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maj\Sync\EwE Scenarios\Data\"/>
    </mc:Choice>
  </mc:AlternateContent>
  <xr:revisionPtr revIDLastSave="0" documentId="13_ncr:1_{502E74FF-CE9D-4AD6-BFC5-7D932D9E5E5D}" xr6:coauthVersionLast="47" xr6:coauthVersionMax="47" xr10:uidLastSave="{00000000-0000-0000-0000-000000000000}"/>
  <bookViews>
    <workbookView xWindow="-90" yWindow="-90" windowWidth="19380" windowHeight="10260" tabRatio="781" xr2:uid="{00000000-000D-0000-FFFF-FFFF00000000}"/>
  </bookViews>
  <sheets>
    <sheet name="README" sheetId="13" r:id="rId1"/>
    <sheet name="River" sheetId="30" r:id="rId2"/>
    <sheet name="Sea ice" sheetId="31" r:id="rId3"/>
    <sheet name="SST" sheetId="32" r:id="rId4"/>
    <sheet name="Merged env inflow " sheetId="16" r:id="rId5"/>
    <sheet name="Soerensen et al" sheetId="28" r:id="rId6"/>
    <sheet name="Dastoor et al" sheetId="26" r:id="rId7"/>
    <sheet name="MeHg inputs - summary" sheetId="29" r:id="rId8"/>
    <sheet name="New base inflow rate" sheetId="2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6" l="1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B505" i="16"/>
  <c r="C505" i="16"/>
  <c r="A506" i="16"/>
  <c r="B506" i="16"/>
  <c r="C506" i="16"/>
  <c r="A507" i="16"/>
  <c r="B507" i="16"/>
  <c r="C507" i="16"/>
  <c r="A508" i="16"/>
  <c r="B508" i="16"/>
  <c r="C508" i="16"/>
  <c r="A509" i="16"/>
  <c r="B509" i="16"/>
  <c r="C509" i="16"/>
  <c r="A510" i="16"/>
  <c r="B510" i="16"/>
  <c r="C510" i="16"/>
  <c r="A511" i="16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B529" i="16"/>
  <c r="C529" i="16"/>
  <c r="C2" i="16"/>
  <c r="B2" i="16"/>
  <c r="A2" i="16"/>
  <c r="D529" i="32" l="1"/>
  <c r="D528" i="32"/>
  <c r="D527" i="32"/>
  <c r="D526" i="32"/>
  <c r="D525" i="32"/>
  <c r="D524" i="32"/>
  <c r="D523" i="32"/>
  <c r="D522" i="32"/>
  <c r="D521" i="32"/>
  <c r="D520" i="32"/>
  <c r="D519" i="32"/>
  <c r="D518" i="32"/>
  <c r="D517" i="32"/>
  <c r="D516" i="32"/>
  <c r="D515" i="32"/>
  <c r="D514" i="32"/>
  <c r="D513" i="32"/>
  <c r="D512" i="32"/>
  <c r="D511" i="32"/>
  <c r="D510" i="32"/>
  <c r="D509" i="32"/>
  <c r="D508" i="32"/>
  <c r="D507" i="32"/>
  <c r="D506" i="32"/>
  <c r="D505" i="32"/>
  <c r="D504" i="32"/>
  <c r="D503" i="32"/>
  <c r="D502" i="32"/>
  <c r="D501" i="32"/>
  <c r="D500" i="32"/>
  <c r="D499" i="32"/>
  <c r="D498" i="32"/>
  <c r="D497" i="32"/>
  <c r="D496" i="32"/>
  <c r="D495" i="32"/>
  <c r="D494" i="32"/>
  <c r="D493" i="32"/>
  <c r="D492" i="32"/>
  <c r="D491" i="32"/>
  <c r="D490" i="32"/>
  <c r="D489" i="32"/>
  <c r="D488" i="32"/>
  <c r="D487" i="32"/>
  <c r="D486" i="32"/>
  <c r="D485" i="32"/>
  <c r="D484" i="32"/>
  <c r="D483" i="32"/>
  <c r="D482" i="32"/>
  <c r="D481" i="32"/>
  <c r="D480" i="32"/>
  <c r="D479" i="32"/>
  <c r="D478" i="32"/>
  <c r="D477" i="32"/>
  <c r="D476" i="32"/>
  <c r="D475" i="32"/>
  <c r="D474" i="32"/>
  <c r="D473" i="32"/>
  <c r="D472" i="32"/>
  <c r="D471" i="32"/>
  <c r="D470" i="32"/>
  <c r="D469" i="32"/>
  <c r="D468" i="32"/>
  <c r="D467" i="32"/>
  <c r="D466" i="32"/>
  <c r="D465" i="32"/>
  <c r="D464" i="32"/>
  <c r="D463" i="32"/>
  <c r="D462" i="32"/>
  <c r="D461" i="32"/>
  <c r="D460" i="32"/>
  <c r="D459" i="32"/>
  <c r="D458" i="32"/>
  <c r="D457" i="32"/>
  <c r="D456" i="32"/>
  <c r="D455" i="32"/>
  <c r="D454" i="32"/>
  <c r="D453" i="32"/>
  <c r="D452" i="32"/>
  <c r="D451" i="32"/>
  <c r="D450" i="32"/>
  <c r="D449" i="32"/>
  <c r="D448" i="32"/>
  <c r="D447" i="32"/>
  <c r="D446" i="32"/>
  <c r="D445" i="32"/>
  <c r="D444" i="32"/>
  <c r="D443" i="32"/>
  <c r="D442" i="32"/>
  <c r="D441" i="32"/>
  <c r="D440" i="32"/>
  <c r="D439" i="32"/>
  <c r="D438" i="32"/>
  <c r="D437" i="32"/>
  <c r="D436" i="32"/>
  <c r="D435" i="32"/>
  <c r="D434" i="32"/>
  <c r="D433" i="32"/>
  <c r="D432" i="32"/>
  <c r="D431" i="32"/>
  <c r="D430" i="32"/>
  <c r="D429" i="32"/>
  <c r="D428" i="32"/>
  <c r="D427" i="32"/>
  <c r="D426" i="32"/>
  <c r="D425" i="32"/>
  <c r="D424" i="32"/>
  <c r="D423" i="32"/>
  <c r="D422" i="32"/>
  <c r="D421" i="32"/>
  <c r="D420" i="32"/>
  <c r="D419" i="32"/>
  <c r="D418" i="32"/>
  <c r="D417" i="32"/>
  <c r="D416" i="32"/>
  <c r="D415" i="32"/>
  <c r="D414" i="32"/>
  <c r="D413" i="32"/>
  <c r="D412" i="32"/>
  <c r="D411" i="32"/>
  <c r="D410" i="32"/>
  <c r="D409" i="32"/>
  <c r="D408" i="32"/>
  <c r="D407" i="32"/>
  <c r="D406" i="32"/>
  <c r="D405" i="32"/>
  <c r="D404" i="32"/>
  <c r="D403" i="32"/>
  <c r="D402" i="32"/>
  <c r="D401" i="32"/>
  <c r="D400" i="32"/>
  <c r="D399" i="32"/>
  <c r="D398" i="32"/>
  <c r="D397" i="32"/>
  <c r="D396" i="32"/>
  <c r="D395" i="32"/>
  <c r="E395" i="32" s="1"/>
  <c r="D394" i="32"/>
  <c r="D393" i="32"/>
  <c r="D392" i="32"/>
  <c r="D391" i="32"/>
  <c r="D390" i="32"/>
  <c r="D389" i="32"/>
  <c r="D388" i="32"/>
  <c r="D387" i="32"/>
  <c r="D386" i="32"/>
  <c r="D385" i="32"/>
  <c r="D384" i="32"/>
  <c r="D383" i="32"/>
  <c r="D382" i="32"/>
  <c r="D381" i="32"/>
  <c r="D380" i="32"/>
  <c r="D379" i="32"/>
  <c r="D378" i="32"/>
  <c r="D377" i="32"/>
  <c r="D376" i="32"/>
  <c r="D375" i="32"/>
  <c r="D374" i="32"/>
  <c r="D373" i="32"/>
  <c r="D372" i="32"/>
  <c r="D371" i="32"/>
  <c r="D370" i="32"/>
  <c r="D369" i="32"/>
  <c r="D368" i="32"/>
  <c r="D367" i="32"/>
  <c r="D366" i="32"/>
  <c r="D365" i="32"/>
  <c r="D364" i="32"/>
  <c r="D363" i="32"/>
  <c r="D362" i="32"/>
  <c r="D361" i="32"/>
  <c r="D360" i="32"/>
  <c r="D359" i="32"/>
  <c r="D358" i="32"/>
  <c r="D357" i="32"/>
  <c r="D356" i="32"/>
  <c r="D355" i="32"/>
  <c r="D354" i="32"/>
  <c r="D353" i="32"/>
  <c r="D352" i="32"/>
  <c r="D351" i="32"/>
  <c r="D350" i="32"/>
  <c r="D349" i="32"/>
  <c r="D348" i="32"/>
  <c r="D347" i="32"/>
  <c r="D346" i="32"/>
  <c r="D345" i="32"/>
  <c r="D344" i="32"/>
  <c r="D343" i="32"/>
  <c r="D342" i="32"/>
  <c r="D341" i="32"/>
  <c r="D340" i="32"/>
  <c r="D339" i="32"/>
  <c r="D338" i="32"/>
  <c r="D337" i="32"/>
  <c r="D336" i="32"/>
  <c r="D335" i="32"/>
  <c r="D334" i="32"/>
  <c r="D333" i="32"/>
  <c r="D332" i="32"/>
  <c r="D331" i="32"/>
  <c r="D330" i="32"/>
  <c r="D329" i="32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E254" i="32"/>
  <c r="D254" i="32"/>
  <c r="D253" i="32"/>
  <c r="D252" i="32"/>
  <c r="D251" i="32"/>
  <c r="E251" i="32" s="1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E208" i="32" s="1"/>
  <c r="D207" i="32"/>
  <c r="D206" i="32"/>
  <c r="D205" i="32"/>
  <c r="D204" i="32"/>
  <c r="D203" i="32"/>
  <c r="E202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E186" i="32"/>
  <c r="D186" i="32"/>
  <c r="D185" i="32"/>
  <c r="D184" i="32"/>
  <c r="D183" i="32"/>
  <c r="D182" i="32"/>
  <c r="D181" i="32"/>
  <c r="D180" i="32"/>
  <c r="E179" i="32"/>
  <c r="D179" i="32"/>
  <c r="D178" i="32"/>
  <c r="D177" i="32"/>
  <c r="D176" i="32"/>
  <c r="E176" i="32" s="1"/>
  <c r="D175" i="32"/>
  <c r="D174" i="32"/>
  <c r="D173" i="32"/>
  <c r="D172" i="32"/>
  <c r="D171" i="32"/>
  <c r="E170" i="32"/>
  <c r="D170" i="32"/>
  <c r="D169" i="32"/>
  <c r="D168" i="32"/>
  <c r="D167" i="32"/>
  <c r="D166" i="32"/>
  <c r="D165" i="32"/>
  <c r="D164" i="32"/>
  <c r="E164" i="32" s="1"/>
  <c r="D163" i="32"/>
  <c r="D162" i="32"/>
  <c r="E162" i="32" s="1"/>
  <c r="D161" i="32"/>
  <c r="D160" i="32"/>
  <c r="D159" i="32"/>
  <c r="D158" i="32"/>
  <c r="D157" i="32"/>
  <c r="D156" i="32"/>
  <c r="E156" i="32" s="1"/>
  <c r="H156" i="32" s="1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E105" i="32" s="1"/>
  <c r="D104" i="32"/>
  <c r="D103" i="32"/>
  <c r="D102" i="32"/>
  <c r="E102" i="32" s="1"/>
  <c r="D101" i="32"/>
  <c r="D100" i="32"/>
  <c r="D99" i="32"/>
  <c r="D98" i="32"/>
  <c r="D97" i="32"/>
  <c r="E97" i="32" s="1"/>
  <c r="H97" i="32" s="1"/>
  <c r="D96" i="32"/>
  <c r="D95" i="32"/>
  <c r="D94" i="32"/>
  <c r="E94" i="32" s="1"/>
  <c r="F94" i="32" s="1"/>
  <c r="D93" i="32"/>
  <c r="D92" i="32"/>
  <c r="D91" i="32"/>
  <c r="E91" i="32" s="1"/>
  <c r="H91" i="32" s="1"/>
  <c r="D90" i="32"/>
  <c r="D89" i="32"/>
  <c r="D88" i="32"/>
  <c r="D87" i="32"/>
  <c r="D86" i="32"/>
  <c r="E86" i="32" s="1"/>
  <c r="D85" i="32"/>
  <c r="D84" i="32"/>
  <c r="D83" i="32"/>
  <c r="E83" i="32" s="1"/>
  <c r="D82" i="32"/>
  <c r="D81" i="32"/>
  <c r="E81" i="32" s="1"/>
  <c r="H81" i="32" s="1"/>
  <c r="D80" i="32"/>
  <c r="D79" i="32"/>
  <c r="D78" i="32"/>
  <c r="E78" i="32" s="1"/>
  <c r="F78" i="32" s="1"/>
  <c r="D77" i="32"/>
  <c r="D76" i="32"/>
  <c r="D75" i="32"/>
  <c r="D74" i="32"/>
  <c r="D73" i="32"/>
  <c r="E73" i="32" s="1"/>
  <c r="D72" i="32"/>
  <c r="H71" i="32"/>
  <c r="D71" i="32"/>
  <c r="E71" i="32" s="1"/>
  <c r="D70" i="32"/>
  <c r="E70" i="32" s="1"/>
  <c r="D69" i="32"/>
  <c r="H68" i="32"/>
  <c r="G68" i="32"/>
  <c r="F68" i="32"/>
  <c r="E68" i="32"/>
  <c r="I68" i="32" s="1"/>
  <c r="D68" i="32"/>
  <c r="D67" i="32"/>
  <c r="E67" i="32" s="1"/>
  <c r="D66" i="32"/>
  <c r="D65" i="32"/>
  <c r="D64" i="32"/>
  <c r="D63" i="32"/>
  <c r="E63" i="32" s="1"/>
  <c r="D62" i="32"/>
  <c r="D61" i="32"/>
  <c r="D60" i="32"/>
  <c r="E59" i="32"/>
  <c r="H59" i="32" s="1"/>
  <c r="D59" i="32"/>
  <c r="D58" i="32"/>
  <c r="D57" i="32"/>
  <c r="H56" i="32"/>
  <c r="G56" i="32"/>
  <c r="F56" i="32"/>
  <c r="E56" i="32"/>
  <c r="I56" i="32" s="1"/>
  <c r="D56" i="32"/>
  <c r="D55" i="32"/>
  <c r="E55" i="32" s="1"/>
  <c r="D54" i="32"/>
  <c r="D53" i="32"/>
  <c r="D52" i="32"/>
  <c r="D51" i="32"/>
  <c r="E51" i="32" s="1"/>
  <c r="D50" i="32"/>
  <c r="D49" i="32"/>
  <c r="D48" i="32"/>
  <c r="E47" i="32"/>
  <c r="H47" i="32" s="1"/>
  <c r="D47" i="32"/>
  <c r="D46" i="32"/>
  <c r="D45" i="32"/>
  <c r="E45" i="32" s="1"/>
  <c r="F45" i="32" s="1"/>
  <c r="H44" i="32"/>
  <c r="G44" i="32"/>
  <c r="F44" i="32"/>
  <c r="E44" i="32"/>
  <c r="I44" i="32" s="1"/>
  <c r="D44" i="32"/>
  <c r="D43" i="32"/>
  <c r="E43" i="32" s="1"/>
  <c r="D42" i="32"/>
  <c r="D41" i="32"/>
  <c r="E41" i="32" s="1"/>
  <c r="F41" i="32" s="1"/>
  <c r="D40" i="32"/>
  <c r="D39" i="32"/>
  <c r="D38" i="32"/>
  <c r="D37" i="32"/>
  <c r="E37" i="32" s="1"/>
  <c r="D36" i="32"/>
  <c r="D35" i="32"/>
  <c r="E35" i="32" s="1"/>
  <c r="D34" i="32"/>
  <c r="E34" i="32" s="1"/>
  <c r="H34" i="32" s="1"/>
  <c r="E33" i="32"/>
  <c r="F33" i="32" s="1"/>
  <c r="D33" i="32"/>
  <c r="G32" i="32"/>
  <c r="F32" i="32"/>
  <c r="E32" i="32"/>
  <c r="I32" i="32" s="1"/>
  <c r="D32" i="32"/>
  <c r="D31" i="32"/>
  <c r="E31" i="32" s="1"/>
  <c r="D30" i="32"/>
  <c r="D29" i="32"/>
  <c r="E29" i="32" s="1"/>
  <c r="E28" i="32"/>
  <c r="I28" i="32" s="1"/>
  <c r="D28" i="32"/>
  <c r="D27" i="32"/>
  <c r="E27" i="32" s="1"/>
  <c r="D26" i="32"/>
  <c r="I25" i="32"/>
  <c r="H25" i="32"/>
  <c r="E25" i="32"/>
  <c r="F25" i="32" s="1"/>
  <c r="D25" i="32"/>
  <c r="E24" i="32"/>
  <c r="I24" i="32" s="1"/>
  <c r="D24" i="32"/>
  <c r="D23" i="32"/>
  <c r="E23" i="32" s="1"/>
  <c r="D22" i="32"/>
  <c r="E22" i="32" s="1"/>
  <c r="E21" i="32"/>
  <c r="F21" i="32" s="1"/>
  <c r="D21" i="32"/>
  <c r="I20" i="32"/>
  <c r="G20" i="32"/>
  <c r="E20" i="32"/>
  <c r="H20" i="32" s="1"/>
  <c r="D20" i="32"/>
  <c r="D19" i="32"/>
  <c r="D18" i="32"/>
  <c r="E18" i="32" s="1"/>
  <c r="D17" i="32"/>
  <c r="E17" i="32" s="1"/>
  <c r="I16" i="32"/>
  <c r="E16" i="32"/>
  <c r="H16" i="32" s="1"/>
  <c r="D16" i="32"/>
  <c r="J15" i="32"/>
  <c r="D15" i="32"/>
  <c r="E15" i="32" s="1"/>
  <c r="J14" i="32"/>
  <c r="H14" i="32"/>
  <c r="G14" i="32"/>
  <c r="E14" i="32"/>
  <c r="F14" i="32" s="1"/>
  <c r="D14" i="32"/>
  <c r="J13" i="32"/>
  <c r="E13" i="32"/>
  <c r="I13" i="32" s="1"/>
  <c r="D13" i="32"/>
  <c r="J12" i="32"/>
  <c r="D12" i="32"/>
  <c r="J11" i="32"/>
  <c r="E11" i="32"/>
  <c r="G11" i="32" s="1"/>
  <c r="D11" i="32"/>
  <c r="J10" i="32"/>
  <c r="I10" i="32"/>
  <c r="H10" i="32"/>
  <c r="E10" i="32"/>
  <c r="F10" i="32" s="1"/>
  <c r="D10" i="32"/>
  <c r="J9" i="32"/>
  <c r="D9" i="32"/>
  <c r="J8" i="32"/>
  <c r="E8" i="32"/>
  <c r="I8" i="32" s="1"/>
  <c r="D8" i="32"/>
  <c r="J7" i="32"/>
  <c r="D7" i="32"/>
  <c r="J6" i="32"/>
  <c r="D6" i="32"/>
  <c r="J5" i="32"/>
  <c r="D5" i="32"/>
  <c r="J4" i="32"/>
  <c r="D4" i="32"/>
  <c r="E40" i="32" s="1"/>
  <c r="J3" i="32"/>
  <c r="D3" i="32"/>
  <c r="E39" i="32" s="1"/>
  <c r="J2" i="32"/>
  <c r="D2" i="32"/>
  <c r="H529" i="31"/>
  <c r="F529" i="31"/>
  <c r="D529" i="31"/>
  <c r="G529" i="31" s="1"/>
  <c r="G528" i="31"/>
  <c r="F528" i="31"/>
  <c r="E528" i="31"/>
  <c r="D528" i="31"/>
  <c r="H528" i="31" s="1"/>
  <c r="D527" i="31"/>
  <c r="H526" i="31"/>
  <c r="G526" i="31"/>
  <c r="F526" i="31"/>
  <c r="E526" i="31"/>
  <c r="D526" i="31"/>
  <c r="F525" i="31"/>
  <c r="E525" i="31"/>
  <c r="D525" i="31"/>
  <c r="H525" i="31" s="1"/>
  <c r="H524" i="31"/>
  <c r="G524" i="31"/>
  <c r="F524" i="31"/>
  <c r="E524" i="31"/>
  <c r="D524" i="31"/>
  <c r="H523" i="31"/>
  <c r="G523" i="31"/>
  <c r="D523" i="31"/>
  <c r="F523" i="31" s="1"/>
  <c r="D522" i="31"/>
  <c r="H521" i="31"/>
  <c r="G521" i="31"/>
  <c r="F521" i="31"/>
  <c r="D521" i="31"/>
  <c r="E521" i="31" s="1"/>
  <c r="G520" i="31"/>
  <c r="F520" i="31"/>
  <c r="E520" i="31"/>
  <c r="D520" i="31"/>
  <c r="H520" i="31" s="1"/>
  <c r="D519" i="31"/>
  <c r="H518" i="31"/>
  <c r="G518" i="31"/>
  <c r="F518" i="31"/>
  <c r="E518" i="31"/>
  <c r="D518" i="31"/>
  <c r="F517" i="31"/>
  <c r="E517" i="31"/>
  <c r="D517" i="31"/>
  <c r="H517" i="31" s="1"/>
  <c r="H516" i="31"/>
  <c r="G516" i="31"/>
  <c r="F516" i="31"/>
  <c r="E516" i="31"/>
  <c r="D516" i="31"/>
  <c r="H515" i="31"/>
  <c r="G515" i="31"/>
  <c r="F515" i="31"/>
  <c r="D515" i="31"/>
  <c r="E515" i="31" s="1"/>
  <c r="D514" i="31"/>
  <c r="H513" i="31"/>
  <c r="G513" i="31"/>
  <c r="F513" i="31"/>
  <c r="D513" i="31"/>
  <c r="E513" i="31" s="1"/>
  <c r="G512" i="31"/>
  <c r="F512" i="31"/>
  <c r="E512" i="31"/>
  <c r="D512" i="31"/>
  <c r="H512" i="31" s="1"/>
  <c r="D511" i="31"/>
  <c r="H510" i="31"/>
  <c r="G510" i="31"/>
  <c r="F510" i="31"/>
  <c r="E510" i="31"/>
  <c r="D510" i="31"/>
  <c r="F509" i="31"/>
  <c r="E509" i="31"/>
  <c r="D509" i="31"/>
  <c r="H509" i="31" s="1"/>
  <c r="H508" i="31"/>
  <c r="G508" i="31"/>
  <c r="F508" i="31"/>
  <c r="E508" i="31"/>
  <c r="D508" i="31"/>
  <c r="H507" i="31"/>
  <c r="G507" i="31"/>
  <c r="F507" i="31"/>
  <c r="D507" i="31"/>
  <c r="E507" i="31" s="1"/>
  <c r="D506" i="31"/>
  <c r="H505" i="31"/>
  <c r="G505" i="31"/>
  <c r="F505" i="31"/>
  <c r="D505" i="31"/>
  <c r="E505" i="31" s="1"/>
  <c r="G504" i="31"/>
  <c r="F504" i="31"/>
  <c r="E504" i="31"/>
  <c r="D504" i="31"/>
  <c r="H504" i="31" s="1"/>
  <c r="D503" i="31"/>
  <c r="H502" i="31"/>
  <c r="G502" i="31"/>
  <c r="F502" i="31"/>
  <c r="E502" i="31"/>
  <c r="D502" i="31"/>
  <c r="F501" i="31"/>
  <c r="E501" i="31"/>
  <c r="D501" i="31"/>
  <c r="H501" i="31" s="1"/>
  <c r="H500" i="31"/>
  <c r="G500" i="31"/>
  <c r="F500" i="31"/>
  <c r="E500" i="31"/>
  <c r="D500" i="31"/>
  <c r="H499" i="31"/>
  <c r="G499" i="31"/>
  <c r="F499" i="31"/>
  <c r="D499" i="31"/>
  <c r="E499" i="31" s="1"/>
  <c r="D498" i="31"/>
  <c r="H497" i="31"/>
  <c r="G497" i="31"/>
  <c r="F497" i="31"/>
  <c r="D497" i="31"/>
  <c r="E497" i="31" s="1"/>
  <c r="G496" i="31"/>
  <c r="F496" i="31"/>
  <c r="E496" i="31"/>
  <c r="D496" i="31"/>
  <c r="H496" i="31" s="1"/>
  <c r="D495" i="31"/>
  <c r="H494" i="31"/>
  <c r="G494" i="31"/>
  <c r="F494" i="31"/>
  <c r="E494" i="31"/>
  <c r="D494" i="31"/>
  <c r="F493" i="31"/>
  <c r="E493" i="31"/>
  <c r="D493" i="31"/>
  <c r="H493" i="31" s="1"/>
  <c r="H492" i="31"/>
  <c r="G492" i="31"/>
  <c r="F492" i="31"/>
  <c r="E492" i="31"/>
  <c r="D492" i="31"/>
  <c r="H491" i="31"/>
  <c r="G491" i="31"/>
  <c r="F491" i="31"/>
  <c r="D491" i="31"/>
  <c r="E491" i="31" s="1"/>
  <c r="D490" i="31"/>
  <c r="H489" i="31"/>
  <c r="G489" i="31"/>
  <c r="F489" i="31"/>
  <c r="D489" i="31"/>
  <c r="E489" i="31" s="1"/>
  <c r="G488" i="31"/>
  <c r="F488" i="31"/>
  <c r="E488" i="31"/>
  <c r="D488" i="31"/>
  <c r="H488" i="31" s="1"/>
  <c r="D487" i="31"/>
  <c r="H486" i="31"/>
  <c r="G486" i="31"/>
  <c r="F486" i="31"/>
  <c r="E486" i="31"/>
  <c r="D486" i="31"/>
  <c r="F485" i="31"/>
  <c r="E485" i="31"/>
  <c r="D485" i="31"/>
  <c r="H485" i="31" s="1"/>
  <c r="H484" i="31"/>
  <c r="G484" i="31"/>
  <c r="F484" i="31"/>
  <c r="E484" i="31"/>
  <c r="D484" i="31"/>
  <c r="H483" i="31"/>
  <c r="G483" i="31"/>
  <c r="F483" i="31"/>
  <c r="D483" i="31"/>
  <c r="E483" i="31" s="1"/>
  <c r="D482" i="31"/>
  <c r="H481" i="31"/>
  <c r="G481" i="31"/>
  <c r="F481" i="31"/>
  <c r="E481" i="31"/>
  <c r="D481" i="31"/>
  <c r="G480" i="31"/>
  <c r="F480" i="31"/>
  <c r="E480" i="31"/>
  <c r="D480" i="31"/>
  <c r="H480" i="31" s="1"/>
  <c r="D479" i="31"/>
  <c r="H478" i="31"/>
  <c r="G478" i="31"/>
  <c r="F478" i="31"/>
  <c r="E478" i="31"/>
  <c r="D478" i="31"/>
  <c r="F477" i="31"/>
  <c r="E477" i="31"/>
  <c r="D477" i="31"/>
  <c r="H477" i="31" s="1"/>
  <c r="H476" i="31"/>
  <c r="G476" i="31"/>
  <c r="F476" i="31"/>
  <c r="E476" i="31"/>
  <c r="D476" i="31"/>
  <c r="H475" i="31"/>
  <c r="G475" i="31"/>
  <c r="F475" i="31"/>
  <c r="D475" i="31"/>
  <c r="E475" i="31" s="1"/>
  <c r="E474" i="31"/>
  <c r="D474" i="31"/>
  <c r="H473" i="31"/>
  <c r="G473" i="31"/>
  <c r="F473" i="31"/>
  <c r="E473" i="31"/>
  <c r="D473" i="31"/>
  <c r="G472" i="31"/>
  <c r="F472" i="31"/>
  <c r="E472" i="31"/>
  <c r="D472" i="31"/>
  <c r="H472" i="31" s="1"/>
  <c r="D471" i="31"/>
  <c r="H470" i="31"/>
  <c r="G470" i="31"/>
  <c r="F470" i="31"/>
  <c r="E470" i="31"/>
  <c r="D470" i="31"/>
  <c r="F469" i="31"/>
  <c r="E469" i="31"/>
  <c r="D469" i="31"/>
  <c r="H469" i="31" s="1"/>
  <c r="H468" i="31"/>
  <c r="G468" i="31"/>
  <c r="F468" i="31"/>
  <c r="E468" i="31"/>
  <c r="D468" i="31"/>
  <c r="H467" i="31"/>
  <c r="G467" i="31"/>
  <c r="F467" i="31"/>
  <c r="D467" i="31"/>
  <c r="E467" i="31" s="1"/>
  <c r="D466" i="31"/>
  <c r="H465" i="31"/>
  <c r="G465" i="31"/>
  <c r="F465" i="31"/>
  <c r="E465" i="31"/>
  <c r="D465" i="31"/>
  <c r="G464" i="31"/>
  <c r="F464" i="31"/>
  <c r="E464" i="31"/>
  <c r="D464" i="31"/>
  <c r="H464" i="31" s="1"/>
  <c r="D463" i="31"/>
  <c r="H462" i="31"/>
  <c r="G462" i="31"/>
  <c r="F462" i="31"/>
  <c r="E462" i="31"/>
  <c r="D462" i="31"/>
  <c r="F461" i="31"/>
  <c r="E461" i="31"/>
  <c r="D461" i="31"/>
  <c r="H461" i="31" s="1"/>
  <c r="H460" i="31"/>
  <c r="G460" i="31"/>
  <c r="F460" i="31"/>
  <c r="E460" i="31"/>
  <c r="D460" i="31"/>
  <c r="H459" i="31"/>
  <c r="G459" i="31"/>
  <c r="D459" i="31"/>
  <c r="F459" i="31" s="1"/>
  <c r="D458" i="31"/>
  <c r="H457" i="31"/>
  <c r="G457" i="31"/>
  <c r="F457" i="31"/>
  <c r="E457" i="31"/>
  <c r="D457" i="31"/>
  <c r="G456" i="31"/>
  <c r="F456" i="31"/>
  <c r="E456" i="31"/>
  <c r="D456" i="31"/>
  <c r="H456" i="31" s="1"/>
  <c r="D455" i="31"/>
  <c r="H454" i="31"/>
  <c r="G454" i="31"/>
  <c r="F454" i="31"/>
  <c r="E454" i="31"/>
  <c r="D454" i="31"/>
  <c r="D453" i="31"/>
  <c r="H452" i="31"/>
  <c r="G452" i="31"/>
  <c r="F452" i="31"/>
  <c r="E452" i="31"/>
  <c r="D452" i="31"/>
  <c r="D451" i="31"/>
  <c r="E450" i="31"/>
  <c r="D450" i="31"/>
  <c r="H449" i="31"/>
  <c r="G449" i="31"/>
  <c r="F449" i="31"/>
  <c r="E449" i="31"/>
  <c r="D449" i="31"/>
  <c r="G448" i="31"/>
  <c r="F448" i="31"/>
  <c r="E448" i="31"/>
  <c r="D448" i="31"/>
  <c r="H448" i="31" s="1"/>
  <c r="H447" i="31"/>
  <c r="D447" i="31"/>
  <c r="H446" i="31"/>
  <c r="G446" i="31"/>
  <c r="F446" i="31"/>
  <c r="E446" i="31"/>
  <c r="D446" i="31"/>
  <c r="F445" i="31"/>
  <c r="E445" i="31"/>
  <c r="D445" i="31"/>
  <c r="H444" i="31"/>
  <c r="G444" i="31"/>
  <c r="F444" i="31"/>
  <c r="E444" i="31"/>
  <c r="D444" i="31"/>
  <c r="G443" i="31"/>
  <c r="D443" i="31"/>
  <c r="E443" i="31" s="1"/>
  <c r="D442" i="31"/>
  <c r="H441" i="31"/>
  <c r="G441" i="31"/>
  <c r="F441" i="31"/>
  <c r="E441" i="31"/>
  <c r="D441" i="31"/>
  <c r="G440" i="31"/>
  <c r="F440" i="31"/>
  <c r="E440" i="31"/>
  <c r="D440" i="31"/>
  <c r="H440" i="31" s="1"/>
  <c r="H439" i="31"/>
  <c r="D439" i="31"/>
  <c r="H438" i="31"/>
  <c r="G438" i="31"/>
  <c r="F438" i="31"/>
  <c r="E438" i="31"/>
  <c r="D438" i="31"/>
  <c r="F437" i="31"/>
  <c r="D437" i="31"/>
  <c r="H436" i="31"/>
  <c r="G436" i="31"/>
  <c r="F436" i="31"/>
  <c r="E436" i="31"/>
  <c r="D436" i="31"/>
  <c r="H435" i="31"/>
  <c r="D435" i="31"/>
  <c r="E435" i="31" s="1"/>
  <c r="D434" i="31"/>
  <c r="H433" i="31"/>
  <c r="G433" i="31"/>
  <c r="F433" i="31"/>
  <c r="E433" i="31"/>
  <c r="D433" i="31"/>
  <c r="G432" i="31"/>
  <c r="F432" i="31"/>
  <c r="E432" i="31"/>
  <c r="D432" i="31"/>
  <c r="H432" i="31" s="1"/>
  <c r="H431" i="31"/>
  <c r="D431" i="31"/>
  <c r="H430" i="31"/>
  <c r="G430" i="31"/>
  <c r="F430" i="31"/>
  <c r="E430" i="31"/>
  <c r="D430" i="31"/>
  <c r="F429" i="31"/>
  <c r="E429" i="31"/>
  <c r="D429" i="31"/>
  <c r="H428" i="31"/>
  <c r="G428" i="31"/>
  <c r="F428" i="31"/>
  <c r="E428" i="31"/>
  <c r="D428" i="31"/>
  <c r="H427" i="31"/>
  <c r="G427" i="31"/>
  <c r="F427" i="31"/>
  <c r="D427" i="31"/>
  <c r="E427" i="31" s="1"/>
  <c r="D426" i="31"/>
  <c r="H425" i="31"/>
  <c r="G425" i="31"/>
  <c r="F425" i="31"/>
  <c r="E425" i="31"/>
  <c r="D425" i="31"/>
  <c r="G424" i="31"/>
  <c r="F424" i="31"/>
  <c r="E424" i="31"/>
  <c r="D424" i="31"/>
  <c r="H424" i="31" s="1"/>
  <c r="D423" i="31"/>
  <c r="H422" i="31"/>
  <c r="G422" i="31"/>
  <c r="F422" i="31"/>
  <c r="E422" i="31"/>
  <c r="D422" i="31"/>
  <c r="D421" i="31"/>
  <c r="H420" i="31"/>
  <c r="G420" i="31"/>
  <c r="F420" i="31"/>
  <c r="E420" i="31"/>
  <c r="D420" i="31"/>
  <c r="F419" i="31"/>
  <c r="D419" i="31"/>
  <c r="E418" i="31"/>
  <c r="D418" i="31"/>
  <c r="H417" i="31"/>
  <c r="G417" i="31"/>
  <c r="F417" i="31"/>
  <c r="E417" i="31"/>
  <c r="D417" i="31"/>
  <c r="G416" i="31"/>
  <c r="F416" i="31"/>
  <c r="E416" i="31"/>
  <c r="D416" i="31"/>
  <c r="H416" i="31" s="1"/>
  <c r="H415" i="31"/>
  <c r="D415" i="31"/>
  <c r="H414" i="31"/>
  <c r="G414" i="31"/>
  <c r="F414" i="31"/>
  <c r="E414" i="31"/>
  <c r="D414" i="31"/>
  <c r="F413" i="31"/>
  <c r="E413" i="31"/>
  <c r="D413" i="31"/>
  <c r="H412" i="31"/>
  <c r="G412" i="31"/>
  <c r="F412" i="31"/>
  <c r="E412" i="31"/>
  <c r="D412" i="31"/>
  <c r="D411" i="31"/>
  <c r="E410" i="31"/>
  <c r="D410" i="31"/>
  <c r="H409" i="31"/>
  <c r="G409" i="31"/>
  <c r="F409" i="31"/>
  <c r="E409" i="31"/>
  <c r="D409" i="31"/>
  <c r="G408" i="31"/>
  <c r="F408" i="31"/>
  <c r="E408" i="31"/>
  <c r="D408" i="31"/>
  <c r="H408" i="31" s="1"/>
  <c r="D407" i="31"/>
  <c r="H406" i="31"/>
  <c r="G406" i="31"/>
  <c r="F406" i="31"/>
  <c r="E406" i="31"/>
  <c r="D406" i="31"/>
  <c r="D405" i="31"/>
  <c r="H404" i="31"/>
  <c r="G404" i="31"/>
  <c r="F404" i="31"/>
  <c r="E404" i="31"/>
  <c r="D404" i="31"/>
  <c r="F403" i="31"/>
  <c r="D403" i="31"/>
  <c r="H403" i="31" s="1"/>
  <c r="D402" i="31"/>
  <c r="H401" i="31"/>
  <c r="G401" i="31"/>
  <c r="F401" i="31"/>
  <c r="E401" i="31"/>
  <c r="D401" i="31"/>
  <c r="F400" i="31"/>
  <c r="E400" i="31"/>
  <c r="D400" i="31"/>
  <c r="H400" i="31" s="1"/>
  <c r="H399" i="31"/>
  <c r="D399" i="31"/>
  <c r="H398" i="31"/>
  <c r="G398" i="31"/>
  <c r="F398" i="31"/>
  <c r="E398" i="31"/>
  <c r="D398" i="31"/>
  <c r="F397" i="31"/>
  <c r="E397" i="31"/>
  <c r="D397" i="31"/>
  <c r="H396" i="31"/>
  <c r="G396" i="31"/>
  <c r="F396" i="31"/>
  <c r="E396" i="31"/>
  <c r="D396" i="31"/>
  <c r="H395" i="31"/>
  <c r="G395" i="31"/>
  <c r="F395" i="31"/>
  <c r="E395" i="31"/>
  <c r="D395" i="31"/>
  <c r="D394" i="31"/>
  <c r="H393" i="31"/>
  <c r="G393" i="31"/>
  <c r="F393" i="31"/>
  <c r="E393" i="31"/>
  <c r="D393" i="31"/>
  <c r="F392" i="31"/>
  <c r="E392" i="31"/>
  <c r="D392" i="31"/>
  <c r="H392" i="31" s="1"/>
  <c r="D391" i="31"/>
  <c r="F390" i="31"/>
  <c r="E390" i="31"/>
  <c r="D390" i="31"/>
  <c r="H390" i="31" s="1"/>
  <c r="D389" i="31"/>
  <c r="H388" i="31"/>
  <c r="G388" i="31"/>
  <c r="F388" i="31"/>
  <c r="E388" i="31"/>
  <c r="D388" i="31"/>
  <c r="F387" i="31"/>
  <c r="D387" i="31"/>
  <c r="H387" i="31" s="1"/>
  <c r="H386" i="31"/>
  <c r="E386" i="31"/>
  <c r="D386" i="31"/>
  <c r="H385" i="31"/>
  <c r="G385" i="31"/>
  <c r="F385" i="31"/>
  <c r="E385" i="31"/>
  <c r="D385" i="31"/>
  <c r="G384" i="31"/>
  <c r="F384" i="31"/>
  <c r="E384" i="31"/>
  <c r="D384" i="31"/>
  <c r="H384" i="31" s="1"/>
  <c r="H383" i="31"/>
  <c r="G383" i="31"/>
  <c r="D383" i="31"/>
  <c r="G382" i="31"/>
  <c r="F382" i="31"/>
  <c r="E382" i="31"/>
  <c r="D382" i="31"/>
  <c r="H382" i="31" s="1"/>
  <c r="F381" i="31"/>
  <c r="E381" i="31"/>
  <c r="D381" i="31"/>
  <c r="H380" i="31"/>
  <c r="G380" i="31"/>
  <c r="F380" i="31"/>
  <c r="E380" i="31"/>
  <c r="D380" i="31"/>
  <c r="D379" i="31"/>
  <c r="H378" i="31"/>
  <c r="E378" i="31"/>
  <c r="D378" i="31"/>
  <c r="H377" i="31"/>
  <c r="G377" i="31"/>
  <c r="F377" i="31"/>
  <c r="E377" i="31"/>
  <c r="D377" i="31"/>
  <c r="G376" i="31"/>
  <c r="F376" i="31"/>
  <c r="E376" i="31"/>
  <c r="D376" i="31"/>
  <c r="H376" i="31" s="1"/>
  <c r="H375" i="31"/>
  <c r="D375" i="31"/>
  <c r="H374" i="31"/>
  <c r="G374" i="31"/>
  <c r="F374" i="31"/>
  <c r="E374" i="31"/>
  <c r="D374" i="31"/>
  <c r="F373" i="31"/>
  <c r="D373" i="31"/>
  <c r="H372" i="31"/>
  <c r="G372" i="31"/>
  <c r="F372" i="31"/>
  <c r="E372" i="31"/>
  <c r="D372" i="31"/>
  <c r="D371" i="31"/>
  <c r="H370" i="31"/>
  <c r="E370" i="31"/>
  <c r="D370" i="31"/>
  <c r="H369" i="31"/>
  <c r="G369" i="31"/>
  <c r="F369" i="31"/>
  <c r="E369" i="31"/>
  <c r="D369" i="31"/>
  <c r="G368" i="31"/>
  <c r="D368" i="31"/>
  <c r="H368" i="31" s="1"/>
  <c r="D367" i="31"/>
  <c r="H366" i="31"/>
  <c r="G366" i="31"/>
  <c r="D366" i="31"/>
  <c r="F366" i="31" s="1"/>
  <c r="D365" i="31"/>
  <c r="H364" i="31"/>
  <c r="G364" i="31"/>
  <c r="F364" i="31"/>
  <c r="E364" i="31"/>
  <c r="D364" i="31"/>
  <c r="F363" i="31"/>
  <c r="E363" i="31"/>
  <c r="D363" i="31"/>
  <c r="H363" i="31" s="1"/>
  <c r="H362" i="31"/>
  <c r="G362" i="31"/>
  <c r="E362" i="31"/>
  <c r="D362" i="31"/>
  <c r="F362" i="31" s="1"/>
  <c r="G361" i="31"/>
  <c r="F361" i="31"/>
  <c r="E361" i="31"/>
  <c r="D361" i="31"/>
  <c r="H361" i="31" s="1"/>
  <c r="F360" i="31"/>
  <c r="D360" i="31"/>
  <c r="H360" i="31" s="1"/>
  <c r="H359" i="31"/>
  <c r="G359" i="31"/>
  <c r="F359" i="31"/>
  <c r="E359" i="31"/>
  <c r="D359" i="31"/>
  <c r="D358" i="31"/>
  <c r="H357" i="31"/>
  <c r="G357" i="31"/>
  <c r="F357" i="31"/>
  <c r="E357" i="31"/>
  <c r="D357" i="31"/>
  <c r="G356" i="31"/>
  <c r="F356" i="31"/>
  <c r="E356" i="31"/>
  <c r="D356" i="31"/>
  <c r="H356" i="31" s="1"/>
  <c r="D355" i="31"/>
  <c r="H354" i="31"/>
  <c r="G354" i="31"/>
  <c r="D354" i="31"/>
  <c r="F354" i="31" s="1"/>
  <c r="F353" i="31"/>
  <c r="E353" i="31"/>
  <c r="D353" i="31"/>
  <c r="H353" i="31" s="1"/>
  <c r="F352" i="31"/>
  <c r="D352" i="31"/>
  <c r="H352" i="31" s="1"/>
  <c r="H351" i="31"/>
  <c r="G351" i="31"/>
  <c r="F351" i="31"/>
  <c r="E351" i="31"/>
  <c r="D351" i="31"/>
  <c r="E350" i="31"/>
  <c r="D350" i="31"/>
  <c r="H349" i="31"/>
  <c r="G349" i="31"/>
  <c r="F349" i="31"/>
  <c r="E349" i="31"/>
  <c r="D349" i="31"/>
  <c r="G348" i="31"/>
  <c r="F348" i="31"/>
  <c r="E348" i="31"/>
  <c r="D348" i="31"/>
  <c r="H348" i="31" s="1"/>
  <c r="D347" i="31"/>
  <c r="H346" i="31"/>
  <c r="G346" i="31"/>
  <c r="D346" i="31"/>
  <c r="F346" i="31" s="1"/>
  <c r="F345" i="31"/>
  <c r="E345" i="31"/>
  <c r="D345" i="31"/>
  <c r="H345" i="31" s="1"/>
  <c r="H344" i="31"/>
  <c r="F344" i="31"/>
  <c r="D344" i="31"/>
  <c r="G344" i="31" s="1"/>
  <c r="H343" i="31"/>
  <c r="G343" i="31"/>
  <c r="F343" i="31"/>
  <c r="E343" i="31"/>
  <c r="D343" i="31"/>
  <c r="D342" i="31"/>
  <c r="H341" i="31"/>
  <c r="G341" i="31"/>
  <c r="F341" i="31"/>
  <c r="E341" i="31"/>
  <c r="D341" i="31"/>
  <c r="G340" i="31"/>
  <c r="F340" i="31"/>
  <c r="E340" i="31"/>
  <c r="D340" i="31"/>
  <c r="H340" i="31" s="1"/>
  <c r="D339" i="31"/>
  <c r="H338" i="31"/>
  <c r="G338" i="31"/>
  <c r="D338" i="31"/>
  <c r="F338" i="31" s="1"/>
  <c r="F337" i="31"/>
  <c r="E337" i="31"/>
  <c r="D337" i="31"/>
  <c r="H337" i="31" s="1"/>
  <c r="H336" i="31"/>
  <c r="F336" i="31"/>
  <c r="D336" i="31"/>
  <c r="G336" i="31" s="1"/>
  <c r="H335" i="31"/>
  <c r="G335" i="31"/>
  <c r="F335" i="31"/>
  <c r="E335" i="31"/>
  <c r="D335" i="31"/>
  <c r="E334" i="31"/>
  <c r="D334" i="31"/>
  <c r="H333" i="31"/>
  <c r="G333" i="31"/>
  <c r="E333" i="31"/>
  <c r="D333" i="31"/>
  <c r="F333" i="31" s="1"/>
  <c r="G332" i="31"/>
  <c r="F332" i="31"/>
  <c r="E332" i="31"/>
  <c r="D332" i="31"/>
  <c r="H332" i="31" s="1"/>
  <c r="D331" i="31"/>
  <c r="H330" i="31"/>
  <c r="G330" i="31"/>
  <c r="D330" i="31"/>
  <c r="F330" i="31" s="1"/>
  <c r="F329" i="31"/>
  <c r="E329" i="31"/>
  <c r="D329" i="31"/>
  <c r="H329" i="31" s="1"/>
  <c r="H328" i="31"/>
  <c r="F328" i="31"/>
  <c r="D328" i="31"/>
  <c r="G328" i="31" s="1"/>
  <c r="H327" i="31"/>
  <c r="G327" i="31"/>
  <c r="F327" i="31"/>
  <c r="E327" i="31"/>
  <c r="D327" i="31"/>
  <c r="D326" i="31"/>
  <c r="H325" i="31"/>
  <c r="G325" i="31"/>
  <c r="E325" i="31"/>
  <c r="D325" i="31"/>
  <c r="F325" i="31" s="1"/>
  <c r="G324" i="31"/>
  <c r="F324" i="31"/>
  <c r="E324" i="31"/>
  <c r="D324" i="31"/>
  <c r="H324" i="31" s="1"/>
  <c r="D323" i="31"/>
  <c r="H322" i="31"/>
  <c r="G322" i="31"/>
  <c r="D322" i="31"/>
  <c r="F322" i="31" s="1"/>
  <c r="F321" i="31"/>
  <c r="E321" i="31"/>
  <c r="D321" i="31"/>
  <c r="H321" i="31" s="1"/>
  <c r="H320" i="31"/>
  <c r="F320" i="31"/>
  <c r="D320" i="31"/>
  <c r="G320" i="31" s="1"/>
  <c r="H319" i="31"/>
  <c r="G319" i="31"/>
  <c r="F319" i="31"/>
  <c r="E319" i="31"/>
  <c r="D319" i="31"/>
  <c r="D318" i="31"/>
  <c r="H317" i="31"/>
  <c r="G317" i="31"/>
  <c r="E317" i="31"/>
  <c r="D317" i="31"/>
  <c r="F317" i="31" s="1"/>
  <c r="G316" i="31"/>
  <c r="F316" i="31"/>
  <c r="E316" i="31"/>
  <c r="D316" i="31"/>
  <c r="H316" i="31" s="1"/>
  <c r="D315" i="31"/>
  <c r="H314" i="31"/>
  <c r="G314" i="31"/>
  <c r="D314" i="31"/>
  <c r="F314" i="31" s="1"/>
  <c r="F313" i="31"/>
  <c r="E313" i="31"/>
  <c r="D313" i="31"/>
  <c r="H313" i="31" s="1"/>
  <c r="H312" i="31"/>
  <c r="F312" i="31"/>
  <c r="D312" i="31"/>
  <c r="G312" i="31" s="1"/>
  <c r="H311" i="31"/>
  <c r="G311" i="31"/>
  <c r="F311" i="31"/>
  <c r="E311" i="31"/>
  <c r="D311" i="31"/>
  <c r="D310" i="31"/>
  <c r="H309" i="31"/>
  <c r="G309" i="31"/>
  <c r="E309" i="31"/>
  <c r="D309" i="31"/>
  <c r="F309" i="31" s="1"/>
  <c r="G308" i="31"/>
  <c r="F308" i="31"/>
  <c r="E308" i="31"/>
  <c r="D308" i="31"/>
  <c r="H308" i="31" s="1"/>
  <c r="D307" i="31"/>
  <c r="H306" i="31"/>
  <c r="G306" i="31"/>
  <c r="D306" i="31"/>
  <c r="F306" i="31" s="1"/>
  <c r="F305" i="31"/>
  <c r="E305" i="31"/>
  <c r="D305" i="31"/>
  <c r="H305" i="31" s="1"/>
  <c r="H304" i="31"/>
  <c r="F304" i="31"/>
  <c r="D304" i="31"/>
  <c r="G304" i="31" s="1"/>
  <c r="H303" i="31"/>
  <c r="G303" i="31"/>
  <c r="F303" i="31"/>
  <c r="E303" i="31"/>
  <c r="D303" i="31"/>
  <c r="E302" i="31"/>
  <c r="D302" i="31"/>
  <c r="H301" i="31"/>
  <c r="G301" i="31"/>
  <c r="E301" i="31"/>
  <c r="D301" i="31"/>
  <c r="F301" i="31" s="1"/>
  <c r="G300" i="31"/>
  <c r="F300" i="31"/>
  <c r="E300" i="31"/>
  <c r="D300" i="31"/>
  <c r="H300" i="31" s="1"/>
  <c r="D299" i="31"/>
  <c r="H298" i="31"/>
  <c r="G298" i="31"/>
  <c r="D298" i="31"/>
  <c r="F298" i="31" s="1"/>
  <c r="F297" i="31"/>
  <c r="E297" i="31"/>
  <c r="D297" i="31"/>
  <c r="H297" i="31" s="1"/>
  <c r="H296" i="31"/>
  <c r="F296" i="31"/>
  <c r="D296" i="31"/>
  <c r="G296" i="31" s="1"/>
  <c r="H295" i="31"/>
  <c r="G295" i="31"/>
  <c r="F295" i="31"/>
  <c r="E295" i="31"/>
  <c r="D295" i="31"/>
  <c r="D294" i="31"/>
  <c r="H293" i="31"/>
  <c r="G293" i="31"/>
  <c r="E293" i="31"/>
  <c r="D293" i="31"/>
  <c r="F293" i="31" s="1"/>
  <c r="G292" i="31"/>
  <c r="F292" i="31"/>
  <c r="E292" i="31"/>
  <c r="D292" i="31"/>
  <c r="H292" i="31" s="1"/>
  <c r="D291" i="31"/>
  <c r="H290" i="31"/>
  <c r="G290" i="31"/>
  <c r="D290" i="31"/>
  <c r="F290" i="31" s="1"/>
  <c r="F289" i="31"/>
  <c r="E289" i="31"/>
  <c r="D289" i="31"/>
  <c r="H289" i="31" s="1"/>
  <c r="H288" i="31"/>
  <c r="F288" i="31"/>
  <c r="D288" i="31"/>
  <c r="G288" i="31" s="1"/>
  <c r="H287" i="31"/>
  <c r="G287" i="31"/>
  <c r="F287" i="31"/>
  <c r="E287" i="31"/>
  <c r="D287" i="31"/>
  <c r="D286" i="31"/>
  <c r="H285" i="31"/>
  <c r="G285" i="31"/>
  <c r="E285" i="31"/>
  <c r="D285" i="31"/>
  <c r="F285" i="31" s="1"/>
  <c r="G284" i="31"/>
  <c r="F284" i="31"/>
  <c r="E284" i="31"/>
  <c r="D284" i="31"/>
  <c r="H284" i="31" s="1"/>
  <c r="D283" i="31"/>
  <c r="H282" i="31"/>
  <c r="G282" i="31"/>
  <c r="D282" i="31"/>
  <c r="F282" i="31" s="1"/>
  <c r="F281" i="31"/>
  <c r="D281" i="31"/>
  <c r="H280" i="31"/>
  <c r="F280" i="31"/>
  <c r="D280" i="31"/>
  <c r="G280" i="31" s="1"/>
  <c r="H279" i="31"/>
  <c r="G279" i="31"/>
  <c r="F279" i="31"/>
  <c r="E279" i="31"/>
  <c r="D279" i="31"/>
  <c r="D278" i="31"/>
  <c r="H277" i="31"/>
  <c r="G277" i="31"/>
  <c r="E277" i="31"/>
  <c r="D277" i="31"/>
  <c r="F277" i="31" s="1"/>
  <c r="G276" i="31"/>
  <c r="F276" i="31"/>
  <c r="E276" i="31"/>
  <c r="D276" i="31"/>
  <c r="H276" i="31" s="1"/>
  <c r="D275" i="31"/>
  <c r="H274" i="31"/>
  <c r="G274" i="31"/>
  <c r="D274" i="31"/>
  <c r="F274" i="31" s="1"/>
  <c r="D273" i="31"/>
  <c r="H272" i="31"/>
  <c r="F272" i="31"/>
  <c r="D272" i="31"/>
  <c r="G272" i="31" s="1"/>
  <c r="H271" i="31"/>
  <c r="G271" i="31"/>
  <c r="F271" i="31"/>
  <c r="E271" i="31"/>
  <c r="D271" i="31"/>
  <c r="E270" i="31"/>
  <c r="D270" i="31"/>
  <c r="H269" i="31"/>
  <c r="G269" i="31"/>
  <c r="F269" i="31"/>
  <c r="E269" i="31"/>
  <c r="D269" i="31"/>
  <c r="G268" i="31"/>
  <c r="F268" i="31"/>
  <c r="E268" i="31"/>
  <c r="D268" i="31"/>
  <c r="H268" i="31" s="1"/>
  <c r="D267" i="31"/>
  <c r="H266" i="31"/>
  <c r="D266" i="31"/>
  <c r="F265" i="31"/>
  <c r="E265" i="31"/>
  <c r="D265" i="31"/>
  <c r="H264" i="31"/>
  <c r="F264" i="31"/>
  <c r="D264" i="31"/>
  <c r="G264" i="31" s="1"/>
  <c r="H263" i="31"/>
  <c r="G263" i="31"/>
  <c r="F263" i="31"/>
  <c r="E263" i="31"/>
  <c r="D263" i="31"/>
  <c r="D262" i="31"/>
  <c r="H261" i="31"/>
  <c r="G261" i="31"/>
  <c r="F261" i="31"/>
  <c r="E261" i="31"/>
  <c r="D261" i="31"/>
  <c r="G260" i="31"/>
  <c r="F260" i="31"/>
  <c r="E260" i="31"/>
  <c r="D260" i="31"/>
  <c r="H260" i="31" s="1"/>
  <c r="D259" i="31"/>
  <c r="H258" i="31"/>
  <c r="D258" i="31"/>
  <c r="F257" i="31"/>
  <c r="E257" i="31"/>
  <c r="D257" i="31"/>
  <c r="H256" i="31"/>
  <c r="F256" i="31"/>
  <c r="D256" i="31"/>
  <c r="G256" i="31" s="1"/>
  <c r="H255" i="31"/>
  <c r="G255" i="31"/>
  <c r="F255" i="31"/>
  <c r="E255" i="31"/>
  <c r="D255" i="31"/>
  <c r="D254" i="31"/>
  <c r="H253" i="31"/>
  <c r="G253" i="31"/>
  <c r="F253" i="31"/>
  <c r="E253" i="31"/>
  <c r="D253" i="31"/>
  <c r="G252" i="31"/>
  <c r="F252" i="31"/>
  <c r="E252" i="31"/>
  <c r="D252" i="31"/>
  <c r="H252" i="31" s="1"/>
  <c r="D251" i="31"/>
  <c r="H250" i="31"/>
  <c r="D250" i="31"/>
  <c r="F249" i="31"/>
  <c r="E249" i="31"/>
  <c r="D249" i="31"/>
  <c r="H248" i="31"/>
  <c r="F248" i="31"/>
  <c r="D248" i="31"/>
  <c r="G248" i="31" s="1"/>
  <c r="H247" i="31"/>
  <c r="G247" i="31"/>
  <c r="F247" i="31"/>
  <c r="E247" i="31"/>
  <c r="D247" i="31"/>
  <c r="E246" i="31"/>
  <c r="D246" i="31"/>
  <c r="H245" i="31"/>
  <c r="G245" i="31"/>
  <c r="F245" i="31"/>
  <c r="E245" i="31"/>
  <c r="D245" i="31"/>
  <c r="G244" i="31"/>
  <c r="F244" i="31"/>
  <c r="E244" i="31"/>
  <c r="D244" i="31"/>
  <c r="H244" i="31" s="1"/>
  <c r="D243" i="31"/>
  <c r="H242" i="31"/>
  <c r="D242" i="31"/>
  <c r="F241" i="31"/>
  <c r="E241" i="31"/>
  <c r="D241" i="31"/>
  <c r="H240" i="31"/>
  <c r="F240" i="31"/>
  <c r="D240" i="31"/>
  <c r="G240" i="31" s="1"/>
  <c r="H239" i="31"/>
  <c r="G239" i="31"/>
  <c r="F239" i="31"/>
  <c r="E239" i="31"/>
  <c r="D239" i="31"/>
  <c r="D238" i="31"/>
  <c r="H237" i="31"/>
  <c r="G237" i="31"/>
  <c r="F237" i="31"/>
  <c r="E237" i="31"/>
  <c r="D237" i="31"/>
  <c r="F236" i="31"/>
  <c r="E236" i="31"/>
  <c r="D236" i="31"/>
  <c r="H236" i="31" s="1"/>
  <c r="G235" i="31"/>
  <c r="D235" i="31"/>
  <c r="F234" i="31"/>
  <c r="E234" i="31"/>
  <c r="D234" i="31"/>
  <c r="H234" i="31" s="1"/>
  <c r="H233" i="31"/>
  <c r="G233" i="31"/>
  <c r="F233" i="31"/>
  <c r="D233" i="31"/>
  <c r="E233" i="31" s="1"/>
  <c r="D232" i="31"/>
  <c r="H231" i="31"/>
  <c r="D231" i="31"/>
  <c r="G231" i="31" s="1"/>
  <c r="H230" i="31"/>
  <c r="G230" i="31"/>
  <c r="F230" i="31"/>
  <c r="E230" i="31"/>
  <c r="D230" i="31"/>
  <c r="G229" i="31"/>
  <c r="F229" i="31"/>
  <c r="D229" i="31"/>
  <c r="H229" i="31" s="1"/>
  <c r="H228" i="31"/>
  <c r="G228" i="31"/>
  <c r="D228" i="31"/>
  <c r="F228" i="31" s="1"/>
  <c r="D227" i="31"/>
  <c r="F226" i="31"/>
  <c r="E226" i="31"/>
  <c r="D226" i="31"/>
  <c r="H226" i="31" s="1"/>
  <c r="H225" i="31"/>
  <c r="G225" i="31"/>
  <c r="F225" i="31"/>
  <c r="D225" i="31"/>
  <c r="E225" i="31" s="1"/>
  <c r="D224" i="31"/>
  <c r="H223" i="31"/>
  <c r="D223" i="31"/>
  <c r="G223" i="31" s="1"/>
  <c r="H222" i="31"/>
  <c r="G222" i="31"/>
  <c r="F222" i="31"/>
  <c r="E222" i="31"/>
  <c r="D222" i="31"/>
  <c r="G221" i="31"/>
  <c r="F221" i="31"/>
  <c r="D221" i="31"/>
  <c r="H221" i="31" s="1"/>
  <c r="H220" i="31"/>
  <c r="G220" i="31"/>
  <c r="D220" i="31"/>
  <c r="F220" i="31" s="1"/>
  <c r="E219" i="31"/>
  <c r="D219" i="31"/>
  <c r="F218" i="31"/>
  <c r="E218" i="31"/>
  <c r="D218" i="31"/>
  <c r="H218" i="31" s="1"/>
  <c r="H217" i="31"/>
  <c r="G217" i="31"/>
  <c r="F217" i="31"/>
  <c r="D217" i="31"/>
  <c r="E217" i="31" s="1"/>
  <c r="D216" i="31"/>
  <c r="H215" i="31"/>
  <c r="D215" i="31"/>
  <c r="G215" i="31" s="1"/>
  <c r="H214" i="31"/>
  <c r="G214" i="31"/>
  <c r="F214" i="31"/>
  <c r="E214" i="31"/>
  <c r="D214" i="31"/>
  <c r="G213" i="31"/>
  <c r="F213" i="31"/>
  <c r="D213" i="31"/>
  <c r="H213" i="31" s="1"/>
  <c r="H212" i="31"/>
  <c r="G212" i="31"/>
  <c r="D212" i="31"/>
  <c r="F212" i="31" s="1"/>
  <c r="D211" i="31"/>
  <c r="F210" i="31"/>
  <c r="E210" i="31"/>
  <c r="D210" i="31"/>
  <c r="H210" i="31" s="1"/>
  <c r="H209" i="31"/>
  <c r="G209" i="31"/>
  <c r="F209" i="31"/>
  <c r="D209" i="31"/>
  <c r="E209" i="31" s="1"/>
  <c r="D208" i="31"/>
  <c r="H207" i="31"/>
  <c r="D207" i="31"/>
  <c r="G207" i="31" s="1"/>
  <c r="H206" i="31"/>
  <c r="G206" i="31"/>
  <c r="F206" i="31"/>
  <c r="E206" i="31"/>
  <c r="D206" i="31"/>
  <c r="G205" i="31"/>
  <c r="F205" i="31"/>
  <c r="D205" i="31"/>
  <c r="H205" i="31" s="1"/>
  <c r="H204" i="31"/>
  <c r="G204" i="31"/>
  <c r="D204" i="31"/>
  <c r="F204" i="31" s="1"/>
  <c r="D203" i="31"/>
  <c r="E203" i="31" s="1"/>
  <c r="F202" i="31"/>
  <c r="E202" i="31"/>
  <c r="D202" i="31"/>
  <c r="H202" i="31" s="1"/>
  <c r="H201" i="31"/>
  <c r="G201" i="31"/>
  <c r="F201" i="31"/>
  <c r="D201" i="31"/>
  <c r="E201" i="31" s="1"/>
  <c r="D200" i="31"/>
  <c r="H199" i="31"/>
  <c r="D199" i="31"/>
  <c r="G199" i="31" s="1"/>
  <c r="H198" i="31"/>
  <c r="G198" i="31"/>
  <c r="F198" i="31"/>
  <c r="E198" i="31"/>
  <c r="D198" i="31"/>
  <c r="G197" i="31"/>
  <c r="F197" i="31"/>
  <c r="D197" i="31"/>
  <c r="H197" i="31" s="1"/>
  <c r="H196" i="31"/>
  <c r="G196" i="31"/>
  <c r="D196" i="31"/>
  <c r="F196" i="31" s="1"/>
  <c r="D195" i="31"/>
  <c r="F194" i="31"/>
  <c r="E194" i="31"/>
  <c r="D194" i="31"/>
  <c r="H194" i="31" s="1"/>
  <c r="H193" i="31"/>
  <c r="G193" i="31"/>
  <c r="F193" i="31"/>
  <c r="D193" i="31"/>
  <c r="E193" i="31" s="1"/>
  <c r="D192" i="31"/>
  <c r="H191" i="31"/>
  <c r="D191" i="31"/>
  <c r="G191" i="31" s="1"/>
  <c r="H190" i="31"/>
  <c r="G190" i="31"/>
  <c r="F190" i="31"/>
  <c r="E190" i="31"/>
  <c r="D190" i="31"/>
  <c r="G189" i="31"/>
  <c r="F189" i="31"/>
  <c r="D189" i="31"/>
  <c r="H189" i="31" s="1"/>
  <c r="H188" i="31"/>
  <c r="G188" i="31"/>
  <c r="D188" i="31"/>
  <c r="F188" i="31" s="1"/>
  <c r="E187" i="31"/>
  <c r="D187" i="31"/>
  <c r="F186" i="31"/>
  <c r="E186" i="31"/>
  <c r="D186" i="31"/>
  <c r="H186" i="31" s="1"/>
  <c r="H185" i="31"/>
  <c r="G185" i="31"/>
  <c r="F185" i="31"/>
  <c r="D185" i="31"/>
  <c r="E185" i="31" s="1"/>
  <c r="D184" i="31"/>
  <c r="D183" i="31"/>
  <c r="H182" i="31"/>
  <c r="G182" i="31"/>
  <c r="F182" i="31"/>
  <c r="E182" i="31"/>
  <c r="D182" i="31"/>
  <c r="G181" i="31"/>
  <c r="F181" i="31"/>
  <c r="D181" i="31"/>
  <c r="H181" i="31" s="1"/>
  <c r="H180" i="31"/>
  <c r="G180" i="31"/>
  <c r="D180" i="31"/>
  <c r="F180" i="31" s="1"/>
  <c r="H179" i="31"/>
  <c r="D179" i="31"/>
  <c r="F178" i="31"/>
  <c r="E178" i="31"/>
  <c r="D178" i="31"/>
  <c r="H178" i="31" s="1"/>
  <c r="H177" i="31"/>
  <c r="G177" i="31"/>
  <c r="F177" i="31"/>
  <c r="D177" i="31"/>
  <c r="E177" i="31" s="1"/>
  <c r="D176" i="31"/>
  <c r="G176" i="31" s="1"/>
  <c r="H175" i="31"/>
  <c r="D175" i="31"/>
  <c r="H174" i="31"/>
  <c r="G174" i="31"/>
  <c r="F174" i="31"/>
  <c r="E174" i="31"/>
  <c r="D174" i="31"/>
  <c r="G173" i="31"/>
  <c r="F173" i="31"/>
  <c r="D173" i="31"/>
  <c r="H173" i="31" s="1"/>
  <c r="H172" i="31"/>
  <c r="G172" i="31"/>
  <c r="D172" i="31"/>
  <c r="F172" i="31" s="1"/>
  <c r="D171" i="31"/>
  <c r="F170" i="31"/>
  <c r="E170" i="31"/>
  <c r="D170" i="31"/>
  <c r="H170" i="31" s="1"/>
  <c r="H169" i="31"/>
  <c r="G169" i="31"/>
  <c r="F169" i="31"/>
  <c r="D169" i="31"/>
  <c r="E169" i="31" s="1"/>
  <c r="D168" i="31"/>
  <c r="D167" i="31"/>
  <c r="H166" i="31"/>
  <c r="G166" i="31"/>
  <c r="F166" i="31"/>
  <c r="E166" i="31"/>
  <c r="D166" i="31"/>
  <c r="G165" i="31"/>
  <c r="F165" i="31"/>
  <c r="D165" i="31"/>
  <c r="H165" i="31" s="1"/>
  <c r="H164" i="31"/>
  <c r="G164" i="31"/>
  <c r="D164" i="31"/>
  <c r="F164" i="31" s="1"/>
  <c r="D163" i="31"/>
  <c r="F162" i="31"/>
  <c r="E162" i="31"/>
  <c r="D162" i="31"/>
  <c r="H162" i="31" s="1"/>
  <c r="H161" i="31"/>
  <c r="G161" i="31"/>
  <c r="F161" i="31"/>
  <c r="D161" i="31"/>
  <c r="E161" i="31" s="1"/>
  <c r="H160" i="31"/>
  <c r="D160" i="31"/>
  <c r="H159" i="31"/>
  <c r="E159" i="31"/>
  <c r="D159" i="31"/>
  <c r="H158" i="31"/>
  <c r="G158" i="31"/>
  <c r="F158" i="31"/>
  <c r="E158" i="31"/>
  <c r="D158" i="31"/>
  <c r="G157" i="31"/>
  <c r="F157" i="31"/>
  <c r="D157" i="31"/>
  <c r="H157" i="31" s="1"/>
  <c r="D156" i="31"/>
  <c r="H156" i="31" s="1"/>
  <c r="D155" i="31"/>
  <c r="F154" i="31"/>
  <c r="E154" i="31"/>
  <c r="D154" i="31"/>
  <c r="H154" i="31" s="1"/>
  <c r="H153" i="31"/>
  <c r="G153" i="31"/>
  <c r="F153" i="31"/>
  <c r="D153" i="31"/>
  <c r="E153" i="31" s="1"/>
  <c r="H152" i="31"/>
  <c r="G152" i="31"/>
  <c r="D152" i="31"/>
  <c r="D151" i="31"/>
  <c r="H151" i="31" s="1"/>
  <c r="H150" i="31"/>
  <c r="G150" i="31"/>
  <c r="F150" i="31"/>
  <c r="E150" i="31"/>
  <c r="D150" i="31"/>
  <c r="G149" i="31"/>
  <c r="F149" i="31"/>
  <c r="D149" i="31"/>
  <c r="H149" i="31" s="1"/>
  <c r="D148" i="31"/>
  <c r="H147" i="31"/>
  <c r="E147" i="31"/>
  <c r="D147" i="31"/>
  <c r="F146" i="31"/>
  <c r="E146" i="31"/>
  <c r="D146" i="31"/>
  <c r="H146" i="31" s="1"/>
  <c r="H145" i="31"/>
  <c r="G145" i="31"/>
  <c r="F145" i="31"/>
  <c r="D145" i="31"/>
  <c r="E145" i="31" s="1"/>
  <c r="D144" i="31"/>
  <c r="D143" i="31"/>
  <c r="H142" i="31"/>
  <c r="G142" i="31"/>
  <c r="F142" i="31"/>
  <c r="E142" i="31"/>
  <c r="D142" i="31"/>
  <c r="G141" i="31"/>
  <c r="F141" i="31"/>
  <c r="D141" i="31"/>
  <c r="H141" i="31" s="1"/>
  <c r="H140" i="31"/>
  <c r="D140" i="31"/>
  <c r="H139" i="31"/>
  <c r="E139" i="31"/>
  <c r="D139" i="31"/>
  <c r="F138" i="31"/>
  <c r="E138" i="31"/>
  <c r="D138" i="31"/>
  <c r="H138" i="31" s="1"/>
  <c r="H137" i="31"/>
  <c r="G137" i="31"/>
  <c r="F137" i="31"/>
  <c r="D137" i="31"/>
  <c r="E137" i="31" s="1"/>
  <c r="D136" i="31"/>
  <c r="H135" i="31"/>
  <c r="D135" i="31"/>
  <c r="H134" i="31"/>
  <c r="G134" i="31"/>
  <c r="F134" i="31"/>
  <c r="E134" i="31"/>
  <c r="D134" i="31"/>
  <c r="G133" i="31"/>
  <c r="F133" i="31"/>
  <c r="D133" i="31"/>
  <c r="H133" i="31" s="1"/>
  <c r="H132" i="31"/>
  <c r="G132" i="31"/>
  <c r="D132" i="31"/>
  <c r="D131" i="31"/>
  <c r="F130" i="31"/>
  <c r="E130" i="31"/>
  <c r="D130" i="31"/>
  <c r="H130" i="31" s="1"/>
  <c r="H129" i="31"/>
  <c r="G129" i="31"/>
  <c r="F129" i="31"/>
  <c r="D129" i="31"/>
  <c r="E129" i="31" s="1"/>
  <c r="H128" i="31"/>
  <c r="D128" i="31"/>
  <c r="H127" i="31"/>
  <c r="E127" i="31"/>
  <c r="D127" i="31"/>
  <c r="H126" i="31"/>
  <c r="G126" i="31"/>
  <c r="F126" i="31"/>
  <c r="E126" i="31"/>
  <c r="D126" i="31"/>
  <c r="G125" i="31"/>
  <c r="F125" i="31"/>
  <c r="D125" i="31"/>
  <c r="H125" i="31" s="1"/>
  <c r="D124" i="31"/>
  <c r="D123" i="31"/>
  <c r="F122" i="31"/>
  <c r="E122" i="31"/>
  <c r="D122" i="31"/>
  <c r="H122" i="31" s="1"/>
  <c r="H121" i="31"/>
  <c r="G121" i="31"/>
  <c r="F121" i="31"/>
  <c r="D121" i="31"/>
  <c r="E121" i="31" s="1"/>
  <c r="H120" i="31"/>
  <c r="G120" i="31"/>
  <c r="D120" i="31"/>
  <c r="F120" i="31" s="1"/>
  <c r="H119" i="31"/>
  <c r="D119" i="31"/>
  <c r="H118" i="31"/>
  <c r="G118" i="31"/>
  <c r="F118" i="31"/>
  <c r="E118" i="31"/>
  <c r="D118" i="31"/>
  <c r="D117" i="31"/>
  <c r="H117" i="31" s="1"/>
  <c r="H116" i="31"/>
  <c r="D116" i="31"/>
  <c r="D115" i="31"/>
  <c r="H115" i="31" s="1"/>
  <c r="F114" i="31"/>
  <c r="D114" i="31"/>
  <c r="H113" i="31"/>
  <c r="G113" i="31"/>
  <c r="F113" i="31"/>
  <c r="D113" i="31"/>
  <c r="E113" i="31" s="1"/>
  <c r="H112" i="31"/>
  <c r="G112" i="31"/>
  <c r="D112" i="31"/>
  <c r="F112" i="31" s="1"/>
  <c r="H111" i="31"/>
  <c r="D111" i="31"/>
  <c r="H110" i="31"/>
  <c r="G110" i="31"/>
  <c r="F110" i="31"/>
  <c r="E110" i="31"/>
  <c r="D110" i="31"/>
  <c r="D109" i="31"/>
  <c r="H109" i="31" s="1"/>
  <c r="H108" i="31"/>
  <c r="D108" i="31"/>
  <c r="D107" i="31"/>
  <c r="H107" i="31" s="1"/>
  <c r="F106" i="31"/>
  <c r="D106" i="31"/>
  <c r="H105" i="31"/>
  <c r="G105" i="31"/>
  <c r="F105" i="31"/>
  <c r="D105" i="31"/>
  <c r="E105" i="31" s="1"/>
  <c r="H104" i="31"/>
  <c r="G104" i="31"/>
  <c r="D104" i="31"/>
  <c r="F104" i="31" s="1"/>
  <c r="H103" i="31"/>
  <c r="D103" i="31"/>
  <c r="H102" i="31"/>
  <c r="G102" i="31"/>
  <c r="F102" i="31"/>
  <c r="E102" i="31"/>
  <c r="D102" i="31"/>
  <c r="D101" i="31"/>
  <c r="H101" i="31" s="1"/>
  <c r="H100" i="31"/>
  <c r="D100" i="31"/>
  <c r="D99" i="31"/>
  <c r="H99" i="31" s="1"/>
  <c r="F98" i="31"/>
  <c r="D98" i="31"/>
  <c r="H97" i="31"/>
  <c r="G97" i="31"/>
  <c r="F97" i="31"/>
  <c r="D97" i="31"/>
  <c r="E97" i="31" s="1"/>
  <c r="H96" i="31"/>
  <c r="G96" i="31"/>
  <c r="E96" i="31"/>
  <c r="D96" i="31"/>
  <c r="F96" i="31" s="1"/>
  <c r="H95" i="31"/>
  <c r="D95" i="31"/>
  <c r="H94" i="31"/>
  <c r="G94" i="31"/>
  <c r="F94" i="31"/>
  <c r="E94" i="31"/>
  <c r="D94" i="31"/>
  <c r="D93" i="31"/>
  <c r="H93" i="31" s="1"/>
  <c r="H92" i="31"/>
  <c r="D92" i="31"/>
  <c r="D91" i="31"/>
  <c r="H91" i="31" s="1"/>
  <c r="F90" i="31"/>
  <c r="D90" i="31"/>
  <c r="H89" i="31"/>
  <c r="G89" i="31"/>
  <c r="F89" i="31"/>
  <c r="D89" i="31"/>
  <c r="E89" i="31" s="1"/>
  <c r="H88" i="31"/>
  <c r="G88" i="31"/>
  <c r="E88" i="31"/>
  <c r="D88" i="31"/>
  <c r="F88" i="31" s="1"/>
  <c r="H87" i="31"/>
  <c r="D87" i="31"/>
  <c r="H86" i="31"/>
  <c r="G86" i="31"/>
  <c r="F86" i="31"/>
  <c r="E86" i="31"/>
  <c r="D86" i="31"/>
  <c r="D85" i="31"/>
  <c r="H85" i="31" s="1"/>
  <c r="H84" i="31"/>
  <c r="G84" i="31"/>
  <c r="F84" i="31"/>
  <c r="E84" i="31"/>
  <c r="D84" i="31"/>
  <c r="G83" i="31"/>
  <c r="F83" i="31"/>
  <c r="D83" i="31"/>
  <c r="E83" i="31" s="1"/>
  <c r="D82" i="31"/>
  <c r="H82" i="31" s="1"/>
  <c r="H81" i="31"/>
  <c r="D81" i="31"/>
  <c r="G81" i="31" s="1"/>
  <c r="F80" i="31"/>
  <c r="E80" i="31"/>
  <c r="D80" i="31"/>
  <c r="H80" i="31" s="1"/>
  <c r="H79" i="31"/>
  <c r="G79" i="31"/>
  <c r="F79" i="31"/>
  <c r="D79" i="31"/>
  <c r="E79" i="31" s="1"/>
  <c r="H78" i="31"/>
  <c r="G78" i="31"/>
  <c r="E78" i="31"/>
  <c r="D78" i="31"/>
  <c r="F78" i="31" s="1"/>
  <c r="D77" i="31"/>
  <c r="H77" i="31" s="1"/>
  <c r="H76" i="31"/>
  <c r="G76" i="31"/>
  <c r="F76" i="31"/>
  <c r="E76" i="31"/>
  <c r="D76" i="31"/>
  <c r="G75" i="31"/>
  <c r="F75" i="31"/>
  <c r="D75" i="31"/>
  <c r="E75" i="31" s="1"/>
  <c r="D74" i="31"/>
  <c r="H74" i="31" s="1"/>
  <c r="H73" i="31"/>
  <c r="D73" i="31"/>
  <c r="G73" i="31" s="1"/>
  <c r="F72" i="31"/>
  <c r="E72" i="31"/>
  <c r="D72" i="31"/>
  <c r="H72" i="31" s="1"/>
  <c r="H71" i="31"/>
  <c r="G71" i="31"/>
  <c r="F71" i="31"/>
  <c r="D71" i="31"/>
  <c r="E71" i="31" s="1"/>
  <c r="H70" i="31"/>
  <c r="G70" i="31"/>
  <c r="E70" i="31"/>
  <c r="D70" i="31"/>
  <c r="F70" i="31" s="1"/>
  <c r="D69" i="31"/>
  <c r="H69" i="31" s="1"/>
  <c r="H68" i="31"/>
  <c r="G68" i="31"/>
  <c r="F68" i="31"/>
  <c r="E68" i="31"/>
  <c r="D68" i="31"/>
  <c r="G67" i="31"/>
  <c r="F67" i="31"/>
  <c r="D67" i="31"/>
  <c r="E67" i="31" s="1"/>
  <c r="D66" i="31"/>
  <c r="H66" i="31" s="1"/>
  <c r="H65" i="31"/>
  <c r="D65" i="31"/>
  <c r="G65" i="31" s="1"/>
  <c r="F64" i="31"/>
  <c r="E64" i="31"/>
  <c r="D64" i="31"/>
  <c r="H64" i="31" s="1"/>
  <c r="H63" i="31"/>
  <c r="G63" i="31"/>
  <c r="F63" i="31"/>
  <c r="D63" i="31"/>
  <c r="E63" i="31" s="1"/>
  <c r="H62" i="31"/>
  <c r="G62" i="31"/>
  <c r="E62" i="31"/>
  <c r="D62" i="31"/>
  <c r="F62" i="31" s="1"/>
  <c r="D61" i="31"/>
  <c r="H61" i="31" s="1"/>
  <c r="H60" i="31"/>
  <c r="G60" i="31"/>
  <c r="F60" i="31"/>
  <c r="E60" i="31"/>
  <c r="D60" i="31"/>
  <c r="G59" i="31"/>
  <c r="F59" i="31"/>
  <c r="D59" i="31"/>
  <c r="E59" i="31" s="1"/>
  <c r="D58" i="31"/>
  <c r="H58" i="31" s="1"/>
  <c r="H57" i="31"/>
  <c r="D57" i="31"/>
  <c r="G57" i="31" s="1"/>
  <c r="F56" i="31"/>
  <c r="E56" i="31"/>
  <c r="D56" i="31"/>
  <c r="H56" i="31" s="1"/>
  <c r="H55" i="31"/>
  <c r="G55" i="31"/>
  <c r="F55" i="31"/>
  <c r="D55" i="31"/>
  <c r="E55" i="31" s="1"/>
  <c r="H54" i="31"/>
  <c r="G54" i="31"/>
  <c r="E54" i="31"/>
  <c r="D54" i="31"/>
  <c r="F54" i="31" s="1"/>
  <c r="D53" i="31"/>
  <c r="H53" i="31" s="1"/>
  <c r="H52" i="31"/>
  <c r="G52" i="31"/>
  <c r="F52" i="31"/>
  <c r="E52" i="31"/>
  <c r="D52" i="31"/>
  <c r="G51" i="31"/>
  <c r="F51" i="31"/>
  <c r="D51" i="31"/>
  <c r="E51" i="31" s="1"/>
  <c r="D50" i="31"/>
  <c r="H50" i="31" s="1"/>
  <c r="H49" i="31"/>
  <c r="D49" i="31"/>
  <c r="G49" i="31" s="1"/>
  <c r="F48" i="31"/>
  <c r="E48" i="31"/>
  <c r="D48" i="31"/>
  <c r="H48" i="31" s="1"/>
  <c r="H47" i="31"/>
  <c r="G47" i="31"/>
  <c r="F47" i="31"/>
  <c r="D47" i="31"/>
  <c r="E47" i="31" s="1"/>
  <c r="H46" i="31"/>
  <c r="G46" i="31"/>
  <c r="E46" i="31"/>
  <c r="D46" i="31"/>
  <c r="F46" i="31" s="1"/>
  <c r="D45" i="31"/>
  <c r="H45" i="31" s="1"/>
  <c r="H44" i="31"/>
  <c r="G44" i="31"/>
  <c r="F44" i="31"/>
  <c r="E44" i="31"/>
  <c r="D44" i="31"/>
  <c r="G43" i="31"/>
  <c r="F43" i="31"/>
  <c r="D43" i="31"/>
  <c r="E43" i="31" s="1"/>
  <c r="D42" i="31"/>
  <c r="H42" i="31" s="1"/>
  <c r="H41" i="31"/>
  <c r="D41" i="31"/>
  <c r="G41" i="31" s="1"/>
  <c r="F40" i="31"/>
  <c r="E40" i="31"/>
  <c r="D40" i="31"/>
  <c r="H40" i="31" s="1"/>
  <c r="H39" i="31"/>
  <c r="G39" i="31"/>
  <c r="F39" i="31"/>
  <c r="D39" i="31"/>
  <c r="E39" i="31" s="1"/>
  <c r="H38" i="31"/>
  <c r="G38" i="31"/>
  <c r="E38" i="31"/>
  <c r="D38" i="31"/>
  <c r="F38" i="31" s="1"/>
  <c r="D37" i="31"/>
  <c r="H37" i="31" s="1"/>
  <c r="H36" i="31"/>
  <c r="G36" i="31"/>
  <c r="F36" i="31"/>
  <c r="E36" i="31"/>
  <c r="D36" i="31"/>
  <c r="G35" i="31"/>
  <c r="F35" i="31"/>
  <c r="D35" i="31"/>
  <c r="E35" i="31" s="1"/>
  <c r="D34" i="31"/>
  <c r="H34" i="31" s="1"/>
  <c r="H33" i="31"/>
  <c r="D33" i="31"/>
  <c r="G33" i="31" s="1"/>
  <c r="F32" i="31"/>
  <c r="E32" i="31"/>
  <c r="D32" i="31"/>
  <c r="H32" i="31" s="1"/>
  <c r="H31" i="31"/>
  <c r="G31" i="31"/>
  <c r="F31" i="31"/>
  <c r="D31" i="31"/>
  <c r="E31" i="31" s="1"/>
  <c r="H30" i="31"/>
  <c r="G30" i="31"/>
  <c r="E30" i="31"/>
  <c r="D30" i="31"/>
  <c r="F30" i="31" s="1"/>
  <c r="D29" i="31"/>
  <c r="H29" i="31" s="1"/>
  <c r="H28" i="31"/>
  <c r="G28" i="31"/>
  <c r="F28" i="31"/>
  <c r="E28" i="31"/>
  <c r="D28" i="31"/>
  <c r="G27" i="31"/>
  <c r="F27" i="31"/>
  <c r="D27" i="31"/>
  <c r="E27" i="31" s="1"/>
  <c r="D26" i="31"/>
  <c r="H26" i="31" s="1"/>
  <c r="H25" i="31"/>
  <c r="D25" i="31"/>
  <c r="G25" i="31" s="1"/>
  <c r="F24" i="31"/>
  <c r="E24" i="31"/>
  <c r="D24" i="31"/>
  <c r="H24" i="31" s="1"/>
  <c r="H23" i="31"/>
  <c r="G23" i="31"/>
  <c r="F23" i="31"/>
  <c r="D23" i="31"/>
  <c r="E23" i="31" s="1"/>
  <c r="H22" i="31"/>
  <c r="G22" i="31"/>
  <c r="E22" i="31"/>
  <c r="D22" i="31"/>
  <c r="F22" i="31" s="1"/>
  <c r="D21" i="31"/>
  <c r="H21" i="31" s="1"/>
  <c r="H20" i="31"/>
  <c r="G20" i="31"/>
  <c r="F20" i="31"/>
  <c r="E20" i="31"/>
  <c r="D20" i="31"/>
  <c r="G19" i="31"/>
  <c r="F19" i="31"/>
  <c r="D19" i="31"/>
  <c r="E19" i="31" s="1"/>
  <c r="D18" i="31"/>
  <c r="H18" i="31" s="1"/>
  <c r="H17" i="31"/>
  <c r="D17" i="31"/>
  <c r="G17" i="31" s="1"/>
  <c r="F16" i="31"/>
  <c r="E16" i="31"/>
  <c r="D16" i="31"/>
  <c r="H16" i="31" s="1"/>
  <c r="H15" i="31"/>
  <c r="G15" i="31"/>
  <c r="F15" i="31"/>
  <c r="D15" i="31"/>
  <c r="E15" i="31" s="1"/>
  <c r="H14" i="31"/>
  <c r="G14" i="31"/>
  <c r="E14" i="31"/>
  <c r="D14" i="31"/>
  <c r="F14" i="31" s="1"/>
  <c r="D13" i="31"/>
  <c r="H13" i="31" s="1"/>
  <c r="H12" i="31"/>
  <c r="G12" i="31"/>
  <c r="F12" i="31"/>
  <c r="E12" i="31"/>
  <c r="D12" i="31"/>
  <c r="G11" i="31"/>
  <c r="F11" i="31"/>
  <c r="D11" i="31"/>
  <c r="E11" i="31" s="1"/>
  <c r="D10" i="31"/>
  <c r="H10" i="31" s="1"/>
  <c r="H9" i="31"/>
  <c r="D9" i="31"/>
  <c r="G9" i="31" s="1"/>
  <c r="F8" i="31"/>
  <c r="E8" i="31"/>
  <c r="D8" i="31"/>
  <c r="H8" i="31" s="1"/>
  <c r="H7" i="31"/>
  <c r="G7" i="31"/>
  <c r="F7" i="31"/>
  <c r="D7" i="31"/>
  <c r="E7" i="31" s="1"/>
  <c r="H6" i="31"/>
  <c r="G6" i="31"/>
  <c r="E6" i="31"/>
  <c r="D6" i="31"/>
  <c r="F6" i="31" s="1"/>
  <c r="D5" i="31"/>
  <c r="H5" i="31" s="1"/>
  <c r="H4" i="31"/>
  <c r="G4" i="31"/>
  <c r="F4" i="31"/>
  <c r="E4" i="31"/>
  <c r="D4" i="31"/>
  <c r="G3" i="31"/>
  <c r="F3" i="31"/>
  <c r="D3" i="31"/>
  <c r="E3" i="31" s="1"/>
  <c r="D2" i="31"/>
  <c r="H2" i="31" s="1"/>
  <c r="D529" i="30"/>
  <c r="H529" i="30" s="1"/>
  <c r="H528" i="30"/>
  <c r="G528" i="30"/>
  <c r="F528" i="30"/>
  <c r="D528" i="30"/>
  <c r="E528" i="30" s="1"/>
  <c r="D527" i="30"/>
  <c r="H526" i="30"/>
  <c r="F526" i="30"/>
  <c r="D526" i="30"/>
  <c r="G526" i="30" s="1"/>
  <c r="G525" i="30"/>
  <c r="F525" i="30"/>
  <c r="E525" i="30"/>
  <c r="D525" i="30"/>
  <c r="H525" i="30" s="1"/>
  <c r="D524" i="30"/>
  <c r="H524" i="30" s="1"/>
  <c r="H523" i="30"/>
  <c r="G523" i="30"/>
  <c r="E523" i="30"/>
  <c r="D523" i="30"/>
  <c r="F523" i="30" s="1"/>
  <c r="D522" i="30"/>
  <c r="H521" i="30"/>
  <c r="G521" i="30"/>
  <c r="F521" i="30"/>
  <c r="E521" i="30"/>
  <c r="D521" i="30"/>
  <c r="H520" i="30"/>
  <c r="G520" i="30"/>
  <c r="F520" i="30"/>
  <c r="D520" i="30"/>
  <c r="E520" i="30" s="1"/>
  <c r="D519" i="30"/>
  <c r="H518" i="30"/>
  <c r="F518" i="30"/>
  <c r="D518" i="30"/>
  <c r="G518" i="30" s="1"/>
  <c r="G517" i="30"/>
  <c r="F517" i="30"/>
  <c r="E517" i="30"/>
  <c r="D517" i="30"/>
  <c r="H517" i="30" s="1"/>
  <c r="D516" i="30"/>
  <c r="H516" i="30" s="1"/>
  <c r="H515" i="30"/>
  <c r="G515" i="30"/>
  <c r="E515" i="30"/>
  <c r="D515" i="30"/>
  <c r="F515" i="30" s="1"/>
  <c r="D514" i="30"/>
  <c r="H513" i="30"/>
  <c r="G513" i="30"/>
  <c r="F513" i="30"/>
  <c r="E513" i="30"/>
  <c r="D513" i="30"/>
  <c r="H512" i="30"/>
  <c r="G512" i="30"/>
  <c r="F512" i="30"/>
  <c r="D512" i="30"/>
  <c r="E512" i="30" s="1"/>
  <c r="D511" i="30"/>
  <c r="H510" i="30"/>
  <c r="F510" i="30"/>
  <c r="D510" i="30"/>
  <c r="G510" i="30" s="1"/>
  <c r="G509" i="30"/>
  <c r="F509" i="30"/>
  <c r="E509" i="30"/>
  <c r="D509" i="30"/>
  <c r="H509" i="30" s="1"/>
  <c r="D508" i="30"/>
  <c r="H508" i="30" s="1"/>
  <c r="H507" i="30"/>
  <c r="G507" i="30"/>
  <c r="E507" i="30"/>
  <c r="D507" i="30"/>
  <c r="F507" i="30" s="1"/>
  <c r="D506" i="30"/>
  <c r="H505" i="30"/>
  <c r="G505" i="30"/>
  <c r="F505" i="30"/>
  <c r="E505" i="30"/>
  <c r="D505" i="30"/>
  <c r="H504" i="30"/>
  <c r="G504" i="30"/>
  <c r="F504" i="30"/>
  <c r="D504" i="30"/>
  <c r="E504" i="30" s="1"/>
  <c r="D503" i="30"/>
  <c r="H502" i="30"/>
  <c r="F502" i="30"/>
  <c r="D502" i="30"/>
  <c r="G502" i="30" s="1"/>
  <c r="G501" i="30"/>
  <c r="F501" i="30"/>
  <c r="E501" i="30"/>
  <c r="D501" i="30"/>
  <c r="H501" i="30" s="1"/>
  <c r="D500" i="30"/>
  <c r="H500" i="30" s="1"/>
  <c r="H499" i="30"/>
  <c r="G499" i="30"/>
  <c r="E499" i="30"/>
  <c r="D499" i="30"/>
  <c r="F499" i="30" s="1"/>
  <c r="D498" i="30"/>
  <c r="H497" i="30"/>
  <c r="G497" i="30"/>
  <c r="F497" i="30"/>
  <c r="E497" i="30"/>
  <c r="D497" i="30"/>
  <c r="H496" i="30"/>
  <c r="G496" i="30"/>
  <c r="F496" i="30"/>
  <c r="D496" i="30"/>
  <c r="E496" i="30" s="1"/>
  <c r="D495" i="30"/>
  <c r="H494" i="30"/>
  <c r="F494" i="30"/>
  <c r="D494" i="30"/>
  <c r="G494" i="30" s="1"/>
  <c r="G493" i="30"/>
  <c r="F493" i="30"/>
  <c r="E493" i="30"/>
  <c r="D493" i="30"/>
  <c r="H493" i="30" s="1"/>
  <c r="D492" i="30"/>
  <c r="H492" i="30" s="1"/>
  <c r="H491" i="30"/>
  <c r="G491" i="30"/>
  <c r="E491" i="30"/>
  <c r="D491" i="30"/>
  <c r="F491" i="30" s="1"/>
  <c r="D490" i="30"/>
  <c r="H489" i="30"/>
  <c r="G489" i="30"/>
  <c r="F489" i="30"/>
  <c r="E489" i="30"/>
  <c r="D489" i="30"/>
  <c r="H488" i="30"/>
  <c r="G488" i="30"/>
  <c r="F488" i="30"/>
  <c r="D488" i="30"/>
  <c r="E488" i="30" s="1"/>
  <c r="D487" i="30"/>
  <c r="H486" i="30"/>
  <c r="F486" i="30"/>
  <c r="D486" i="30"/>
  <c r="G486" i="30" s="1"/>
  <c r="G485" i="30"/>
  <c r="F485" i="30"/>
  <c r="E485" i="30"/>
  <c r="D485" i="30"/>
  <c r="H485" i="30" s="1"/>
  <c r="D484" i="30"/>
  <c r="H484" i="30" s="1"/>
  <c r="H483" i="30"/>
  <c r="G483" i="30"/>
  <c r="E483" i="30"/>
  <c r="D483" i="30"/>
  <c r="F483" i="30" s="1"/>
  <c r="D482" i="30"/>
  <c r="H481" i="30"/>
  <c r="G481" i="30"/>
  <c r="F481" i="30"/>
  <c r="E481" i="30"/>
  <c r="D481" i="30"/>
  <c r="H480" i="30"/>
  <c r="G480" i="30"/>
  <c r="F480" i="30"/>
  <c r="D480" i="30"/>
  <c r="E480" i="30" s="1"/>
  <c r="D479" i="30"/>
  <c r="H478" i="30"/>
  <c r="F478" i="30"/>
  <c r="D478" i="30"/>
  <c r="G478" i="30" s="1"/>
  <c r="G477" i="30"/>
  <c r="F477" i="30"/>
  <c r="E477" i="30"/>
  <c r="D477" i="30"/>
  <c r="H477" i="30" s="1"/>
  <c r="D476" i="30"/>
  <c r="H476" i="30" s="1"/>
  <c r="H475" i="30"/>
  <c r="G475" i="30"/>
  <c r="E475" i="30"/>
  <c r="D475" i="30"/>
  <c r="F475" i="30" s="1"/>
  <c r="E474" i="30"/>
  <c r="D474" i="30"/>
  <c r="H473" i="30"/>
  <c r="G473" i="30"/>
  <c r="F473" i="30"/>
  <c r="E473" i="30"/>
  <c r="D473" i="30"/>
  <c r="H472" i="30"/>
  <c r="G472" i="30"/>
  <c r="F472" i="30"/>
  <c r="D472" i="30"/>
  <c r="E472" i="30" s="1"/>
  <c r="D471" i="30"/>
  <c r="H470" i="30"/>
  <c r="F470" i="30"/>
  <c r="D470" i="30"/>
  <c r="G470" i="30" s="1"/>
  <c r="G469" i="30"/>
  <c r="F469" i="30"/>
  <c r="E469" i="30"/>
  <c r="D469" i="30"/>
  <c r="H469" i="30" s="1"/>
  <c r="D468" i="30"/>
  <c r="H468" i="30" s="1"/>
  <c r="H467" i="30"/>
  <c r="G467" i="30"/>
  <c r="E467" i="30"/>
  <c r="D467" i="30"/>
  <c r="F467" i="30" s="1"/>
  <c r="E466" i="30"/>
  <c r="D466" i="30"/>
  <c r="H465" i="30"/>
  <c r="G465" i="30"/>
  <c r="F465" i="30"/>
  <c r="E465" i="30"/>
  <c r="D465" i="30"/>
  <c r="H464" i="30"/>
  <c r="G464" i="30"/>
  <c r="F464" i="30"/>
  <c r="D464" i="30"/>
  <c r="E464" i="30" s="1"/>
  <c r="D463" i="30"/>
  <c r="H462" i="30"/>
  <c r="F462" i="30"/>
  <c r="D462" i="30"/>
  <c r="G462" i="30" s="1"/>
  <c r="G461" i="30"/>
  <c r="F461" i="30"/>
  <c r="E461" i="30"/>
  <c r="D461" i="30"/>
  <c r="H461" i="30" s="1"/>
  <c r="D460" i="30"/>
  <c r="H460" i="30" s="1"/>
  <c r="H459" i="30"/>
  <c r="G459" i="30"/>
  <c r="E459" i="30"/>
  <c r="D459" i="30"/>
  <c r="F459" i="30" s="1"/>
  <c r="E458" i="30"/>
  <c r="D458" i="30"/>
  <c r="H457" i="30"/>
  <c r="G457" i="30"/>
  <c r="F457" i="30"/>
  <c r="E457" i="30"/>
  <c r="D457" i="30"/>
  <c r="H456" i="30"/>
  <c r="G456" i="30"/>
  <c r="F456" i="30"/>
  <c r="D456" i="30"/>
  <c r="E456" i="30" s="1"/>
  <c r="D455" i="30"/>
  <c r="H454" i="30"/>
  <c r="F454" i="30"/>
  <c r="D454" i="30"/>
  <c r="G454" i="30" s="1"/>
  <c r="G453" i="30"/>
  <c r="F453" i="30"/>
  <c r="E453" i="30"/>
  <c r="D453" i="30"/>
  <c r="H453" i="30" s="1"/>
  <c r="D452" i="30"/>
  <c r="H452" i="30" s="1"/>
  <c r="H451" i="30"/>
  <c r="G451" i="30"/>
  <c r="E451" i="30"/>
  <c r="D451" i="30"/>
  <c r="F451" i="30" s="1"/>
  <c r="E450" i="30"/>
  <c r="D450" i="30"/>
  <c r="H449" i="30"/>
  <c r="G449" i="30"/>
  <c r="F449" i="30"/>
  <c r="E449" i="30"/>
  <c r="D449" i="30"/>
  <c r="H448" i="30"/>
  <c r="G448" i="30"/>
  <c r="F448" i="30"/>
  <c r="D448" i="30"/>
  <c r="E448" i="30" s="1"/>
  <c r="D447" i="30"/>
  <c r="H446" i="30"/>
  <c r="F446" i="30"/>
  <c r="D446" i="30"/>
  <c r="G446" i="30" s="1"/>
  <c r="G445" i="30"/>
  <c r="F445" i="30"/>
  <c r="E445" i="30"/>
  <c r="D445" i="30"/>
  <c r="H445" i="30" s="1"/>
  <c r="D444" i="30"/>
  <c r="H444" i="30" s="1"/>
  <c r="H443" i="30"/>
  <c r="G443" i="30"/>
  <c r="E443" i="30"/>
  <c r="D443" i="30"/>
  <c r="F443" i="30" s="1"/>
  <c r="E442" i="30"/>
  <c r="D442" i="30"/>
  <c r="H441" i="30"/>
  <c r="G441" i="30"/>
  <c r="F441" i="30"/>
  <c r="E441" i="30"/>
  <c r="D441" i="30"/>
  <c r="H440" i="30"/>
  <c r="G440" i="30"/>
  <c r="F440" i="30"/>
  <c r="D440" i="30"/>
  <c r="E440" i="30" s="1"/>
  <c r="D439" i="30"/>
  <c r="H438" i="30"/>
  <c r="F438" i="30"/>
  <c r="D438" i="30"/>
  <c r="G438" i="30" s="1"/>
  <c r="G437" i="30"/>
  <c r="F437" i="30"/>
  <c r="E437" i="30"/>
  <c r="D437" i="30"/>
  <c r="H437" i="30" s="1"/>
  <c r="D436" i="30"/>
  <c r="H436" i="30" s="1"/>
  <c r="H435" i="30"/>
  <c r="G435" i="30"/>
  <c r="E435" i="30"/>
  <c r="D435" i="30"/>
  <c r="F435" i="30" s="1"/>
  <c r="E434" i="30"/>
  <c r="D434" i="30"/>
  <c r="H433" i="30"/>
  <c r="G433" i="30"/>
  <c r="F433" i="30"/>
  <c r="E433" i="30"/>
  <c r="D433" i="30"/>
  <c r="H432" i="30"/>
  <c r="G432" i="30"/>
  <c r="F432" i="30"/>
  <c r="D432" i="30"/>
  <c r="E432" i="30" s="1"/>
  <c r="E431" i="30"/>
  <c r="D431" i="30"/>
  <c r="H430" i="30"/>
  <c r="F430" i="30"/>
  <c r="D430" i="30"/>
  <c r="G430" i="30" s="1"/>
  <c r="G429" i="30"/>
  <c r="F429" i="30"/>
  <c r="E429" i="30"/>
  <c r="D429" i="30"/>
  <c r="H429" i="30" s="1"/>
  <c r="D428" i="30"/>
  <c r="H427" i="30"/>
  <c r="G427" i="30"/>
  <c r="E427" i="30"/>
  <c r="D427" i="30"/>
  <c r="F427" i="30" s="1"/>
  <c r="D426" i="30"/>
  <c r="H425" i="30"/>
  <c r="G425" i="30"/>
  <c r="F425" i="30"/>
  <c r="E425" i="30"/>
  <c r="D425" i="30"/>
  <c r="H424" i="30"/>
  <c r="G424" i="30"/>
  <c r="F424" i="30"/>
  <c r="D424" i="30"/>
  <c r="E424" i="30" s="1"/>
  <c r="D423" i="30"/>
  <c r="E423" i="30" s="1"/>
  <c r="H422" i="30"/>
  <c r="F422" i="30"/>
  <c r="D422" i="30"/>
  <c r="G422" i="30" s="1"/>
  <c r="G421" i="30"/>
  <c r="F421" i="30"/>
  <c r="E421" i="30"/>
  <c r="D421" i="30"/>
  <c r="H421" i="30" s="1"/>
  <c r="D420" i="30"/>
  <c r="H419" i="30"/>
  <c r="G419" i="30"/>
  <c r="E419" i="30"/>
  <c r="D419" i="30"/>
  <c r="F419" i="30" s="1"/>
  <c r="F418" i="30"/>
  <c r="E418" i="30"/>
  <c r="D418" i="30"/>
  <c r="H417" i="30"/>
  <c r="G417" i="30"/>
  <c r="F417" i="30"/>
  <c r="E417" i="30"/>
  <c r="D417" i="30"/>
  <c r="H416" i="30"/>
  <c r="G416" i="30"/>
  <c r="F416" i="30"/>
  <c r="D416" i="30"/>
  <c r="E416" i="30" s="1"/>
  <c r="D415" i="30"/>
  <c r="H414" i="30"/>
  <c r="F414" i="30"/>
  <c r="D414" i="30"/>
  <c r="G414" i="30" s="1"/>
  <c r="G413" i="30"/>
  <c r="F413" i="30"/>
  <c r="E413" i="30"/>
  <c r="D413" i="30"/>
  <c r="H413" i="30" s="1"/>
  <c r="D412" i="30"/>
  <c r="H411" i="30"/>
  <c r="G411" i="30"/>
  <c r="E411" i="30"/>
  <c r="D411" i="30"/>
  <c r="F411" i="30" s="1"/>
  <c r="F410" i="30"/>
  <c r="E410" i="30"/>
  <c r="D410" i="30"/>
  <c r="H409" i="30"/>
  <c r="G409" i="30"/>
  <c r="F409" i="30"/>
  <c r="E409" i="30"/>
  <c r="D409" i="30"/>
  <c r="H408" i="30"/>
  <c r="G408" i="30"/>
  <c r="F408" i="30"/>
  <c r="D408" i="30"/>
  <c r="E408" i="30" s="1"/>
  <c r="E407" i="30"/>
  <c r="D407" i="30"/>
  <c r="H406" i="30"/>
  <c r="F406" i="30"/>
  <c r="D406" i="30"/>
  <c r="G406" i="30" s="1"/>
  <c r="G405" i="30"/>
  <c r="F405" i="30"/>
  <c r="E405" i="30"/>
  <c r="D405" i="30"/>
  <c r="H405" i="30" s="1"/>
  <c r="D404" i="30"/>
  <c r="H403" i="30"/>
  <c r="G403" i="30"/>
  <c r="E403" i="30"/>
  <c r="D403" i="30"/>
  <c r="F403" i="30" s="1"/>
  <c r="F402" i="30"/>
  <c r="E402" i="30"/>
  <c r="D402" i="30"/>
  <c r="H401" i="30"/>
  <c r="G401" i="30"/>
  <c r="F401" i="30"/>
  <c r="E401" i="30"/>
  <c r="D401" i="30"/>
  <c r="H400" i="30"/>
  <c r="D400" i="30"/>
  <c r="E399" i="30"/>
  <c r="D399" i="30"/>
  <c r="H398" i="30"/>
  <c r="F398" i="30"/>
  <c r="D398" i="30"/>
  <c r="G398" i="30" s="1"/>
  <c r="G397" i="30"/>
  <c r="F397" i="30"/>
  <c r="E397" i="30"/>
  <c r="D397" i="30"/>
  <c r="H397" i="30" s="1"/>
  <c r="D396" i="30"/>
  <c r="H396" i="30" s="1"/>
  <c r="H395" i="30"/>
  <c r="G395" i="30"/>
  <c r="E395" i="30"/>
  <c r="D395" i="30"/>
  <c r="F395" i="30" s="1"/>
  <c r="F394" i="30"/>
  <c r="E394" i="30"/>
  <c r="D394" i="30"/>
  <c r="H393" i="30"/>
  <c r="G393" i="30"/>
  <c r="F393" i="30"/>
  <c r="E393" i="30"/>
  <c r="D393" i="30"/>
  <c r="H392" i="30"/>
  <c r="D392" i="30"/>
  <c r="E392" i="30" s="1"/>
  <c r="G391" i="30"/>
  <c r="E391" i="30"/>
  <c r="D391" i="30"/>
  <c r="F391" i="30" s="1"/>
  <c r="H390" i="30"/>
  <c r="D390" i="30"/>
  <c r="G390" i="30" s="1"/>
  <c r="G389" i="30"/>
  <c r="F389" i="30"/>
  <c r="E389" i="30"/>
  <c r="D389" i="30"/>
  <c r="H389" i="30" s="1"/>
  <c r="H388" i="30"/>
  <c r="D388" i="30"/>
  <c r="E388" i="30" s="1"/>
  <c r="G387" i="30"/>
  <c r="E387" i="30"/>
  <c r="D387" i="30"/>
  <c r="F387" i="30" s="1"/>
  <c r="H386" i="30"/>
  <c r="D386" i="30"/>
  <c r="G386" i="30" s="1"/>
  <c r="H385" i="30"/>
  <c r="G385" i="30"/>
  <c r="F385" i="30"/>
  <c r="E385" i="30"/>
  <c r="D385" i="30"/>
  <c r="H384" i="30"/>
  <c r="G384" i="30"/>
  <c r="F384" i="30"/>
  <c r="D384" i="30"/>
  <c r="E384" i="30" s="1"/>
  <c r="D383" i="30"/>
  <c r="H382" i="30"/>
  <c r="F382" i="30"/>
  <c r="E382" i="30"/>
  <c r="D382" i="30"/>
  <c r="G382" i="30" s="1"/>
  <c r="G381" i="30"/>
  <c r="F381" i="30"/>
  <c r="E381" i="30"/>
  <c r="D381" i="30"/>
  <c r="H381" i="30" s="1"/>
  <c r="H380" i="30"/>
  <c r="G380" i="30"/>
  <c r="F380" i="30"/>
  <c r="D380" i="30"/>
  <c r="E380" i="30" s="1"/>
  <c r="D379" i="30"/>
  <c r="H378" i="30"/>
  <c r="F378" i="30"/>
  <c r="E378" i="30"/>
  <c r="D378" i="30"/>
  <c r="G378" i="30" s="1"/>
  <c r="G377" i="30"/>
  <c r="F377" i="30"/>
  <c r="E377" i="30"/>
  <c r="D377" i="30"/>
  <c r="H377" i="30" s="1"/>
  <c r="H376" i="30"/>
  <c r="G376" i="30"/>
  <c r="F376" i="30"/>
  <c r="D376" i="30"/>
  <c r="E376" i="30" s="1"/>
  <c r="D375" i="30"/>
  <c r="H374" i="30"/>
  <c r="F374" i="30"/>
  <c r="E374" i="30"/>
  <c r="D374" i="30"/>
  <c r="G374" i="30" s="1"/>
  <c r="G373" i="30"/>
  <c r="F373" i="30"/>
  <c r="E373" i="30"/>
  <c r="D373" i="30"/>
  <c r="H373" i="30" s="1"/>
  <c r="H372" i="30"/>
  <c r="G372" i="30"/>
  <c r="F372" i="30"/>
  <c r="D372" i="30"/>
  <c r="E372" i="30" s="1"/>
  <c r="D371" i="30"/>
  <c r="H370" i="30"/>
  <c r="F370" i="30"/>
  <c r="E370" i="30"/>
  <c r="D370" i="30"/>
  <c r="G370" i="30" s="1"/>
  <c r="G369" i="30"/>
  <c r="F369" i="30"/>
  <c r="E369" i="30"/>
  <c r="D369" i="30"/>
  <c r="H369" i="30" s="1"/>
  <c r="H368" i="30"/>
  <c r="G368" i="30"/>
  <c r="F368" i="30"/>
  <c r="D368" i="30"/>
  <c r="E368" i="30" s="1"/>
  <c r="D367" i="30"/>
  <c r="H366" i="30"/>
  <c r="E366" i="30"/>
  <c r="D366" i="30"/>
  <c r="G366" i="30" s="1"/>
  <c r="G365" i="30"/>
  <c r="F365" i="30"/>
  <c r="E365" i="30"/>
  <c r="D365" i="30"/>
  <c r="H365" i="30" s="1"/>
  <c r="H364" i="30"/>
  <c r="F364" i="30"/>
  <c r="D364" i="30"/>
  <c r="E364" i="30" s="1"/>
  <c r="D363" i="30"/>
  <c r="H362" i="30"/>
  <c r="E362" i="30"/>
  <c r="D362" i="30"/>
  <c r="G362" i="30" s="1"/>
  <c r="G361" i="30"/>
  <c r="F361" i="30"/>
  <c r="E361" i="30"/>
  <c r="D361" i="30"/>
  <c r="H361" i="30" s="1"/>
  <c r="H360" i="30"/>
  <c r="F360" i="30"/>
  <c r="D360" i="30"/>
  <c r="E360" i="30" s="1"/>
  <c r="D359" i="30"/>
  <c r="H358" i="30"/>
  <c r="E358" i="30"/>
  <c r="D358" i="30"/>
  <c r="G358" i="30" s="1"/>
  <c r="H357" i="30"/>
  <c r="G357" i="30"/>
  <c r="F357" i="30"/>
  <c r="E357" i="30"/>
  <c r="D357" i="30"/>
  <c r="E356" i="30"/>
  <c r="D356" i="30"/>
  <c r="G356" i="30" s="1"/>
  <c r="G355" i="30"/>
  <c r="D355" i="30"/>
  <c r="H355" i="30" s="1"/>
  <c r="D354" i="30"/>
  <c r="D353" i="30"/>
  <c r="H352" i="30"/>
  <c r="G352" i="30"/>
  <c r="F352" i="30"/>
  <c r="E352" i="30"/>
  <c r="D352" i="30"/>
  <c r="H351" i="30"/>
  <c r="F351" i="30"/>
  <c r="E351" i="30"/>
  <c r="D351" i="30"/>
  <c r="G351" i="30" s="1"/>
  <c r="H350" i="30"/>
  <c r="G350" i="30"/>
  <c r="E350" i="30"/>
  <c r="D350" i="30"/>
  <c r="F350" i="30" s="1"/>
  <c r="H349" i="30"/>
  <c r="G349" i="30"/>
  <c r="F349" i="30"/>
  <c r="E349" i="30"/>
  <c r="D349" i="30"/>
  <c r="E348" i="30"/>
  <c r="D348" i="30"/>
  <c r="G348" i="30" s="1"/>
  <c r="G347" i="30"/>
  <c r="D347" i="30"/>
  <c r="H347" i="30" s="1"/>
  <c r="D346" i="30"/>
  <c r="D345" i="30"/>
  <c r="H344" i="30"/>
  <c r="G344" i="30"/>
  <c r="F344" i="30"/>
  <c r="E344" i="30"/>
  <c r="D344" i="30"/>
  <c r="H343" i="30"/>
  <c r="F343" i="30"/>
  <c r="E343" i="30"/>
  <c r="D343" i="30"/>
  <c r="G343" i="30" s="1"/>
  <c r="H342" i="30"/>
  <c r="G342" i="30"/>
  <c r="E342" i="30"/>
  <c r="D342" i="30"/>
  <c r="F342" i="30" s="1"/>
  <c r="H341" i="30"/>
  <c r="G341" i="30"/>
  <c r="F341" i="30"/>
  <c r="E341" i="30"/>
  <c r="D341" i="30"/>
  <c r="E340" i="30"/>
  <c r="D340" i="30"/>
  <c r="G339" i="30"/>
  <c r="D339" i="30"/>
  <c r="H339" i="30" s="1"/>
  <c r="D338" i="30"/>
  <c r="D337" i="30"/>
  <c r="H336" i="30"/>
  <c r="G336" i="30"/>
  <c r="F336" i="30"/>
  <c r="E336" i="30"/>
  <c r="D336" i="30"/>
  <c r="H335" i="30"/>
  <c r="F335" i="30"/>
  <c r="E335" i="30"/>
  <c r="D335" i="30"/>
  <c r="G335" i="30" s="1"/>
  <c r="H334" i="30"/>
  <c r="G334" i="30"/>
  <c r="E334" i="30"/>
  <c r="D334" i="30"/>
  <c r="F334" i="30" s="1"/>
  <c r="H333" i="30"/>
  <c r="G333" i="30"/>
  <c r="F333" i="30"/>
  <c r="E333" i="30"/>
  <c r="D333" i="30"/>
  <c r="E332" i="30"/>
  <c r="D332" i="30"/>
  <c r="G331" i="30"/>
  <c r="D331" i="30"/>
  <c r="H331" i="30" s="1"/>
  <c r="G330" i="30"/>
  <c r="D330" i="30"/>
  <c r="D329" i="30"/>
  <c r="H328" i="30"/>
  <c r="G328" i="30"/>
  <c r="F328" i="30"/>
  <c r="E328" i="30"/>
  <c r="D328" i="30"/>
  <c r="H327" i="30"/>
  <c r="F327" i="30"/>
  <c r="E327" i="30"/>
  <c r="D327" i="30"/>
  <c r="G327" i="30" s="1"/>
  <c r="H326" i="30"/>
  <c r="G326" i="30"/>
  <c r="E326" i="30"/>
  <c r="D326" i="30"/>
  <c r="F326" i="30" s="1"/>
  <c r="H325" i="30"/>
  <c r="G325" i="30"/>
  <c r="F325" i="30"/>
  <c r="E325" i="30"/>
  <c r="D325" i="30"/>
  <c r="D324" i="30"/>
  <c r="G323" i="30"/>
  <c r="D323" i="30"/>
  <c r="H323" i="30" s="1"/>
  <c r="G322" i="30"/>
  <c r="D322" i="30"/>
  <c r="D321" i="30"/>
  <c r="H320" i="30"/>
  <c r="G320" i="30"/>
  <c r="F320" i="30"/>
  <c r="E320" i="30"/>
  <c r="D320" i="30"/>
  <c r="H319" i="30"/>
  <c r="F319" i="30"/>
  <c r="E319" i="30"/>
  <c r="D319" i="30"/>
  <c r="G319" i="30" s="1"/>
  <c r="H318" i="30"/>
  <c r="G318" i="30"/>
  <c r="E318" i="30"/>
  <c r="D318" i="30"/>
  <c r="F318" i="30" s="1"/>
  <c r="H317" i="30"/>
  <c r="G317" i="30"/>
  <c r="F317" i="30"/>
  <c r="E317" i="30"/>
  <c r="D317" i="30"/>
  <c r="D316" i="30"/>
  <c r="D315" i="30"/>
  <c r="D314" i="30"/>
  <c r="F313" i="30"/>
  <c r="D313" i="30"/>
  <c r="H312" i="30"/>
  <c r="G312" i="30"/>
  <c r="F312" i="30"/>
  <c r="E312" i="30"/>
  <c r="D312" i="30"/>
  <c r="H311" i="30"/>
  <c r="F311" i="30"/>
  <c r="E311" i="30"/>
  <c r="D311" i="30"/>
  <c r="G311" i="30" s="1"/>
  <c r="H310" i="30"/>
  <c r="G310" i="30"/>
  <c r="E310" i="30"/>
  <c r="D310" i="30"/>
  <c r="F310" i="30" s="1"/>
  <c r="H309" i="30"/>
  <c r="G309" i="30"/>
  <c r="F309" i="30"/>
  <c r="E309" i="30"/>
  <c r="D309" i="30"/>
  <c r="D308" i="30"/>
  <c r="D307" i="30"/>
  <c r="G306" i="30"/>
  <c r="F306" i="30"/>
  <c r="D306" i="30"/>
  <c r="F305" i="30"/>
  <c r="D305" i="30"/>
  <c r="H304" i="30"/>
  <c r="G304" i="30"/>
  <c r="F304" i="30"/>
  <c r="E304" i="30"/>
  <c r="D304" i="30"/>
  <c r="H303" i="30"/>
  <c r="F303" i="30"/>
  <c r="E303" i="30"/>
  <c r="D303" i="30"/>
  <c r="G303" i="30" s="1"/>
  <c r="H302" i="30"/>
  <c r="G302" i="30"/>
  <c r="E302" i="30"/>
  <c r="D302" i="30"/>
  <c r="F302" i="30" s="1"/>
  <c r="H301" i="30"/>
  <c r="G301" i="30"/>
  <c r="F301" i="30"/>
  <c r="E301" i="30"/>
  <c r="D301" i="30"/>
  <c r="D300" i="30"/>
  <c r="G300" i="30" s="1"/>
  <c r="D299" i="30"/>
  <c r="D298" i="30"/>
  <c r="F297" i="30"/>
  <c r="D297" i="30"/>
  <c r="H296" i="30"/>
  <c r="G296" i="30"/>
  <c r="F296" i="30"/>
  <c r="E296" i="30"/>
  <c r="D296" i="30"/>
  <c r="H295" i="30"/>
  <c r="F295" i="30"/>
  <c r="E295" i="30"/>
  <c r="D295" i="30"/>
  <c r="G295" i="30" s="1"/>
  <c r="H294" i="30"/>
  <c r="G294" i="30"/>
  <c r="E294" i="30"/>
  <c r="D294" i="30"/>
  <c r="F294" i="30" s="1"/>
  <c r="H293" i="30"/>
  <c r="G293" i="30"/>
  <c r="F293" i="30"/>
  <c r="E293" i="30"/>
  <c r="D293" i="30"/>
  <c r="D292" i="30"/>
  <c r="D291" i="30"/>
  <c r="G290" i="30"/>
  <c r="F290" i="30"/>
  <c r="D290" i="30"/>
  <c r="F289" i="30"/>
  <c r="D289" i="30"/>
  <c r="H288" i="30"/>
  <c r="G288" i="30"/>
  <c r="F288" i="30"/>
  <c r="E288" i="30"/>
  <c r="D288" i="30"/>
  <c r="H287" i="30"/>
  <c r="F287" i="30"/>
  <c r="E287" i="30"/>
  <c r="D287" i="30"/>
  <c r="G287" i="30" s="1"/>
  <c r="H286" i="30"/>
  <c r="G286" i="30"/>
  <c r="E286" i="30"/>
  <c r="D286" i="30"/>
  <c r="F286" i="30" s="1"/>
  <c r="H285" i="30"/>
  <c r="G285" i="30"/>
  <c r="F285" i="30"/>
  <c r="E285" i="30"/>
  <c r="D285" i="30"/>
  <c r="G284" i="30"/>
  <c r="D284" i="30"/>
  <c r="D283" i="30"/>
  <c r="D282" i="30"/>
  <c r="D281" i="30"/>
  <c r="H280" i="30"/>
  <c r="G280" i="30"/>
  <c r="F280" i="30"/>
  <c r="E280" i="30"/>
  <c r="D280" i="30"/>
  <c r="H279" i="30"/>
  <c r="F279" i="30"/>
  <c r="E279" i="30"/>
  <c r="D279" i="30"/>
  <c r="G279" i="30" s="1"/>
  <c r="H278" i="30"/>
  <c r="G278" i="30"/>
  <c r="E278" i="30"/>
  <c r="D278" i="30"/>
  <c r="F278" i="30" s="1"/>
  <c r="H277" i="30"/>
  <c r="G277" i="30"/>
  <c r="F277" i="30"/>
  <c r="E277" i="30"/>
  <c r="D277" i="30"/>
  <c r="D276" i="30"/>
  <c r="H275" i="30"/>
  <c r="D275" i="30"/>
  <c r="D274" i="30"/>
  <c r="H274" i="30" s="1"/>
  <c r="D273" i="30"/>
  <c r="H272" i="30"/>
  <c r="G272" i="30"/>
  <c r="F272" i="30"/>
  <c r="E272" i="30"/>
  <c r="D272" i="30"/>
  <c r="H271" i="30"/>
  <c r="F271" i="30"/>
  <c r="E271" i="30"/>
  <c r="D271" i="30"/>
  <c r="G271" i="30" s="1"/>
  <c r="H270" i="30"/>
  <c r="G270" i="30"/>
  <c r="E270" i="30"/>
  <c r="D270" i="30"/>
  <c r="F270" i="30" s="1"/>
  <c r="H269" i="30"/>
  <c r="G269" i="30"/>
  <c r="F269" i="30"/>
  <c r="E269" i="30"/>
  <c r="D269" i="30"/>
  <c r="E268" i="30"/>
  <c r="D268" i="30"/>
  <c r="D267" i="30"/>
  <c r="F266" i="30"/>
  <c r="D266" i="30"/>
  <c r="H266" i="30" s="1"/>
  <c r="D265" i="30"/>
  <c r="H264" i="30"/>
  <c r="G264" i="30"/>
  <c r="F264" i="30"/>
  <c r="E264" i="30"/>
  <c r="D264" i="30"/>
  <c r="D263" i="30"/>
  <c r="G263" i="30" s="1"/>
  <c r="H262" i="30"/>
  <c r="G262" i="30"/>
  <c r="E262" i="30"/>
  <c r="D262" i="30"/>
  <c r="F262" i="30" s="1"/>
  <c r="H261" i="30"/>
  <c r="G261" i="30"/>
  <c r="F261" i="30"/>
  <c r="E261" i="30"/>
  <c r="D261" i="30"/>
  <c r="G260" i="30"/>
  <c r="E260" i="30"/>
  <c r="D260" i="30"/>
  <c r="D259" i="30"/>
  <c r="D258" i="30"/>
  <c r="F258" i="30" s="1"/>
  <c r="D257" i="30"/>
  <c r="H256" i="30"/>
  <c r="G256" i="30"/>
  <c r="F256" i="30"/>
  <c r="E256" i="30"/>
  <c r="D256" i="30"/>
  <c r="H255" i="30"/>
  <c r="E255" i="30"/>
  <c r="D255" i="30"/>
  <c r="G255" i="30" s="1"/>
  <c r="H254" i="30"/>
  <c r="G254" i="30"/>
  <c r="E254" i="30"/>
  <c r="D254" i="30"/>
  <c r="F254" i="30" s="1"/>
  <c r="H253" i="30"/>
  <c r="G253" i="30"/>
  <c r="F253" i="30"/>
  <c r="E253" i="30"/>
  <c r="D253" i="30"/>
  <c r="G252" i="30"/>
  <c r="E252" i="30"/>
  <c r="D252" i="30"/>
  <c r="H251" i="30"/>
  <c r="F251" i="30"/>
  <c r="D251" i="30"/>
  <c r="E251" i="30" s="1"/>
  <c r="G250" i="30"/>
  <c r="F250" i="30"/>
  <c r="E250" i="30"/>
  <c r="D250" i="30"/>
  <c r="H250" i="30" s="1"/>
  <c r="H249" i="30"/>
  <c r="D249" i="30"/>
  <c r="H248" i="30"/>
  <c r="G248" i="30"/>
  <c r="F248" i="30"/>
  <c r="E248" i="30"/>
  <c r="D248" i="30"/>
  <c r="H247" i="30"/>
  <c r="E247" i="30"/>
  <c r="D247" i="30"/>
  <c r="G247" i="30" s="1"/>
  <c r="H246" i="30"/>
  <c r="G246" i="30"/>
  <c r="E246" i="30"/>
  <c r="D246" i="30"/>
  <c r="F246" i="30" s="1"/>
  <c r="H245" i="30"/>
  <c r="D245" i="30"/>
  <c r="G245" i="30" s="1"/>
  <c r="G244" i="30"/>
  <c r="E244" i="30"/>
  <c r="D244" i="30"/>
  <c r="H243" i="30"/>
  <c r="F243" i="30"/>
  <c r="D243" i="30"/>
  <c r="E243" i="30" s="1"/>
  <c r="G242" i="30"/>
  <c r="F242" i="30"/>
  <c r="E242" i="30"/>
  <c r="D242" i="30"/>
  <c r="H242" i="30" s="1"/>
  <c r="H241" i="30"/>
  <c r="D241" i="30"/>
  <c r="H240" i="30"/>
  <c r="G240" i="30"/>
  <c r="F240" i="30"/>
  <c r="E240" i="30"/>
  <c r="D240" i="30"/>
  <c r="H239" i="30"/>
  <c r="E239" i="30"/>
  <c r="D239" i="30"/>
  <c r="G239" i="30" s="1"/>
  <c r="H238" i="30"/>
  <c r="G238" i="30"/>
  <c r="E238" i="30"/>
  <c r="D238" i="30"/>
  <c r="F238" i="30" s="1"/>
  <c r="H237" i="30"/>
  <c r="D237" i="30"/>
  <c r="G237" i="30" s="1"/>
  <c r="G236" i="30"/>
  <c r="E236" i="30"/>
  <c r="D236" i="30"/>
  <c r="H235" i="30"/>
  <c r="F235" i="30"/>
  <c r="D235" i="30"/>
  <c r="E235" i="30" s="1"/>
  <c r="G234" i="30"/>
  <c r="F234" i="30"/>
  <c r="E234" i="30"/>
  <c r="D234" i="30"/>
  <c r="H234" i="30" s="1"/>
  <c r="H233" i="30"/>
  <c r="D233" i="30"/>
  <c r="H232" i="30"/>
  <c r="G232" i="30"/>
  <c r="F232" i="30"/>
  <c r="E232" i="30"/>
  <c r="D232" i="30"/>
  <c r="H231" i="30"/>
  <c r="E231" i="30"/>
  <c r="D231" i="30"/>
  <c r="G231" i="30" s="1"/>
  <c r="H230" i="30"/>
  <c r="G230" i="30"/>
  <c r="E230" i="30"/>
  <c r="D230" i="30"/>
  <c r="F230" i="30" s="1"/>
  <c r="H229" i="30"/>
  <c r="D229" i="30"/>
  <c r="G229" i="30" s="1"/>
  <c r="G228" i="30"/>
  <c r="E228" i="30"/>
  <c r="D228" i="30"/>
  <c r="H227" i="30"/>
  <c r="F227" i="30"/>
  <c r="D227" i="30"/>
  <c r="E227" i="30" s="1"/>
  <c r="G226" i="30"/>
  <c r="F226" i="30"/>
  <c r="E226" i="30"/>
  <c r="D226" i="30"/>
  <c r="H226" i="30" s="1"/>
  <c r="H225" i="30"/>
  <c r="D225" i="30"/>
  <c r="H224" i="30"/>
  <c r="G224" i="30"/>
  <c r="F224" i="30"/>
  <c r="E224" i="30"/>
  <c r="D224" i="30"/>
  <c r="H223" i="30"/>
  <c r="E223" i="30"/>
  <c r="D223" i="30"/>
  <c r="G223" i="30" s="1"/>
  <c r="H222" i="30"/>
  <c r="G222" i="30"/>
  <c r="E222" i="30"/>
  <c r="D222" i="30"/>
  <c r="F222" i="30" s="1"/>
  <c r="H221" i="30"/>
  <c r="D221" i="30"/>
  <c r="G221" i="30" s="1"/>
  <c r="G220" i="30"/>
  <c r="E220" i="30"/>
  <c r="D220" i="30"/>
  <c r="H219" i="30"/>
  <c r="F219" i="30"/>
  <c r="D219" i="30"/>
  <c r="E219" i="30" s="1"/>
  <c r="G218" i="30"/>
  <c r="F218" i="30"/>
  <c r="E218" i="30"/>
  <c r="D218" i="30"/>
  <c r="H218" i="30" s="1"/>
  <c r="H217" i="30"/>
  <c r="D217" i="30"/>
  <c r="H216" i="30"/>
  <c r="G216" i="30"/>
  <c r="F216" i="30"/>
  <c r="E216" i="30"/>
  <c r="D216" i="30"/>
  <c r="H215" i="30"/>
  <c r="E215" i="30"/>
  <c r="D215" i="30"/>
  <c r="G215" i="30" s="1"/>
  <c r="H214" i="30"/>
  <c r="G214" i="30"/>
  <c r="E214" i="30"/>
  <c r="D214" i="30"/>
  <c r="F214" i="30" s="1"/>
  <c r="H213" i="30"/>
  <c r="D213" i="30"/>
  <c r="G213" i="30" s="1"/>
  <c r="G212" i="30"/>
  <c r="E212" i="30"/>
  <c r="D212" i="30"/>
  <c r="H211" i="30"/>
  <c r="D211" i="30"/>
  <c r="G211" i="30" s="1"/>
  <c r="H210" i="30"/>
  <c r="G210" i="30"/>
  <c r="F210" i="30"/>
  <c r="E210" i="30"/>
  <c r="D210" i="30"/>
  <c r="D209" i="30"/>
  <c r="E209" i="30" s="1"/>
  <c r="G208" i="30"/>
  <c r="E208" i="30"/>
  <c r="D208" i="30"/>
  <c r="F208" i="30" s="1"/>
  <c r="G207" i="30"/>
  <c r="F207" i="30"/>
  <c r="D207" i="30"/>
  <c r="D206" i="30"/>
  <c r="H205" i="30"/>
  <c r="F205" i="30"/>
  <c r="D205" i="30"/>
  <c r="E205" i="30" s="1"/>
  <c r="H204" i="30"/>
  <c r="G204" i="30"/>
  <c r="F204" i="30"/>
  <c r="E204" i="30"/>
  <c r="D204" i="30"/>
  <c r="H203" i="30"/>
  <c r="D203" i="30"/>
  <c r="G203" i="30" s="1"/>
  <c r="H202" i="30"/>
  <c r="G202" i="30"/>
  <c r="F202" i="30"/>
  <c r="E202" i="30"/>
  <c r="D202" i="30"/>
  <c r="D201" i="30"/>
  <c r="E201" i="30" s="1"/>
  <c r="G200" i="30"/>
  <c r="E200" i="30"/>
  <c r="D200" i="30"/>
  <c r="F200" i="30" s="1"/>
  <c r="G199" i="30"/>
  <c r="F199" i="30"/>
  <c r="D199" i="30"/>
  <c r="D198" i="30"/>
  <c r="H197" i="30"/>
  <c r="F197" i="30"/>
  <c r="D197" i="30"/>
  <c r="E197" i="30" s="1"/>
  <c r="H196" i="30"/>
  <c r="G196" i="30"/>
  <c r="F196" i="30"/>
  <c r="E196" i="30"/>
  <c r="D196" i="30"/>
  <c r="H195" i="30"/>
  <c r="D195" i="30"/>
  <c r="G195" i="30" s="1"/>
  <c r="H194" i="30"/>
  <c r="G194" i="30"/>
  <c r="F194" i="30"/>
  <c r="E194" i="30"/>
  <c r="D194" i="30"/>
  <c r="D193" i="30"/>
  <c r="E193" i="30" s="1"/>
  <c r="G192" i="30"/>
  <c r="E192" i="30"/>
  <c r="D192" i="30"/>
  <c r="F192" i="30" s="1"/>
  <c r="H191" i="30"/>
  <c r="G191" i="30"/>
  <c r="D191" i="30"/>
  <c r="E191" i="30" s="1"/>
  <c r="E190" i="30"/>
  <c r="D190" i="30"/>
  <c r="H189" i="30"/>
  <c r="F189" i="30"/>
  <c r="D189" i="30"/>
  <c r="E189" i="30" s="1"/>
  <c r="H188" i="30"/>
  <c r="G188" i="30"/>
  <c r="F188" i="30"/>
  <c r="E188" i="30"/>
  <c r="D188" i="30"/>
  <c r="D187" i="30"/>
  <c r="H186" i="30"/>
  <c r="G186" i="30"/>
  <c r="F186" i="30"/>
  <c r="E186" i="30"/>
  <c r="D186" i="30"/>
  <c r="D185" i="30"/>
  <c r="G184" i="30"/>
  <c r="E184" i="30"/>
  <c r="D184" i="30"/>
  <c r="F184" i="30" s="1"/>
  <c r="H183" i="30"/>
  <c r="G183" i="30"/>
  <c r="F183" i="30"/>
  <c r="D183" i="30"/>
  <c r="E183" i="30" s="1"/>
  <c r="D182" i="30"/>
  <c r="E182" i="30" s="1"/>
  <c r="H181" i="30"/>
  <c r="F181" i="30"/>
  <c r="D181" i="30"/>
  <c r="E181" i="30" s="1"/>
  <c r="H180" i="30"/>
  <c r="G180" i="30"/>
  <c r="F180" i="30"/>
  <c r="E180" i="30"/>
  <c r="D180" i="30"/>
  <c r="H179" i="30"/>
  <c r="D179" i="30"/>
  <c r="H178" i="30"/>
  <c r="G178" i="30"/>
  <c r="F178" i="30"/>
  <c r="E178" i="30"/>
  <c r="D178" i="30"/>
  <c r="F177" i="30"/>
  <c r="E177" i="30"/>
  <c r="D177" i="30"/>
  <c r="G176" i="30"/>
  <c r="E176" i="30"/>
  <c r="D176" i="30"/>
  <c r="F176" i="30" s="1"/>
  <c r="D175" i="30"/>
  <c r="E175" i="30" s="1"/>
  <c r="D174" i="30"/>
  <c r="G174" i="30" s="1"/>
  <c r="D173" i="30"/>
  <c r="G172" i="30"/>
  <c r="F172" i="30"/>
  <c r="E172" i="30"/>
  <c r="D172" i="30"/>
  <c r="H172" i="30" s="1"/>
  <c r="H171" i="30"/>
  <c r="F171" i="30"/>
  <c r="D171" i="30"/>
  <c r="H170" i="30"/>
  <c r="G170" i="30"/>
  <c r="F170" i="30"/>
  <c r="E170" i="30"/>
  <c r="D170" i="30"/>
  <c r="D169" i="30"/>
  <c r="G169" i="30" s="1"/>
  <c r="G168" i="30"/>
  <c r="E168" i="30"/>
  <c r="D168" i="30"/>
  <c r="F168" i="30" s="1"/>
  <c r="H167" i="30"/>
  <c r="G167" i="30"/>
  <c r="F167" i="30"/>
  <c r="D167" i="30"/>
  <c r="E167" i="30" s="1"/>
  <c r="D166" i="30"/>
  <c r="D165" i="30"/>
  <c r="H165" i="30" s="1"/>
  <c r="G164" i="30"/>
  <c r="F164" i="30"/>
  <c r="E164" i="30"/>
  <c r="D164" i="30"/>
  <c r="H164" i="30" s="1"/>
  <c r="H163" i="30"/>
  <c r="D163" i="30"/>
  <c r="H162" i="30"/>
  <c r="G162" i="30"/>
  <c r="F162" i="30"/>
  <c r="E162" i="30"/>
  <c r="D162" i="30"/>
  <c r="H161" i="30"/>
  <c r="D161" i="30"/>
  <c r="G161" i="30" s="1"/>
  <c r="D160" i="30"/>
  <c r="F160" i="30" s="1"/>
  <c r="H159" i="30"/>
  <c r="E159" i="30"/>
  <c r="D159" i="30"/>
  <c r="G159" i="30" s="1"/>
  <c r="D158" i="30"/>
  <c r="H158" i="30" s="1"/>
  <c r="F157" i="30"/>
  <c r="D157" i="30"/>
  <c r="E157" i="30" s="1"/>
  <c r="G156" i="30"/>
  <c r="F156" i="30"/>
  <c r="E156" i="30"/>
  <c r="D156" i="30"/>
  <c r="H156" i="30" s="1"/>
  <c r="H155" i="30"/>
  <c r="F155" i="30"/>
  <c r="E155" i="30"/>
  <c r="D155" i="30"/>
  <c r="G155" i="30" s="1"/>
  <c r="H154" i="30"/>
  <c r="G154" i="30"/>
  <c r="F154" i="30"/>
  <c r="E154" i="30"/>
  <c r="D154" i="30"/>
  <c r="D153" i="30"/>
  <c r="H153" i="30" s="1"/>
  <c r="H152" i="30"/>
  <c r="D152" i="30"/>
  <c r="F152" i="30" s="1"/>
  <c r="D151" i="30"/>
  <c r="E151" i="30" s="1"/>
  <c r="E150" i="30"/>
  <c r="D150" i="30"/>
  <c r="H150" i="30" s="1"/>
  <c r="D149" i="30"/>
  <c r="E149" i="30" s="1"/>
  <c r="G148" i="30"/>
  <c r="F148" i="30"/>
  <c r="E148" i="30"/>
  <c r="D148" i="30"/>
  <c r="H148" i="30" s="1"/>
  <c r="H147" i="30"/>
  <c r="F147" i="30"/>
  <c r="E147" i="30"/>
  <c r="D147" i="30"/>
  <c r="G147" i="30" s="1"/>
  <c r="H146" i="30"/>
  <c r="G146" i="30"/>
  <c r="F146" i="30"/>
  <c r="E146" i="30"/>
  <c r="D146" i="30"/>
  <c r="H145" i="30"/>
  <c r="G145" i="30"/>
  <c r="D145" i="30"/>
  <c r="F145" i="30" s="1"/>
  <c r="D144" i="30"/>
  <c r="F144" i="30" s="1"/>
  <c r="H143" i="30"/>
  <c r="E143" i="30"/>
  <c r="D143" i="30"/>
  <c r="G143" i="30" s="1"/>
  <c r="D142" i="30"/>
  <c r="H142" i="30" s="1"/>
  <c r="F141" i="30"/>
  <c r="D141" i="30"/>
  <c r="E141" i="30" s="1"/>
  <c r="G140" i="30"/>
  <c r="F140" i="30"/>
  <c r="E140" i="30"/>
  <c r="D140" i="30"/>
  <c r="H140" i="30" s="1"/>
  <c r="H139" i="30"/>
  <c r="F139" i="30"/>
  <c r="E139" i="30"/>
  <c r="D139" i="30"/>
  <c r="G139" i="30" s="1"/>
  <c r="H138" i="30"/>
  <c r="G138" i="30"/>
  <c r="F138" i="30"/>
  <c r="E138" i="30"/>
  <c r="D138" i="30"/>
  <c r="D137" i="30"/>
  <c r="H137" i="30" s="1"/>
  <c r="H136" i="30"/>
  <c r="D136" i="30"/>
  <c r="F136" i="30" s="1"/>
  <c r="D135" i="30"/>
  <c r="H135" i="30" s="1"/>
  <c r="E134" i="30"/>
  <c r="D134" i="30"/>
  <c r="H134" i="30" s="1"/>
  <c r="D133" i="30"/>
  <c r="E133" i="30" s="1"/>
  <c r="G132" i="30"/>
  <c r="F132" i="30"/>
  <c r="E132" i="30"/>
  <c r="D132" i="30"/>
  <c r="H132" i="30" s="1"/>
  <c r="H131" i="30"/>
  <c r="F131" i="30"/>
  <c r="E131" i="30"/>
  <c r="D131" i="30"/>
  <c r="G131" i="30" s="1"/>
  <c r="H130" i="30"/>
  <c r="G130" i="30"/>
  <c r="F130" i="30"/>
  <c r="E130" i="30"/>
  <c r="D130" i="30"/>
  <c r="H129" i="30"/>
  <c r="G129" i="30"/>
  <c r="D129" i="30"/>
  <c r="F129" i="30" s="1"/>
  <c r="D128" i="30"/>
  <c r="F128" i="30" s="1"/>
  <c r="H127" i="30"/>
  <c r="E127" i="30"/>
  <c r="D127" i="30"/>
  <c r="G127" i="30" s="1"/>
  <c r="D126" i="30"/>
  <c r="H126" i="30" s="1"/>
  <c r="F125" i="30"/>
  <c r="D125" i="30"/>
  <c r="E125" i="30" s="1"/>
  <c r="G124" i="30"/>
  <c r="F124" i="30"/>
  <c r="E124" i="30"/>
  <c r="D124" i="30"/>
  <c r="H124" i="30" s="1"/>
  <c r="H123" i="30"/>
  <c r="F123" i="30"/>
  <c r="E123" i="30"/>
  <c r="D123" i="30"/>
  <c r="G123" i="30" s="1"/>
  <c r="H122" i="30"/>
  <c r="G122" i="30"/>
  <c r="F122" i="30"/>
  <c r="E122" i="30"/>
  <c r="D122" i="30"/>
  <c r="D121" i="30"/>
  <c r="H121" i="30" s="1"/>
  <c r="H120" i="30"/>
  <c r="D120" i="30"/>
  <c r="F120" i="30" s="1"/>
  <c r="D119" i="30"/>
  <c r="H119" i="30" s="1"/>
  <c r="E118" i="30"/>
  <c r="D118" i="30"/>
  <c r="H118" i="30" s="1"/>
  <c r="D117" i="30"/>
  <c r="E117" i="30" s="1"/>
  <c r="H116" i="30"/>
  <c r="G116" i="30"/>
  <c r="F116" i="30"/>
  <c r="E116" i="30"/>
  <c r="D116" i="30"/>
  <c r="H115" i="30"/>
  <c r="F115" i="30"/>
  <c r="E115" i="30"/>
  <c r="D115" i="30"/>
  <c r="G115" i="30" s="1"/>
  <c r="H114" i="30"/>
  <c r="G114" i="30"/>
  <c r="F114" i="30"/>
  <c r="E114" i="30"/>
  <c r="D114" i="30"/>
  <c r="H113" i="30"/>
  <c r="G113" i="30"/>
  <c r="D113" i="30"/>
  <c r="F113" i="30" s="1"/>
  <c r="D112" i="30"/>
  <c r="F112" i="30" s="1"/>
  <c r="H111" i="30"/>
  <c r="E111" i="30"/>
  <c r="D111" i="30"/>
  <c r="G111" i="30" s="1"/>
  <c r="D110" i="30"/>
  <c r="H110" i="30" s="1"/>
  <c r="H109" i="30"/>
  <c r="G109" i="30"/>
  <c r="F109" i="30"/>
  <c r="E109" i="30"/>
  <c r="D109" i="30"/>
  <c r="H108" i="30"/>
  <c r="G108" i="30"/>
  <c r="F108" i="30"/>
  <c r="D108" i="30"/>
  <c r="E108" i="30" s="1"/>
  <c r="D107" i="30"/>
  <c r="H107" i="30" s="1"/>
  <c r="H106" i="30"/>
  <c r="E106" i="30"/>
  <c r="D106" i="30"/>
  <c r="G106" i="30" s="1"/>
  <c r="G105" i="30"/>
  <c r="F105" i="30"/>
  <c r="E105" i="30"/>
  <c r="D105" i="30"/>
  <c r="H105" i="30" s="1"/>
  <c r="D104" i="30"/>
  <c r="G104" i="30" s="1"/>
  <c r="H103" i="30"/>
  <c r="G103" i="30"/>
  <c r="D103" i="30"/>
  <c r="F103" i="30" s="1"/>
  <c r="D102" i="30"/>
  <c r="H102" i="30" s="1"/>
  <c r="H101" i="30"/>
  <c r="G101" i="30"/>
  <c r="F101" i="30"/>
  <c r="E101" i="30"/>
  <c r="D101" i="30"/>
  <c r="H100" i="30"/>
  <c r="G100" i="30"/>
  <c r="F100" i="30"/>
  <c r="D100" i="30"/>
  <c r="E100" i="30" s="1"/>
  <c r="D99" i="30"/>
  <c r="H99" i="30" s="1"/>
  <c r="H98" i="30"/>
  <c r="E98" i="30"/>
  <c r="D98" i="30"/>
  <c r="G98" i="30" s="1"/>
  <c r="G97" i="30"/>
  <c r="F97" i="30"/>
  <c r="E97" i="30"/>
  <c r="D97" i="30"/>
  <c r="H97" i="30" s="1"/>
  <c r="D96" i="30"/>
  <c r="G96" i="30" s="1"/>
  <c r="H95" i="30"/>
  <c r="G95" i="30"/>
  <c r="D95" i="30"/>
  <c r="F95" i="30" s="1"/>
  <c r="D94" i="30"/>
  <c r="E94" i="30" s="1"/>
  <c r="H93" i="30"/>
  <c r="G93" i="30"/>
  <c r="F93" i="30"/>
  <c r="E93" i="30"/>
  <c r="D93" i="30"/>
  <c r="H92" i="30"/>
  <c r="G92" i="30"/>
  <c r="F92" i="30"/>
  <c r="D92" i="30"/>
  <c r="E92" i="30" s="1"/>
  <c r="D91" i="30"/>
  <c r="H91" i="30" s="1"/>
  <c r="H90" i="30"/>
  <c r="E90" i="30"/>
  <c r="D90" i="30"/>
  <c r="G90" i="30" s="1"/>
  <c r="G89" i="30"/>
  <c r="F89" i="30"/>
  <c r="E89" i="30"/>
  <c r="D89" i="30"/>
  <c r="H89" i="30" s="1"/>
  <c r="D88" i="30"/>
  <c r="G88" i="30" s="1"/>
  <c r="H87" i="30"/>
  <c r="G87" i="30"/>
  <c r="D87" i="30"/>
  <c r="F87" i="30" s="1"/>
  <c r="D86" i="30"/>
  <c r="H86" i="30" s="1"/>
  <c r="H85" i="30"/>
  <c r="G85" i="30"/>
  <c r="F85" i="30"/>
  <c r="E85" i="30"/>
  <c r="D85" i="30"/>
  <c r="H84" i="30"/>
  <c r="G84" i="30"/>
  <c r="F84" i="30"/>
  <c r="D84" i="30"/>
  <c r="E84" i="30" s="1"/>
  <c r="D83" i="30"/>
  <c r="H83" i="30" s="1"/>
  <c r="H82" i="30"/>
  <c r="E82" i="30"/>
  <c r="D82" i="30"/>
  <c r="G82" i="30" s="1"/>
  <c r="G81" i="30"/>
  <c r="F81" i="30"/>
  <c r="E81" i="30"/>
  <c r="D81" i="30"/>
  <c r="H81" i="30" s="1"/>
  <c r="D80" i="30"/>
  <c r="G80" i="30" s="1"/>
  <c r="H79" i="30"/>
  <c r="G79" i="30"/>
  <c r="D79" i="30"/>
  <c r="F79" i="30" s="1"/>
  <c r="D78" i="30"/>
  <c r="H78" i="30" s="1"/>
  <c r="H77" i="30"/>
  <c r="G77" i="30"/>
  <c r="F77" i="30"/>
  <c r="E77" i="30"/>
  <c r="D77" i="30"/>
  <c r="H76" i="30"/>
  <c r="G76" i="30"/>
  <c r="F76" i="30"/>
  <c r="D76" i="30"/>
  <c r="E76" i="30" s="1"/>
  <c r="D75" i="30"/>
  <c r="H75" i="30" s="1"/>
  <c r="H74" i="30"/>
  <c r="E74" i="30"/>
  <c r="D74" i="30"/>
  <c r="G74" i="30" s="1"/>
  <c r="G73" i="30"/>
  <c r="F73" i="30"/>
  <c r="E73" i="30"/>
  <c r="D73" i="30"/>
  <c r="H73" i="30" s="1"/>
  <c r="D72" i="30"/>
  <c r="G72" i="30" s="1"/>
  <c r="H71" i="30"/>
  <c r="G71" i="30"/>
  <c r="D71" i="30"/>
  <c r="F71" i="30" s="1"/>
  <c r="D70" i="30"/>
  <c r="H70" i="30" s="1"/>
  <c r="H69" i="30"/>
  <c r="G69" i="30"/>
  <c r="F69" i="30"/>
  <c r="E69" i="30"/>
  <c r="D69" i="30"/>
  <c r="H68" i="30"/>
  <c r="G68" i="30"/>
  <c r="F68" i="30"/>
  <c r="E68" i="30"/>
  <c r="D68" i="30"/>
  <c r="D67" i="30"/>
  <c r="H67" i="30" s="1"/>
  <c r="H66" i="30"/>
  <c r="E66" i="30"/>
  <c r="D66" i="30"/>
  <c r="G66" i="30" s="1"/>
  <c r="G65" i="30"/>
  <c r="F65" i="30"/>
  <c r="E65" i="30"/>
  <c r="D65" i="30"/>
  <c r="H65" i="30" s="1"/>
  <c r="D64" i="30"/>
  <c r="G64" i="30" s="1"/>
  <c r="H63" i="30"/>
  <c r="G63" i="30"/>
  <c r="D63" i="30"/>
  <c r="F63" i="30" s="1"/>
  <c r="D62" i="30"/>
  <c r="E62" i="30" s="1"/>
  <c r="H61" i="30"/>
  <c r="G61" i="30"/>
  <c r="F61" i="30"/>
  <c r="E61" i="30"/>
  <c r="D61" i="30"/>
  <c r="H60" i="30"/>
  <c r="G60" i="30"/>
  <c r="F60" i="30"/>
  <c r="E60" i="30"/>
  <c r="D60" i="30"/>
  <c r="D59" i="30"/>
  <c r="H59" i="30" s="1"/>
  <c r="H58" i="30"/>
  <c r="E58" i="30"/>
  <c r="D58" i="30"/>
  <c r="G58" i="30" s="1"/>
  <c r="G57" i="30"/>
  <c r="F57" i="30"/>
  <c r="E57" i="30"/>
  <c r="D57" i="30"/>
  <c r="H57" i="30" s="1"/>
  <c r="D56" i="30"/>
  <c r="G56" i="30" s="1"/>
  <c r="H55" i="30"/>
  <c r="G55" i="30"/>
  <c r="D55" i="30"/>
  <c r="F55" i="30" s="1"/>
  <c r="D54" i="30"/>
  <c r="H54" i="30" s="1"/>
  <c r="H53" i="30"/>
  <c r="G53" i="30"/>
  <c r="F53" i="30"/>
  <c r="E53" i="30"/>
  <c r="D53" i="30"/>
  <c r="H52" i="30"/>
  <c r="G52" i="30"/>
  <c r="F52" i="30"/>
  <c r="E52" i="30"/>
  <c r="D52" i="30"/>
  <c r="D51" i="30"/>
  <c r="H51" i="30" s="1"/>
  <c r="H50" i="30"/>
  <c r="E50" i="30"/>
  <c r="D50" i="30"/>
  <c r="G50" i="30" s="1"/>
  <c r="G49" i="30"/>
  <c r="F49" i="30"/>
  <c r="E49" i="30"/>
  <c r="D49" i="30"/>
  <c r="H49" i="30" s="1"/>
  <c r="D48" i="30"/>
  <c r="G48" i="30" s="1"/>
  <c r="H47" i="30"/>
  <c r="G47" i="30"/>
  <c r="D47" i="30"/>
  <c r="F47" i="30" s="1"/>
  <c r="D46" i="30"/>
  <c r="E46" i="30" s="1"/>
  <c r="H45" i="30"/>
  <c r="G45" i="30"/>
  <c r="F45" i="30"/>
  <c r="E45" i="30"/>
  <c r="D45" i="30"/>
  <c r="H44" i="30"/>
  <c r="G44" i="30"/>
  <c r="F44" i="30"/>
  <c r="E44" i="30"/>
  <c r="D44" i="30"/>
  <c r="D43" i="30"/>
  <c r="H43" i="30" s="1"/>
  <c r="H42" i="30"/>
  <c r="E42" i="30"/>
  <c r="D42" i="30"/>
  <c r="G42" i="30" s="1"/>
  <c r="G41" i="30"/>
  <c r="F41" i="30"/>
  <c r="E41" i="30"/>
  <c r="D41" i="30"/>
  <c r="H41" i="30" s="1"/>
  <c r="D40" i="30"/>
  <c r="G40" i="30" s="1"/>
  <c r="H39" i="30"/>
  <c r="G39" i="30"/>
  <c r="D39" i="30"/>
  <c r="F39" i="30" s="1"/>
  <c r="D38" i="30"/>
  <c r="H38" i="30" s="1"/>
  <c r="H37" i="30"/>
  <c r="G37" i="30"/>
  <c r="F37" i="30"/>
  <c r="E37" i="30"/>
  <c r="D37" i="30"/>
  <c r="H36" i="30"/>
  <c r="G36" i="30"/>
  <c r="F36" i="30"/>
  <c r="E36" i="30"/>
  <c r="D36" i="30"/>
  <c r="D35" i="30"/>
  <c r="H35" i="30" s="1"/>
  <c r="H34" i="30"/>
  <c r="E34" i="30"/>
  <c r="D34" i="30"/>
  <c r="G34" i="30" s="1"/>
  <c r="G33" i="30"/>
  <c r="F33" i="30"/>
  <c r="E33" i="30"/>
  <c r="D33" i="30"/>
  <c r="H33" i="30" s="1"/>
  <c r="D32" i="30"/>
  <c r="G32" i="30" s="1"/>
  <c r="H31" i="30"/>
  <c r="G31" i="30"/>
  <c r="D31" i="30"/>
  <c r="F31" i="30" s="1"/>
  <c r="D30" i="30"/>
  <c r="E30" i="30" s="1"/>
  <c r="H29" i="30"/>
  <c r="G29" i="30"/>
  <c r="F29" i="30"/>
  <c r="E29" i="30"/>
  <c r="D29" i="30"/>
  <c r="H28" i="30"/>
  <c r="G28" i="30"/>
  <c r="F28" i="30"/>
  <c r="E28" i="30"/>
  <c r="D28" i="30"/>
  <c r="D27" i="30"/>
  <c r="H27" i="30" s="1"/>
  <c r="H26" i="30"/>
  <c r="E26" i="30"/>
  <c r="D26" i="30"/>
  <c r="G26" i="30" s="1"/>
  <c r="G25" i="30"/>
  <c r="F25" i="30"/>
  <c r="E25" i="30"/>
  <c r="D25" i="30"/>
  <c r="H25" i="30" s="1"/>
  <c r="D24" i="30"/>
  <c r="G24" i="30" s="1"/>
  <c r="H23" i="30"/>
  <c r="G23" i="30"/>
  <c r="D23" i="30"/>
  <c r="F23" i="30" s="1"/>
  <c r="D22" i="30"/>
  <c r="H22" i="30" s="1"/>
  <c r="H21" i="30"/>
  <c r="G21" i="30"/>
  <c r="F21" i="30"/>
  <c r="E21" i="30"/>
  <c r="D21" i="30"/>
  <c r="H20" i="30"/>
  <c r="G20" i="30"/>
  <c r="F20" i="30"/>
  <c r="E20" i="30"/>
  <c r="D20" i="30"/>
  <c r="D19" i="30"/>
  <c r="H19" i="30" s="1"/>
  <c r="H18" i="30"/>
  <c r="E18" i="30"/>
  <c r="D18" i="30"/>
  <c r="G18" i="30" s="1"/>
  <c r="G17" i="30"/>
  <c r="F17" i="30"/>
  <c r="E17" i="30"/>
  <c r="D17" i="30"/>
  <c r="H17" i="30" s="1"/>
  <c r="D16" i="30"/>
  <c r="G16" i="30" s="1"/>
  <c r="H15" i="30"/>
  <c r="G15" i="30"/>
  <c r="D15" i="30"/>
  <c r="F15" i="30" s="1"/>
  <c r="D14" i="30"/>
  <c r="E14" i="30" s="1"/>
  <c r="H13" i="30"/>
  <c r="G13" i="30"/>
  <c r="F13" i="30"/>
  <c r="E13" i="30"/>
  <c r="D13" i="30"/>
  <c r="H12" i="30"/>
  <c r="G12" i="30"/>
  <c r="F12" i="30"/>
  <c r="E12" i="30"/>
  <c r="D12" i="30"/>
  <c r="D11" i="30"/>
  <c r="H11" i="30" s="1"/>
  <c r="H10" i="30"/>
  <c r="E10" i="30"/>
  <c r="D10" i="30"/>
  <c r="G10" i="30" s="1"/>
  <c r="G9" i="30"/>
  <c r="F9" i="30"/>
  <c r="E9" i="30"/>
  <c r="D9" i="30"/>
  <c r="H9" i="30" s="1"/>
  <c r="D8" i="30"/>
  <c r="G8" i="30" s="1"/>
  <c r="H7" i="30"/>
  <c r="G7" i="30"/>
  <c r="D7" i="30"/>
  <c r="F7" i="30" s="1"/>
  <c r="D6" i="30"/>
  <c r="H6" i="30" s="1"/>
  <c r="H5" i="30"/>
  <c r="G5" i="30"/>
  <c r="F5" i="30"/>
  <c r="E5" i="30"/>
  <c r="D5" i="30"/>
  <c r="H4" i="30"/>
  <c r="G4" i="30"/>
  <c r="F4" i="30"/>
  <c r="E4" i="30"/>
  <c r="D4" i="30"/>
  <c r="D3" i="30"/>
  <c r="H3" i="30" s="1"/>
  <c r="H2" i="30"/>
  <c r="E2" i="30"/>
  <c r="D2" i="30"/>
  <c r="G2" i="30" s="1"/>
  <c r="D5" i="29"/>
  <c r="F5" i="29"/>
  <c r="E5" i="29"/>
  <c r="F18" i="28"/>
  <c r="D18" i="28"/>
  <c r="H18" i="28" s="1"/>
  <c r="C15" i="28"/>
  <c r="B15" i="28"/>
  <c r="D15" i="28" s="1"/>
  <c r="A15" i="28"/>
  <c r="C13" i="28"/>
  <c r="B13" i="28"/>
  <c r="D13" i="28" s="1"/>
  <c r="A13" i="28"/>
  <c r="D9" i="28"/>
  <c r="D8" i="28"/>
  <c r="D5" i="28"/>
  <c r="D4" i="28"/>
  <c r="E15" i="28" s="1"/>
  <c r="F11" i="26"/>
  <c r="E11" i="26"/>
  <c r="D11" i="26"/>
  <c r="C11" i="26"/>
  <c r="B14" i="26" s="1"/>
  <c r="B4" i="26"/>
  <c r="G39" i="32" l="1"/>
  <c r="I39" i="32"/>
  <c r="H39" i="32"/>
  <c r="F39" i="32"/>
  <c r="G15" i="32"/>
  <c r="F15" i="32"/>
  <c r="H15" i="32"/>
  <c r="I15" i="32"/>
  <c r="I40" i="32"/>
  <c r="G40" i="32"/>
  <c r="F40" i="32"/>
  <c r="H40" i="32"/>
  <c r="I51" i="32"/>
  <c r="G51" i="32"/>
  <c r="H51" i="32"/>
  <c r="F51" i="32"/>
  <c r="F29" i="32"/>
  <c r="I29" i="32"/>
  <c r="H29" i="32"/>
  <c r="G29" i="32"/>
  <c r="I63" i="32"/>
  <c r="G63" i="32"/>
  <c r="H63" i="32"/>
  <c r="F63" i="32"/>
  <c r="G31" i="32"/>
  <c r="I31" i="32"/>
  <c r="H31" i="32"/>
  <c r="F31" i="32"/>
  <c r="G35" i="32"/>
  <c r="H35" i="32"/>
  <c r="F35" i="32"/>
  <c r="I35" i="32"/>
  <c r="I43" i="32"/>
  <c r="G43" i="32"/>
  <c r="H43" i="32"/>
  <c r="F43" i="32"/>
  <c r="G27" i="32"/>
  <c r="F27" i="32"/>
  <c r="I27" i="32"/>
  <c r="H27" i="32"/>
  <c r="F17" i="32"/>
  <c r="I17" i="32"/>
  <c r="H17" i="32"/>
  <c r="G17" i="32"/>
  <c r="I55" i="32"/>
  <c r="G55" i="32"/>
  <c r="H55" i="32"/>
  <c r="F55" i="32"/>
  <c r="I23" i="32"/>
  <c r="H23" i="32"/>
  <c r="G23" i="32"/>
  <c r="F23" i="32"/>
  <c r="H18" i="32"/>
  <c r="F18" i="32"/>
  <c r="I18" i="32"/>
  <c r="G18" i="32"/>
  <c r="H22" i="32"/>
  <c r="G22" i="32"/>
  <c r="F22" i="32"/>
  <c r="I22" i="32"/>
  <c r="F37" i="32"/>
  <c r="G37" i="32"/>
  <c r="I37" i="32"/>
  <c r="H37" i="32"/>
  <c r="I67" i="32"/>
  <c r="G67" i="32"/>
  <c r="H67" i="32"/>
  <c r="F67" i="32"/>
  <c r="E3" i="32"/>
  <c r="E223" i="32"/>
  <c r="E391" i="32"/>
  <c r="E175" i="32"/>
  <c r="E163" i="32"/>
  <c r="E151" i="32"/>
  <c r="E187" i="32"/>
  <c r="E408" i="32"/>
  <c r="E396" i="32"/>
  <c r="E384" i="32"/>
  <c r="E372" i="32"/>
  <c r="E360" i="32"/>
  <c r="E288" i="32"/>
  <c r="E348" i="32"/>
  <c r="E336" i="32"/>
  <c r="E300" i="32"/>
  <c r="E312" i="32"/>
  <c r="E144" i="32"/>
  <c r="E132" i="32"/>
  <c r="E120" i="32"/>
  <c r="E108" i="32"/>
  <c r="E96" i="32"/>
  <c r="E84" i="32"/>
  <c r="E72" i="32"/>
  <c r="E60" i="32"/>
  <c r="E48" i="32"/>
  <c r="E324" i="32"/>
  <c r="F13" i="32"/>
  <c r="G21" i="32"/>
  <c r="F24" i="32"/>
  <c r="F34" i="32"/>
  <c r="F47" i="32"/>
  <c r="F59" i="32"/>
  <c r="F91" i="32"/>
  <c r="I179" i="32"/>
  <c r="H179" i="32"/>
  <c r="F179" i="32"/>
  <c r="G179" i="32"/>
  <c r="E195" i="32"/>
  <c r="I395" i="32"/>
  <c r="H395" i="32"/>
  <c r="G395" i="32"/>
  <c r="F395" i="32"/>
  <c r="E458" i="32"/>
  <c r="E446" i="32"/>
  <c r="E506" i="32"/>
  <c r="E494" i="32"/>
  <c r="E314" i="32"/>
  <c r="E278" i="32"/>
  <c r="E326" i="32"/>
  <c r="E290" i="32"/>
  <c r="E302" i="32"/>
  <c r="E158" i="32"/>
  <c r="E230" i="32"/>
  <c r="E194" i="32"/>
  <c r="E218" i="32"/>
  <c r="E206" i="32"/>
  <c r="E242" i="32"/>
  <c r="E522" i="32"/>
  <c r="E450" i="32"/>
  <c r="E438" i="32"/>
  <c r="E510" i="32"/>
  <c r="E282" i="32"/>
  <c r="E318" i="32"/>
  <c r="E462" i="32"/>
  <c r="E294" i="32"/>
  <c r="E330" i="32"/>
  <c r="E306" i="32"/>
  <c r="E270" i="32"/>
  <c r="E426" i="32"/>
  <c r="E210" i="32"/>
  <c r="E234" i="32"/>
  <c r="E174" i="32"/>
  <c r="E7" i="32"/>
  <c r="F8" i="32"/>
  <c r="E12" i="32"/>
  <c r="G13" i="32"/>
  <c r="I14" i="32"/>
  <c r="H21" i="32"/>
  <c r="G24" i="32"/>
  <c r="E26" i="32"/>
  <c r="H32" i="32"/>
  <c r="G34" i="32"/>
  <c r="E36" i="32"/>
  <c r="G41" i="32"/>
  <c r="G45" i="32"/>
  <c r="E50" i="32"/>
  <c r="E57" i="32"/>
  <c r="E62" i="32"/>
  <c r="E69" i="32"/>
  <c r="E79" i="32"/>
  <c r="E82" i="32"/>
  <c r="E85" i="32"/>
  <c r="E95" i="32"/>
  <c r="E98" i="32"/>
  <c r="E101" i="32"/>
  <c r="F164" i="32"/>
  <c r="I164" i="32"/>
  <c r="G164" i="32"/>
  <c r="E180" i="32"/>
  <c r="E196" i="32"/>
  <c r="E2" i="32"/>
  <c r="E6" i="32"/>
  <c r="G8" i="32"/>
  <c r="E407" i="32"/>
  <c r="E347" i="32"/>
  <c r="E191" i="32"/>
  <c r="E203" i="32"/>
  <c r="E155" i="32"/>
  <c r="E167" i="32"/>
  <c r="H13" i="32"/>
  <c r="F20" i="32"/>
  <c r="I21" i="32"/>
  <c r="H24" i="32"/>
  <c r="I34" i="32"/>
  <c r="E38" i="32"/>
  <c r="H41" i="32"/>
  <c r="H45" i="32"/>
  <c r="H164" i="32"/>
  <c r="E359" i="32"/>
  <c r="E75" i="32"/>
  <c r="G81" i="32"/>
  <c r="F81" i="32"/>
  <c r="I81" i="32"/>
  <c r="I94" i="32"/>
  <c r="H94" i="32"/>
  <c r="G94" i="32"/>
  <c r="F156" i="32"/>
  <c r="I156" i="32"/>
  <c r="G156" i="32"/>
  <c r="I254" i="32"/>
  <c r="H254" i="32"/>
  <c r="G254" i="32"/>
  <c r="F254" i="32"/>
  <c r="E425" i="32"/>
  <c r="E413" i="32"/>
  <c r="E401" i="32"/>
  <c r="E389" i="32"/>
  <c r="E377" i="32"/>
  <c r="E437" i="32"/>
  <c r="E365" i="32"/>
  <c r="E269" i="32"/>
  <c r="E341" i="32"/>
  <c r="E221" i="32"/>
  <c r="E137" i="32"/>
  <c r="E125" i="32"/>
  <c r="E113" i="32"/>
  <c r="H8" i="32"/>
  <c r="E19" i="32"/>
  <c r="I41" i="32"/>
  <c r="I45" i="32"/>
  <c r="E53" i="32"/>
  <c r="E65" i="32"/>
  <c r="I70" i="32"/>
  <c r="H70" i="32"/>
  <c r="G70" i="32"/>
  <c r="G73" i="32"/>
  <c r="F73" i="32"/>
  <c r="I73" i="32"/>
  <c r="I83" i="32"/>
  <c r="G83" i="32"/>
  <c r="I86" i="32"/>
  <c r="H86" i="32"/>
  <c r="G86" i="32"/>
  <c r="E89" i="32"/>
  <c r="E99" i="32"/>
  <c r="I102" i="32"/>
  <c r="H102" i="32"/>
  <c r="G102" i="32"/>
  <c r="G105" i="32"/>
  <c r="F105" i="32"/>
  <c r="I105" i="32"/>
  <c r="I170" i="32"/>
  <c r="H170" i="32"/>
  <c r="G170" i="32"/>
  <c r="F170" i="32"/>
  <c r="F176" i="32"/>
  <c r="H176" i="32"/>
  <c r="G176" i="32"/>
  <c r="I186" i="32"/>
  <c r="H186" i="32"/>
  <c r="G186" i="32"/>
  <c r="F186" i="32"/>
  <c r="E192" i="32"/>
  <c r="I202" i="32"/>
  <c r="H202" i="32"/>
  <c r="G202" i="32"/>
  <c r="F202" i="32"/>
  <c r="F208" i="32"/>
  <c r="H208" i="32"/>
  <c r="G208" i="32"/>
  <c r="I251" i="32"/>
  <c r="H251" i="32"/>
  <c r="G251" i="32"/>
  <c r="F251" i="32"/>
  <c r="E363" i="32"/>
  <c r="E339" i="32"/>
  <c r="E375" i="32"/>
  <c r="E351" i="32"/>
  <c r="E207" i="32"/>
  <c r="E147" i="32"/>
  <c r="E171" i="32"/>
  <c r="E159" i="32"/>
  <c r="I47" i="32"/>
  <c r="G47" i="32"/>
  <c r="I59" i="32"/>
  <c r="G59" i="32"/>
  <c r="I78" i="32"/>
  <c r="H78" i="32"/>
  <c r="G78" i="32"/>
  <c r="I91" i="32"/>
  <c r="G91" i="32"/>
  <c r="G97" i="32"/>
  <c r="F97" i="32"/>
  <c r="I97" i="32"/>
  <c r="I162" i="32"/>
  <c r="H162" i="32"/>
  <c r="G162" i="32"/>
  <c r="F162" i="32"/>
  <c r="E5" i="32"/>
  <c r="E490" i="32"/>
  <c r="E430" i="32"/>
  <c r="E478" i="32"/>
  <c r="E346" i="32"/>
  <c r="E286" i="32"/>
  <c r="E334" i="32"/>
  <c r="E526" i="32"/>
  <c r="E442" i="32"/>
  <c r="E274" i="32"/>
  <c r="E298" i="32"/>
  <c r="E418" i="32"/>
  <c r="E322" i="32"/>
  <c r="E166" i="32"/>
  <c r="E178" i="32"/>
  <c r="E310" i="32"/>
  <c r="E238" i="32"/>
  <c r="E190" i="32"/>
  <c r="E250" i="32"/>
  <c r="F11" i="32"/>
  <c r="F16" i="32"/>
  <c r="F28" i="32"/>
  <c r="E30" i="32"/>
  <c r="G33" i="32"/>
  <c r="E42" i="32"/>
  <c r="E46" i="32"/>
  <c r="E58" i="32"/>
  <c r="F70" i="32"/>
  <c r="H73" i="32"/>
  <c r="F83" i="32"/>
  <c r="F86" i="32"/>
  <c r="F102" i="32"/>
  <c r="H105" i="32"/>
  <c r="E154" i="32"/>
  <c r="I176" i="32"/>
  <c r="E182" i="32"/>
  <c r="E198" i="32"/>
  <c r="I208" i="32"/>
  <c r="E412" i="32"/>
  <c r="E400" i="32"/>
  <c r="E388" i="32"/>
  <c r="E376" i="32"/>
  <c r="E364" i="32"/>
  <c r="E352" i="32"/>
  <c r="E340" i="32"/>
  <c r="E292" i="32"/>
  <c r="E328" i="32"/>
  <c r="E304" i="32"/>
  <c r="E316" i="32"/>
  <c r="E136" i="32"/>
  <c r="E124" i="32"/>
  <c r="E112" i="32"/>
  <c r="E100" i="32"/>
  <c r="E88" i="32"/>
  <c r="E76" i="32"/>
  <c r="E64" i="32"/>
  <c r="E52" i="32"/>
  <c r="H11" i="32"/>
  <c r="G16" i="32"/>
  <c r="G28" i="32"/>
  <c r="H33" i="32"/>
  <c r="I71" i="32"/>
  <c r="G71" i="32"/>
  <c r="E74" i="32"/>
  <c r="E77" i="32"/>
  <c r="H83" i="32"/>
  <c r="E87" i="32"/>
  <c r="E90" i="32"/>
  <c r="E93" i="32"/>
  <c r="E103" i="32"/>
  <c r="E106" i="32"/>
  <c r="E110" i="32"/>
  <c r="E114" i="32"/>
  <c r="E118" i="32"/>
  <c r="E122" i="32"/>
  <c r="E126" i="32"/>
  <c r="E130" i="32"/>
  <c r="E134" i="32"/>
  <c r="E138" i="32"/>
  <c r="E142" i="32"/>
  <c r="E259" i="32"/>
  <c r="E4" i="32"/>
  <c r="E441" i="32"/>
  <c r="E417" i="32"/>
  <c r="E405" i="32"/>
  <c r="E393" i="32"/>
  <c r="E381" i="32"/>
  <c r="E369" i="32"/>
  <c r="E429" i="32"/>
  <c r="E273" i="32"/>
  <c r="E297" i="32"/>
  <c r="E9" i="32"/>
  <c r="E141" i="32"/>
  <c r="E129" i="32"/>
  <c r="E117" i="32"/>
  <c r="E225" i="32"/>
  <c r="G10" i="32"/>
  <c r="I11" i="32"/>
  <c r="E445" i="32"/>
  <c r="E433" i="32"/>
  <c r="E421" i="32"/>
  <c r="E409" i="32"/>
  <c r="E397" i="32"/>
  <c r="E385" i="32"/>
  <c r="E373" i="32"/>
  <c r="E349" i="32"/>
  <c r="E313" i="32"/>
  <c r="E289" i="32"/>
  <c r="E145" i="32"/>
  <c r="E133" i="32"/>
  <c r="E121" i="32"/>
  <c r="E109" i="32"/>
  <c r="G25" i="32"/>
  <c r="H28" i="32"/>
  <c r="I33" i="32"/>
  <c r="E49" i="32"/>
  <c r="E54" i="32"/>
  <c r="E61" i="32"/>
  <c r="E66" i="32"/>
  <c r="F71" i="32"/>
  <c r="E107" i="32"/>
  <c r="E111" i="32"/>
  <c r="E115" i="32"/>
  <c r="E119" i="32"/>
  <c r="E123" i="32"/>
  <c r="E127" i="32"/>
  <c r="E131" i="32"/>
  <c r="E135" i="32"/>
  <c r="E139" i="32"/>
  <c r="E143" i="32"/>
  <c r="E146" i="32"/>
  <c r="E150" i="32"/>
  <c r="E161" i="32"/>
  <c r="E183" i="32"/>
  <c r="E199" i="32"/>
  <c r="E227" i="32"/>
  <c r="E246" i="32"/>
  <c r="E148" i="32"/>
  <c r="E152" i="32"/>
  <c r="E173" i="32"/>
  <c r="E189" i="32"/>
  <c r="E205" i="32"/>
  <c r="E255" i="32"/>
  <c r="E260" i="32"/>
  <c r="E285" i="32"/>
  <c r="E177" i="32"/>
  <c r="E193" i="32"/>
  <c r="E209" i="32"/>
  <c r="E213" i="32"/>
  <c r="E217" i="32"/>
  <c r="E247" i="32"/>
  <c r="E267" i="32"/>
  <c r="E280" i="32"/>
  <c r="E301" i="32"/>
  <c r="E309" i="32"/>
  <c r="E157" i="32"/>
  <c r="E160" i="32"/>
  <c r="E165" i="32"/>
  <c r="E168" i="32"/>
  <c r="E184" i="32"/>
  <c r="E200" i="32"/>
  <c r="E243" i="32"/>
  <c r="E268" i="32"/>
  <c r="E281" i="32"/>
  <c r="E295" i="32"/>
  <c r="E338" i="32"/>
  <c r="E181" i="32"/>
  <c r="E197" i="32"/>
  <c r="E214" i="32"/>
  <c r="E222" i="32"/>
  <c r="E226" i="32"/>
  <c r="E239" i="32"/>
  <c r="E263" i="32"/>
  <c r="E275" i="32"/>
  <c r="E416" i="32"/>
  <c r="E404" i="32"/>
  <c r="E392" i="32"/>
  <c r="E380" i="32"/>
  <c r="E368" i="32"/>
  <c r="E356" i="32"/>
  <c r="E296" i="32"/>
  <c r="E320" i="32"/>
  <c r="E308" i="32"/>
  <c r="E284" i="32"/>
  <c r="E344" i="32"/>
  <c r="E332" i="32"/>
  <c r="E149" i="32"/>
  <c r="E153" i="32"/>
  <c r="E172" i="32"/>
  <c r="E188" i="32"/>
  <c r="E204" i="32"/>
  <c r="E215" i="32"/>
  <c r="E235" i="32"/>
  <c r="E80" i="32"/>
  <c r="E92" i="32"/>
  <c r="E104" i="32"/>
  <c r="E116" i="32"/>
  <c r="E128" i="32"/>
  <c r="E140" i="32"/>
  <c r="E169" i="32"/>
  <c r="E185" i="32"/>
  <c r="E201" i="32"/>
  <c r="E211" i="32"/>
  <c r="E219" i="32"/>
  <c r="E231" i="32"/>
  <c r="E277" i="32"/>
  <c r="E319" i="32"/>
  <c r="E220" i="32"/>
  <c r="E262" i="32"/>
  <c r="E265" i="32"/>
  <c r="E305" i="32"/>
  <c r="E325" i="32"/>
  <c r="E454" i="32"/>
  <c r="E212" i="32"/>
  <c r="E257" i="32"/>
  <c r="E272" i="32"/>
  <c r="E287" i="32"/>
  <c r="E327" i="32"/>
  <c r="E350" i="32"/>
  <c r="E403" i="32"/>
  <c r="E518" i="32"/>
  <c r="E224" i="32"/>
  <c r="E229" i="32"/>
  <c r="E233" i="32"/>
  <c r="E237" i="32"/>
  <c r="E241" i="32"/>
  <c r="E245" i="32"/>
  <c r="E249" i="32"/>
  <c r="E253" i="32"/>
  <c r="E266" i="32"/>
  <c r="E276" i="32"/>
  <c r="E333" i="32"/>
  <c r="E434" i="32"/>
  <c r="E264" i="32"/>
  <c r="E293" i="32"/>
  <c r="E216" i="32"/>
  <c r="E258" i="32"/>
  <c r="E261" i="32"/>
  <c r="E317" i="32"/>
  <c r="E335" i="32"/>
  <c r="E466" i="32"/>
  <c r="E482" i="32"/>
  <c r="E228" i="32"/>
  <c r="E232" i="32"/>
  <c r="E236" i="32"/>
  <c r="E240" i="32"/>
  <c r="E244" i="32"/>
  <c r="E248" i="32"/>
  <c r="E252" i="32"/>
  <c r="E256" i="32"/>
  <c r="E353" i="32"/>
  <c r="E370" i="32"/>
  <c r="E414" i="32"/>
  <c r="E291" i="32"/>
  <c r="E355" i="32"/>
  <c r="E402" i="32"/>
  <c r="E283" i="32"/>
  <c r="E315" i="32"/>
  <c r="E342" i="32"/>
  <c r="E345" i="32"/>
  <c r="E371" i="32"/>
  <c r="E382" i="32"/>
  <c r="E387" i="32"/>
  <c r="E398" i="32"/>
  <c r="E415" i="32"/>
  <c r="E448" i="32"/>
  <c r="E469" i="32"/>
  <c r="E512" i="32"/>
  <c r="E279" i="32"/>
  <c r="E311" i="32"/>
  <c r="E323" i="32"/>
  <c r="E331" i="32"/>
  <c r="E383" i="32"/>
  <c r="E399" i="32"/>
  <c r="E470" i="32"/>
  <c r="E484" i="32"/>
  <c r="E498" i="32"/>
  <c r="E307" i="32"/>
  <c r="E343" i="32"/>
  <c r="E357" i="32"/>
  <c r="E367" i="32"/>
  <c r="E463" i="32"/>
  <c r="E271" i="32"/>
  <c r="E303" i="32"/>
  <c r="E321" i="32"/>
  <c r="E329" i="32"/>
  <c r="E337" i="32"/>
  <c r="E411" i="32"/>
  <c r="E299" i="32"/>
  <c r="E361" i="32"/>
  <c r="E379" i="32"/>
  <c r="E374" i="32"/>
  <c r="E406" i="32"/>
  <c r="E452" i="32"/>
  <c r="E501" i="32"/>
  <c r="E378" i="32"/>
  <c r="E410" i="32"/>
  <c r="E422" i="32"/>
  <c r="E459" i="32"/>
  <c r="E495" i="32"/>
  <c r="E502" i="32"/>
  <c r="E514" i="32"/>
  <c r="E354" i="32"/>
  <c r="E386" i="32"/>
  <c r="E424" i="32"/>
  <c r="E473" i="32"/>
  <c r="E491" i="32"/>
  <c r="E527" i="32"/>
  <c r="E358" i="32"/>
  <c r="E390" i="32"/>
  <c r="E474" i="32"/>
  <c r="E480" i="32"/>
  <c r="E486" i="32"/>
  <c r="E516" i="32"/>
  <c r="E362" i="32"/>
  <c r="E366" i="32"/>
  <c r="E394" i="32"/>
  <c r="E505" i="32"/>
  <c r="E523" i="32"/>
  <c r="E420" i="32"/>
  <c r="E427" i="32"/>
  <c r="E456" i="32"/>
  <c r="E467" i="32"/>
  <c r="E477" i="32"/>
  <c r="E488" i="32"/>
  <c r="E499" i="32"/>
  <c r="E509" i="32"/>
  <c r="E520" i="32"/>
  <c r="E432" i="32"/>
  <c r="E435" i="32"/>
  <c r="E440" i="32"/>
  <c r="E443" i="32"/>
  <c r="E449" i="32"/>
  <c r="E460" i="32"/>
  <c r="E471" i="32"/>
  <c r="E481" i="32"/>
  <c r="E492" i="32"/>
  <c r="E503" i="32"/>
  <c r="E513" i="32"/>
  <c r="E524" i="32"/>
  <c r="E423" i="32"/>
  <c r="E453" i="32"/>
  <c r="E464" i="32"/>
  <c r="E475" i="32"/>
  <c r="E485" i="32"/>
  <c r="E496" i="32"/>
  <c r="E507" i="32"/>
  <c r="E517" i="32"/>
  <c r="E528" i="32"/>
  <c r="E419" i="32"/>
  <c r="E447" i="32"/>
  <c r="E457" i="32"/>
  <c r="E468" i="32"/>
  <c r="E479" i="32"/>
  <c r="E489" i="32"/>
  <c r="E500" i="32"/>
  <c r="E511" i="32"/>
  <c r="E521" i="32"/>
  <c r="E428" i="32"/>
  <c r="E451" i="32"/>
  <c r="E461" i="32"/>
  <c r="E472" i="32"/>
  <c r="E483" i="32"/>
  <c r="E493" i="32"/>
  <c r="E504" i="32"/>
  <c r="E515" i="32"/>
  <c r="E525" i="32"/>
  <c r="E431" i="32"/>
  <c r="E436" i="32"/>
  <c r="E439" i="32"/>
  <c r="E444" i="32"/>
  <c r="E455" i="32"/>
  <c r="E465" i="32"/>
  <c r="E476" i="32"/>
  <c r="E487" i="32"/>
  <c r="E497" i="32"/>
  <c r="E508" i="32"/>
  <c r="E519" i="32"/>
  <c r="E529" i="32"/>
  <c r="F144" i="31"/>
  <c r="E144" i="31"/>
  <c r="G163" i="31"/>
  <c r="F163" i="31"/>
  <c r="G183" i="31"/>
  <c r="F183" i="31"/>
  <c r="E183" i="31"/>
  <c r="H208" i="31"/>
  <c r="G208" i="31"/>
  <c r="F208" i="31"/>
  <c r="E208" i="31"/>
  <c r="H310" i="31"/>
  <c r="G310" i="31"/>
  <c r="F310" i="31"/>
  <c r="H323" i="31"/>
  <c r="G323" i="31"/>
  <c r="F323" i="31"/>
  <c r="E323" i="31"/>
  <c r="H527" i="31"/>
  <c r="G527" i="31"/>
  <c r="F527" i="31"/>
  <c r="E527" i="31"/>
  <c r="E5" i="31"/>
  <c r="E13" i="31"/>
  <c r="E21" i="31"/>
  <c r="E29" i="31"/>
  <c r="E53" i="31"/>
  <c r="E61" i="31"/>
  <c r="E69" i="31"/>
  <c r="E77" i="31"/>
  <c r="G123" i="31"/>
  <c r="F123" i="31"/>
  <c r="G144" i="31"/>
  <c r="G171" i="31"/>
  <c r="F171" i="31"/>
  <c r="H200" i="31"/>
  <c r="G200" i="31"/>
  <c r="F200" i="31"/>
  <c r="E200" i="31"/>
  <c r="H318" i="31"/>
  <c r="G318" i="31"/>
  <c r="F318" i="31"/>
  <c r="E318" i="31"/>
  <c r="E2" i="31"/>
  <c r="H3" i="31"/>
  <c r="F5" i="31"/>
  <c r="G8" i="31"/>
  <c r="E10" i="31"/>
  <c r="H11" i="31"/>
  <c r="F13" i="31"/>
  <c r="G16" i="31"/>
  <c r="E18" i="31"/>
  <c r="H19" i="31"/>
  <c r="F21" i="31"/>
  <c r="G24" i="31"/>
  <c r="E26" i="31"/>
  <c r="H27" i="31"/>
  <c r="F29" i="31"/>
  <c r="G32" i="31"/>
  <c r="E34" i="31"/>
  <c r="H35" i="31"/>
  <c r="F37" i="31"/>
  <c r="G40" i="31"/>
  <c r="E42" i="31"/>
  <c r="H43" i="31"/>
  <c r="F45" i="31"/>
  <c r="G48" i="31"/>
  <c r="E50" i="31"/>
  <c r="H51" i="31"/>
  <c r="F53" i="31"/>
  <c r="G56" i="31"/>
  <c r="E58" i="31"/>
  <c r="H59" i="31"/>
  <c r="F61" i="31"/>
  <c r="G64" i="31"/>
  <c r="E66" i="31"/>
  <c r="H67" i="31"/>
  <c r="F69" i="31"/>
  <c r="G72" i="31"/>
  <c r="E74" i="31"/>
  <c r="H75" i="31"/>
  <c r="F77" i="31"/>
  <c r="G80" i="31"/>
  <c r="E82" i="31"/>
  <c r="H83" i="31"/>
  <c r="F85" i="31"/>
  <c r="G87" i="31"/>
  <c r="F87" i="31"/>
  <c r="E91" i="31"/>
  <c r="E93" i="31"/>
  <c r="G95" i="31"/>
  <c r="F95" i="31"/>
  <c r="E99" i="31"/>
  <c r="E101" i="31"/>
  <c r="G103" i="31"/>
  <c r="F103" i="31"/>
  <c r="E107" i="31"/>
  <c r="E109" i="31"/>
  <c r="G111" i="31"/>
  <c r="F111" i="31"/>
  <c r="E115" i="31"/>
  <c r="E117" i="31"/>
  <c r="G119" i="31"/>
  <c r="F119" i="31"/>
  <c r="E123" i="31"/>
  <c r="F128" i="31"/>
  <c r="E128" i="31"/>
  <c r="G135" i="31"/>
  <c r="F135" i="31"/>
  <c r="F140" i="31"/>
  <c r="E140" i="31"/>
  <c r="H144" i="31"/>
  <c r="G147" i="31"/>
  <c r="F147" i="31"/>
  <c r="H163" i="31"/>
  <c r="E171" i="31"/>
  <c r="G179" i="31"/>
  <c r="F179" i="31"/>
  <c r="H184" i="31"/>
  <c r="F184" i="31"/>
  <c r="E184" i="31"/>
  <c r="H192" i="31"/>
  <c r="G192" i="31"/>
  <c r="F192" i="31"/>
  <c r="E192" i="31"/>
  <c r="H195" i="31"/>
  <c r="G195" i="31"/>
  <c r="F195" i="31"/>
  <c r="G455" i="31"/>
  <c r="F455" i="31"/>
  <c r="E455" i="31"/>
  <c r="H455" i="31"/>
  <c r="G151" i="31"/>
  <c r="F151" i="31"/>
  <c r="F156" i="31"/>
  <c r="E156" i="31"/>
  <c r="H168" i="31"/>
  <c r="F168" i="31"/>
  <c r="E168" i="31"/>
  <c r="H211" i="31"/>
  <c r="G211" i="31"/>
  <c r="F211" i="31"/>
  <c r="G262" i="31"/>
  <c r="F262" i="31"/>
  <c r="H262" i="31"/>
  <c r="H315" i="31"/>
  <c r="G315" i="31"/>
  <c r="F315" i="31"/>
  <c r="E315" i="31"/>
  <c r="E37" i="31"/>
  <c r="E45" i="31"/>
  <c r="E85" i="31"/>
  <c r="E151" i="31"/>
  <c r="G156" i="31"/>
  <c r="E163" i="31"/>
  <c r="G168" i="31"/>
  <c r="H176" i="31"/>
  <c r="F176" i="31"/>
  <c r="E176" i="31"/>
  <c r="H183" i="31"/>
  <c r="H203" i="31"/>
  <c r="G203" i="31"/>
  <c r="F203" i="31"/>
  <c r="E211" i="31"/>
  <c r="E262" i="31"/>
  <c r="E310" i="31"/>
  <c r="F2" i="31"/>
  <c r="G5" i="31"/>
  <c r="F10" i="31"/>
  <c r="G13" i="31"/>
  <c r="F18" i="31"/>
  <c r="G21" i="31"/>
  <c r="F26" i="31"/>
  <c r="G29" i="31"/>
  <c r="F34" i="31"/>
  <c r="G37" i="31"/>
  <c r="F42" i="31"/>
  <c r="G45" i="31"/>
  <c r="F50" i="31"/>
  <c r="G53" i="31"/>
  <c r="F58" i="31"/>
  <c r="G61" i="31"/>
  <c r="F66" i="31"/>
  <c r="G69" i="31"/>
  <c r="F74" i="31"/>
  <c r="G77" i="31"/>
  <c r="F82" i="31"/>
  <c r="G85" i="31"/>
  <c r="E87" i="31"/>
  <c r="F91" i="31"/>
  <c r="F93" i="31"/>
  <c r="E95" i="31"/>
  <c r="F99" i="31"/>
  <c r="F101" i="31"/>
  <c r="E103" i="31"/>
  <c r="F107" i="31"/>
  <c r="F109" i="31"/>
  <c r="E111" i="31"/>
  <c r="F115" i="31"/>
  <c r="F117" i="31"/>
  <c r="E119" i="31"/>
  <c r="H123" i="31"/>
  <c r="G128" i="31"/>
  <c r="E135" i="31"/>
  <c r="G140" i="31"/>
  <c r="F152" i="31"/>
  <c r="E152" i="31"/>
  <c r="G159" i="31"/>
  <c r="F159" i="31"/>
  <c r="H171" i="31"/>
  <c r="E179" i="31"/>
  <c r="G184" i="31"/>
  <c r="H187" i="31"/>
  <c r="G187" i="31"/>
  <c r="F187" i="31"/>
  <c r="E195" i="31"/>
  <c r="E419" i="31"/>
  <c r="H419" i="31"/>
  <c r="G419" i="31"/>
  <c r="G10" i="31"/>
  <c r="G18" i="31"/>
  <c r="G26" i="31"/>
  <c r="G34" i="31"/>
  <c r="G42" i="31"/>
  <c r="G50" i="31"/>
  <c r="G58" i="31"/>
  <c r="G66" i="31"/>
  <c r="G74" i="31"/>
  <c r="G82" i="31"/>
  <c r="G91" i="31"/>
  <c r="G93" i="31"/>
  <c r="G99" i="31"/>
  <c r="G101" i="31"/>
  <c r="G107" i="31"/>
  <c r="G109" i="31"/>
  <c r="G115" i="31"/>
  <c r="G117" i="31"/>
  <c r="F124" i="31"/>
  <c r="E124" i="31"/>
  <c r="G131" i="31"/>
  <c r="F131" i="31"/>
  <c r="G2" i="31"/>
  <c r="E9" i="31"/>
  <c r="E17" i="31"/>
  <c r="E25" i="31"/>
  <c r="E33" i="31"/>
  <c r="E41" i="31"/>
  <c r="E49" i="31"/>
  <c r="E57" i="31"/>
  <c r="E65" i="31"/>
  <c r="E73" i="31"/>
  <c r="E81" i="31"/>
  <c r="G124" i="31"/>
  <c r="E131" i="31"/>
  <c r="F136" i="31"/>
  <c r="E136" i="31"/>
  <c r="G143" i="31"/>
  <c r="F143" i="31"/>
  <c r="F148" i="31"/>
  <c r="E148" i="31"/>
  <c r="G155" i="31"/>
  <c r="F155" i="31"/>
  <c r="H232" i="31"/>
  <c r="G232" i="31"/>
  <c r="F232" i="31"/>
  <c r="E232" i="31"/>
  <c r="F235" i="31"/>
  <c r="E235" i="31"/>
  <c r="H235" i="31"/>
  <c r="H358" i="31"/>
  <c r="G358" i="31"/>
  <c r="F358" i="31"/>
  <c r="H371" i="31"/>
  <c r="G371" i="31"/>
  <c r="F371" i="31"/>
  <c r="F9" i="31"/>
  <c r="F17" i="31"/>
  <c r="F25" i="31"/>
  <c r="F33" i="31"/>
  <c r="F41" i="31"/>
  <c r="F49" i="31"/>
  <c r="F57" i="31"/>
  <c r="F65" i="31"/>
  <c r="F73" i="31"/>
  <c r="F81" i="31"/>
  <c r="H90" i="31"/>
  <c r="G90" i="31"/>
  <c r="F92" i="31"/>
  <c r="E92" i="31"/>
  <c r="H98" i="31"/>
  <c r="G98" i="31"/>
  <c r="F100" i="31"/>
  <c r="E100" i="31"/>
  <c r="E104" i="31"/>
  <c r="H106" i="31"/>
  <c r="G106" i="31"/>
  <c r="F108" i="31"/>
  <c r="E108" i="31"/>
  <c r="E112" i="31"/>
  <c r="H114" i="31"/>
  <c r="G114" i="31"/>
  <c r="F116" i="31"/>
  <c r="E116" i="31"/>
  <c r="E120" i="31"/>
  <c r="H124" i="31"/>
  <c r="H131" i="31"/>
  <c r="G136" i="31"/>
  <c r="E143" i="31"/>
  <c r="G148" i="31"/>
  <c r="E155" i="31"/>
  <c r="F160" i="31"/>
  <c r="E160" i="31"/>
  <c r="G167" i="31"/>
  <c r="F167" i="31"/>
  <c r="E167" i="31"/>
  <c r="H224" i="31"/>
  <c r="G224" i="31"/>
  <c r="F224" i="31"/>
  <c r="E224" i="31"/>
  <c r="H227" i="31"/>
  <c r="G227" i="31"/>
  <c r="F227" i="31"/>
  <c r="H251" i="31"/>
  <c r="F251" i="31"/>
  <c r="E251" i="31"/>
  <c r="G251" i="31"/>
  <c r="E358" i="31"/>
  <c r="H365" i="31"/>
  <c r="G365" i="31"/>
  <c r="F365" i="31"/>
  <c r="E365" i="31"/>
  <c r="E371" i="31"/>
  <c r="E90" i="31"/>
  <c r="G92" i="31"/>
  <c r="E98" i="31"/>
  <c r="G100" i="31"/>
  <c r="E106" i="31"/>
  <c r="G108" i="31"/>
  <c r="E114" i="31"/>
  <c r="G116" i="31"/>
  <c r="G127" i="31"/>
  <c r="F127" i="31"/>
  <c r="F132" i="31"/>
  <c r="E132" i="31"/>
  <c r="H136" i="31"/>
  <c r="G139" i="31"/>
  <c r="F139" i="31"/>
  <c r="H143" i="31"/>
  <c r="H148" i="31"/>
  <c r="H155" i="31"/>
  <c r="G160" i="31"/>
  <c r="H167" i="31"/>
  <c r="G175" i="31"/>
  <c r="F175" i="31"/>
  <c r="E175" i="31"/>
  <c r="H216" i="31"/>
  <c r="G216" i="31"/>
  <c r="F216" i="31"/>
  <c r="E216" i="31"/>
  <c r="H219" i="31"/>
  <c r="G219" i="31"/>
  <c r="F219" i="31"/>
  <c r="E227" i="31"/>
  <c r="G246" i="31"/>
  <c r="F246" i="31"/>
  <c r="H246" i="31"/>
  <c r="H267" i="31"/>
  <c r="G267" i="31"/>
  <c r="F267" i="31"/>
  <c r="E267" i="31"/>
  <c r="F242" i="31"/>
  <c r="E242" i="31"/>
  <c r="F258" i="31"/>
  <c r="E258" i="31"/>
  <c r="H326" i="31"/>
  <c r="G326" i="31"/>
  <c r="F326" i="31"/>
  <c r="H331" i="31"/>
  <c r="G331" i="31"/>
  <c r="F331" i="31"/>
  <c r="E331" i="31"/>
  <c r="H402" i="31"/>
  <c r="G402" i="31"/>
  <c r="F402" i="31"/>
  <c r="E125" i="31"/>
  <c r="E133" i="31"/>
  <c r="E141" i="31"/>
  <c r="E149" i="31"/>
  <c r="E157" i="31"/>
  <c r="E165" i="31"/>
  <c r="E173" i="31"/>
  <c r="E181" i="31"/>
  <c r="E189" i="31"/>
  <c r="E197" i="31"/>
  <c r="E205" i="31"/>
  <c r="E213" i="31"/>
  <c r="E221" i="31"/>
  <c r="E229" i="31"/>
  <c r="G242" i="31"/>
  <c r="H249" i="31"/>
  <c r="G249" i="31"/>
  <c r="G258" i="31"/>
  <c r="H265" i="31"/>
  <c r="G265" i="31"/>
  <c r="H270" i="31"/>
  <c r="G270" i="31"/>
  <c r="F270" i="31"/>
  <c r="H275" i="31"/>
  <c r="G275" i="31"/>
  <c r="F275" i="31"/>
  <c r="E275" i="31"/>
  <c r="E326" i="31"/>
  <c r="H334" i="31"/>
  <c r="G334" i="31"/>
  <c r="F334" i="31"/>
  <c r="H339" i="31"/>
  <c r="G339" i="31"/>
  <c r="F339" i="31"/>
  <c r="E339" i="31"/>
  <c r="E402" i="31"/>
  <c r="H453" i="31"/>
  <c r="G453" i="31"/>
  <c r="F453" i="31"/>
  <c r="E453" i="31"/>
  <c r="H511" i="31"/>
  <c r="G511" i="31"/>
  <c r="F511" i="31"/>
  <c r="E511" i="31"/>
  <c r="G238" i="31"/>
  <c r="F238" i="31"/>
  <c r="G254" i="31"/>
  <c r="F254" i="31"/>
  <c r="H278" i="31"/>
  <c r="G278" i="31"/>
  <c r="F278" i="31"/>
  <c r="H283" i="31"/>
  <c r="G283" i="31"/>
  <c r="F283" i="31"/>
  <c r="E283" i="31"/>
  <c r="H379" i="31"/>
  <c r="G379" i="31"/>
  <c r="F379" i="31"/>
  <c r="E379" i="31"/>
  <c r="G394" i="31"/>
  <c r="F394" i="31"/>
  <c r="H394" i="31"/>
  <c r="E451" i="31"/>
  <c r="H451" i="31"/>
  <c r="G451" i="31"/>
  <c r="E191" i="31"/>
  <c r="E199" i="31"/>
  <c r="E207" i="31"/>
  <c r="E215" i="31"/>
  <c r="E223" i="31"/>
  <c r="E231" i="31"/>
  <c r="E238" i="31"/>
  <c r="H243" i="31"/>
  <c r="F243" i="31"/>
  <c r="E243" i="31"/>
  <c r="E254" i="31"/>
  <c r="H259" i="31"/>
  <c r="F259" i="31"/>
  <c r="E259" i="31"/>
  <c r="H273" i="31"/>
  <c r="G273" i="31"/>
  <c r="E278" i="31"/>
  <c r="H286" i="31"/>
  <c r="G286" i="31"/>
  <c r="F286" i="31"/>
  <c r="H291" i="31"/>
  <c r="G291" i="31"/>
  <c r="F291" i="31"/>
  <c r="E291" i="31"/>
  <c r="H342" i="31"/>
  <c r="G342" i="31"/>
  <c r="F342" i="31"/>
  <c r="H347" i="31"/>
  <c r="G347" i="31"/>
  <c r="F347" i="31"/>
  <c r="E347" i="31"/>
  <c r="F367" i="31"/>
  <c r="E367" i="31"/>
  <c r="H367" i="31"/>
  <c r="G367" i="31"/>
  <c r="E394" i="31"/>
  <c r="H411" i="31"/>
  <c r="G411" i="31"/>
  <c r="F411" i="31"/>
  <c r="E411" i="31"/>
  <c r="G423" i="31"/>
  <c r="F423" i="31"/>
  <c r="E423" i="31"/>
  <c r="H423" i="31"/>
  <c r="F451" i="31"/>
  <c r="H495" i="31"/>
  <c r="G495" i="31"/>
  <c r="F495" i="31"/>
  <c r="E495" i="31"/>
  <c r="G122" i="31"/>
  <c r="G130" i="31"/>
  <c r="G138" i="31"/>
  <c r="G146" i="31"/>
  <c r="G154" i="31"/>
  <c r="G162" i="31"/>
  <c r="E164" i="31"/>
  <c r="G170" i="31"/>
  <c r="E172" i="31"/>
  <c r="G178" i="31"/>
  <c r="E180" i="31"/>
  <c r="G186" i="31"/>
  <c r="E188" i="31"/>
  <c r="F191" i="31"/>
  <c r="G194" i="31"/>
  <c r="E196" i="31"/>
  <c r="F199" i="31"/>
  <c r="G202" i="31"/>
  <c r="E204" i="31"/>
  <c r="F207" i="31"/>
  <c r="G210" i="31"/>
  <c r="E212" i="31"/>
  <c r="F215" i="31"/>
  <c r="G218" i="31"/>
  <c r="E220" i="31"/>
  <c r="F223" i="31"/>
  <c r="G226" i="31"/>
  <c r="E228" i="31"/>
  <c r="F231" i="31"/>
  <c r="G234" i="31"/>
  <c r="G236" i="31"/>
  <c r="H238" i="31"/>
  <c r="G243" i="31"/>
  <c r="F250" i="31"/>
  <c r="E250" i="31"/>
  <c r="H254" i="31"/>
  <c r="G259" i="31"/>
  <c r="F266" i="31"/>
  <c r="E266" i="31"/>
  <c r="E273" i="31"/>
  <c r="H281" i="31"/>
  <c r="G281" i="31"/>
  <c r="E286" i="31"/>
  <c r="H294" i="31"/>
  <c r="G294" i="31"/>
  <c r="F294" i="31"/>
  <c r="H299" i="31"/>
  <c r="G299" i="31"/>
  <c r="F299" i="31"/>
  <c r="E299" i="31"/>
  <c r="E342" i="31"/>
  <c r="H355" i="31"/>
  <c r="G355" i="31"/>
  <c r="F355" i="31"/>
  <c r="E355" i="31"/>
  <c r="H442" i="31"/>
  <c r="G442" i="31"/>
  <c r="F442" i="31"/>
  <c r="H466" i="31"/>
  <c r="G466" i="31"/>
  <c r="F466" i="31"/>
  <c r="H479" i="31"/>
  <c r="G479" i="31"/>
  <c r="F479" i="31"/>
  <c r="E479" i="31"/>
  <c r="H241" i="31"/>
  <c r="G241" i="31"/>
  <c r="G250" i="31"/>
  <c r="H257" i="31"/>
  <c r="G257" i="31"/>
  <c r="G266" i="31"/>
  <c r="F273" i="31"/>
  <c r="E281" i="31"/>
  <c r="E294" i="31"/>
  <c r="H302" i="31"/>
  <c r="G302" i="31"/>
  <c r="F302" i="31"/>
  <c r="H307" i="31"/>
  <c r="G307" i="31"/>
  <c r="F307" i="31"/>
  <c r="E307" i="31"/>
  <c r="H350" i="31"/>
  <c r="G350" i="31"/>
  <c r="F350" i="31"/>
  <c r="H421" i="31"/>
  <c r="G421" i="31"/>
  <c r="F421" i="31"/>
  <c r="E421" i="31"/>
  <c r="E442" i="31"/>
  <c r="E466" i="31"/>
  <c r="G289" i="31"/>
  <c r="G297" i="31"/>
  <c r="G305" i="31"/>
  <c r="G313" i="31"/>
  <c r="G321" i="31"/>
  <c r="G329" i="31"/>
  <c r="G337" i="31"/>
  <c r="G345" i="31"/>
  <c r="G353" i="31"/>
  <c r="G363" i="31"/>
  <c r="H373" i="31"/>
  <c r="G373" i="31"/>
  <c r="F375" i="31"/>
  <c r="E375" i="31"/>
  <c r="G390" i="31"/>
  <c r="G392" i="31"/>
  <c r="G400" i="31"/>
  <c r="H434" i="31"/>
  <c r="G434" i="31"/>
  <c r="F434" i="31"/>
  <c r="H482" i="31"/>
  <c r="G482" i="31"/>
  <c r="F482" i="31"/>
  <c r="H498" i="31"/>
  <c r="G498" i="31"/>
  <c r="F498" i="31"/>
  <c r="H514" i="31"/>
  <c r="G514" i="31"/>
  <c r="F514" i="31"/>
  <c r="E240" i="31"/>
  <c r="E248" i="31"/>
  <c r="E256" i="31"/>
  <c r="E264" i="31"/>
  <c r="E272" i="31"/>
  <c r="E280" i="31"/>
  <c r="E288" i="31"/>
  <c r="E296" i="31"/>
  <c r="E304" i="31"/>
  <c r="E312" i="31"/>
  <c r="E320" i="31"/>
  <c r="E328" i="31"/>
  <c r="E336" i="31"/>
  <c r="E344" i="31"/>
  <c r="E352" i="31"/>
  <c r="E360" i="31"/>
  <c r="E373" i="31"/>
  <c r="G375" i="31"/>
  <c r="H381" i="31"/>
  <c r="G381" i="31"/>
  <c r="F383" i="31"/>
  <c r="E383" i="31"/>
  <c r="E387" i="31"/>
  <c r="E403" i="31"/>
  <c r="H413" i="31"/>
  <c r="G413" i="31"/>
  <c r="G415" i="31"/>
  <c r="F415" i="31"/>
  <c r="E415" i="31"/>
  <c r="E434" i="31"/>
  <c r="F443" i="31"/>
  <c r="H445" i="31"/>
  <c r="G445" i="31"/>
  <c r="G447" i="31"/>
  <c r="F447" i="31"/>
  <c r="E447" i="31"/>
  <c r="H471" i="31"/>
  <c r="G471" i="31"/>
  <c r="F471" i="31"/>
  <c r="E471" i="31"/>
  <c r="E482" i="31"/>
  <c r="E498" i="31"/>
  <c r="E514" i="31"/>
  <c r="H389" i="31"/>
  <c r="G389" i="31"/>
  <c r="F391" i="31"/>
  <c r="E391" i="31"/>
  <c r="H405" i="31"/>
  <c r="G405" i="31"/>
  <c r="G407" i="31"/>
  <c r="F407" i="31"/>
  <c r="E407" i="31"/>
  <c r="H426" i="31"/>
  <c r="G426" i="31"/>
  <c r="F426" i="31"/>
  <c r="H458" i="31"/>
  <c r="G458" i="31"/>
  <c r="F458" i="31"/>
  <c r="E274" i="31"/>
  <c r="E282" i="31"/>
  <c r="E290" i="31"/>
  <c r="E298" i="31"/>
  <c r="E306" i="31"/>
  <c r="E314" i="31"/>
  <c r="E322" i="31"/>
  <c r="E330" i="31"/>
  <c r="E338" i="31"/>
  <c r="E346" i="31"/>
  <c r="G352" i="31"/>
  <c r="E354" i="31"/>
  <c r="G360" i="31"/>
  <c r="E366" i="31"/>
  <c r="E368" i="31"/>
  <c r="G370" i="31"/>
  <c r="F370" i="31"/>
  <c r="G387" i="31"/>
  <c r="E389" i="31"/>
  <c r="G391" i="31"/>
  <c r="H397" i="31"/>
  <c r="G397" i="31"/>
  <c r="G399" i="31"/>
  <c r="F399" i="31"/>
  <c r="E399" i="31"/>
  <c r="G403" i="31"/>
  <c r="E405" i="31"/>
  <c r="H407" i="31"/>
  <c r="E426" i="31"/>
  <c r="F435" i="31"/>
  <c r="H437" i="31"/>
  <c r="G437" i="31"/>
  <c r="G439" i="31"/>
  <c r="F439" i="31"/>
  <c r="E439" i="31"/>
  <c r="H443" i="31"/>
  <c r="E458" i="31"/>
  <c r="H474" i="31"/>
  <c r="G474" i="31"/>
  <c r="F474" i="31"/>
  <c r="H487" i="31"/>
  <c r="G487" i="31"/>
  <c r="F487" i="31"/>
  <c r="E487" i="31"/>
  <c r="H503" i="31"/>
  <c r="G503" i="31"/>
  <c r="F503" i="31"/>
  <c r="E503" i="31"/>
  <c r="H519" i="31"/>
  <c r="G519" i="31"/>
  <c r="F519" i="31"/>
  <c r="E519" i="31"/>
  <c r="F368" i="31"/>
  <c r="G378" i="31"/>
  <c r="F378" i="31"/>
  <c r="F389" i="31"/>
  <c r="H391" i="31"/>
  <c r="F405" i="31"/>
  <c r="H418" i="31"/>
  <c r="G418" i="31"/>
  <c r="F418" i="31"/>
  <c r="G435" i="31"/>
  <c r="E437" i="31"/>
  <c r="H450" i="31"/>
  <c r="G450" i="31"/>
  <c r="F450" i="31"/>
  <c r="H463" i="31"/>
  <c r="G463" i="31"/>
  <c r="F463" i="31"/>
  <c r="E463" i="31"/>
  <c r="H490" i="31"/>
  <c r="G490" i="31"/>
  <c r="F490" i="31"/>
  <c r="H506" i="31"/>
  <c r="G506" i="31"/>
  <c r="F506" i="31"/>
  <c r="H522" i="31"/>
  <c r="G522" i="31"/>
  <c r="F522" i="31"/>
  <c r="G386" i="31"/>
  <c r="F386" i="31"/>
  <c r="H410" i="31"/>
  <c r="G410" i="31"/>
  <c r="F410" i="31"/>
  <c r="H429" i="31"/>
  <c r="G429" i="31"/>
  <c r="G431" i="31"/>
  <c r="F431" i="31"/>
  <c r="E431" i="31"/>
  <c r="E490" i="31"/>
  <c r="E506" i="31"/>
  <c r="E522" i="31"/>
  <c r="G461" i="31"/>
  <c r="G469" i="31"/>
  <c r="G477" i="31"/>
  <c r="G485" i="31"/>
  <c r="G493" i="31"/>
  <c r="G501" i="31"/>
  <c r="G509" i="31"/>
  <c r="G517" i="31"/>
  <c r="G525" i="31"/>
  <c r="E529" i="31"/>
  <c r="E459" i="31"/>
  <c r="E523" i="31"/>
  <c r="H166" i="30"/>
  <c r="F166" i="30"/>
  <c r="H426" i="30"/>
  <c r="G426" i="30"/>
  <c r="F426" i="30"/>
  <c r="E426" i="30"/>
  <c r="E78" i="30"/>
  <c r="E102" i="30"/>
  <c r="F117" i="30"/>
  <c r="E135" i="30"/>
  <c r="E158" i="30"/>
  <c r="F2" i="30"/>
  <c r="E7" i="30"/>
  <c r="H8" i="30"/>
  <c r="F10" i="30"/>
  <c r="E15" i="30"/>
  <c r="H16" i="30"/>
  <c r="F18" i="30"/>
  <c r="E23" i="30"/>
  <c r="H24" i="30"/>
  <c r="F26" i="30"/>
  <c r="E31" i="30"/>
  <c r="H32" i="30"/>
  <c r="F34" i="30"/>
  <c r="E39" i="30"/>
  <c r="H40" i="30"/>
  <c r="F42" i="30"/>
  <c r="E47" i="30"/>
  <c r="H48" i="30"/>
  <c r="F50" i="30"/>
  <c r="E55" i="30"/>
  <c r="H56" i="30"/>
  <c r="F58" i="30"/>
  <c r="E63" i="30"/>
  <c r="H64" i="30"/>
  <c r="F66" i="30"/>
  <c r="E71" i="30"/>
  <c r="H72" i="30"/>
  <c r="F74" i="30"/>
  <c r="E79" i="30"/>
  <c r="H80" i="30"/>
  <c r="F82" i="30"/>
  <c r="E87" i="30"/>
  <c r="H88" i="30"/>
  <c r="F90" i="30"/>
  <c r="E95" i="30"/>
  <c r="H96" i="30"/>
  <c r="F98" i="30"/>
  <c r="E103" i="30"/>
  <c r="H104" i="30"/>
  <c r="F106" i="30"/>
  <c r="F111" i="30"/>
  <c r="E113" i="30"/>
  <c r="F118" i="30"/>
  <c r="E120" i="30"/>
  <c r="G125" i="30"/>
  <c r="F127" i="30"/>
  <c r="E129" i="30"/>
  <c r="F134" i="30"/>
  <c r="E136" i="30"/>
  <c r="G141" i="30"/>
  <c r="F143" i="30"/>
  <c r="E145" i="30"/>
  <c r="F150" i="30"/>
  <c r="E152" i="30"/>
  <c r="G157" i="30"/>
  <c r="F159" i="30"/>
  <c r="E161" i="30"/>
  <c r="G163" i="30"/>
  <c r="E163" i="30"/>
  <c r="F165" i="30"/>
  <c r="E174" i="30"/>
  <c r="H198" i="30"/>
  <c r="G198" i="30"/>
  <c r="F198" i="30"/>
  <c r="E198" i="30"/>
  <c r="H206" i="30"/>
  <c r="G206" i="30"/>
  <c r="F206" i="30"/>
  <c r="E206" i="30"/>
  <c r="H307" i="30"/>
  <c r="F307" i="30"/>
  <c r="E307" i="30"/>
  <c r="G307" i="30"/>
  <c r="F316" i="30"/>
  <c r="H316" i="30"/>
  <c r="E316" i="30"/>
  <c r="H439" i="30"/>
  <c r="G439" i="30"/>
  <c r="F439" i="30"/>
  <c r="E439" i="30"/>
  <c r="H447" i="30"/>
  <c r="G447" i="30"/>
  <c r="F447" i="30"/>
  <c r="E447" i="30"/>
  <c r="H455" i="30"/>
  <c r="G455" i="30"/>
  <c r="F455" i="30"/>
  <c r="E455" i="30"/>
  <c r="H463" i="30"/>
  <c r="G463" i="30"/>
  <c r="F463" i="30"/>
  <c r="E463" i="30"/>
  <c r="H471" i="30"/>
  <c r="G471" i="30"/>
  <c r="F471" i="30"/>
  <c r="E471" i="30"/>
  <c r="H479" i="30"/>
  <c r="G479" i="30"/>
  <c r="F479" i="30"/>
  <c r="E479" i="30"/>
  <c r="H527" i="30"/>
  <c r="G527" i="30"/>
  <c r="F527" i="30"/>
  <c r="E527" i="30"/>
  <c r="E6" i="30"/>
  <c r="E22" i="30"/>
  <c r="E119" i="30"/>
  <c r="E126" i="30"/>
  <c r="E166" i="30"/>
  <c r="F175" i="30"/>
  <c r="G118" i="30"/>
  <c r="G120" i="30"/>
  <c r="H125" i="30"/>
  <c r="G134" i="30"/>
  <c r="G136" i="30"/>
  <c r="H141" i="30"/>
  <c r="G150" i="30"/>
  <c r="G152" i="30"/>
  <c r="H157" i="30"/>
  <c r="F161" i="30"/>
  <c r="F163" i="30"/>
  <c r="H177" i="30"/>
  <c r="G177" i="30"/>
  <c r="G179" i="30"/>
  <c r="F179" i="30"/>
  <c r="E179" i="30"/>
  <c r="F191" i="30"/>
  <c r="H199" i="30"/>
  <c r="E199" i="30"/>
  <c r="H207" i="30"/>
  <c r="E207" i="30"/>
  <c r="G316" i="30"/>
  <c r="E54" i="30"/>
  <c r="E70" i="30"/>
  <c r="E86" i="30"/>
  <c r="E110" i="30"/>
  <c r="F133" i="30"/>
  <c r="F149" i="30"/>
  <c r="E281" i="30"/>
  <c r="H281" i="30"/>
  <c r="G281" i="30"/>
  <c r="F281" i="30"/>
  <c r="E3" i="30"/>
  <c r="F6" i="30"/>
  <c r="E11" i="30"/>
  <c r="F14" i="30"/>
  <c r="E19" i="30"/>
  <c r="F22" i="30"/>
  <c r="E27" i="30"/>
  <c r="F30" i="30"/>
  <c r="E35" i="30"/>
  <c r="F38" i="30"/>
  <c r="E43" i="30"/>
  <c r="F46" i="30"/>
  <c r="E51" i="30"/>
  <c r="F54" i="30"/>
  <c r="E59" i="30"/>
  <c r="F62" i="30"/>
  <c r="E67" i="30"/>
  <c r="F70" i="30"/>
  <c r="E75" i="30"/>
  <c r="F78" i="30"/>
  <c r="E83" i="30"/>
  <c r="F86" i="30"/>
  <c r="E91" i="30"/>
  <c r="F94" i="30"/>
  <c r="E99" i="30"/>
  <c r="F102" i="30"/>
  <c r="E107" i="30"/>
  <c r="F110" i="30"/>
  <c r="E112" i="30"/>
  <c r="G117" i="30"/>
  <c r="F119" i="30"/>
  <c r="E121" i="30"/>
  <c r="F126" i="30"/>
  <c r="E128" i="30"/>
  <c r="G133" i="30"/>
  <c r="F135" i="30"/>
  <c r="E137" i="30"/>
  <c r="F142" i="30"/>
  <c r="E144" i="30"/>
  <c r="G149" i="30"/>
  <c r="F151" i="30"/>
  <c r="E153" i="30"/>
  <c r="F158" i="30"/>
  <c r="E160" i="30"/>
  <c r="G166" i="30"/>
  <c r="E173" i="30"/>
  <c r="G173" i="30"/>
  <c r="G175" i="30"/>
  <c r="H185" i="30"/>
  <c r="G185" i="30"/>
  <c r="G187" i="30"/>
  <c r="F187" i="30"/>
  <c r="E187" i="30"/>
  <c r="E273" i="30"/>
  <c r="H273" i="30"/>
  <c r="G273" i="30"/>
  <c r="F273" i="30"/>
  <c r="H282" i="30"/>
  <c r="G282" i="30"/>
  <c r="F282" i="30"/>
  <c r="E282" i="30"/>
  <c r="F3" i="30"/>
  <c r="G6" i="30"/>
  <c r="E8" i="30"/>
  <c r="F11" i="30"/>
  <c r="G14" i="30"/>
  <c r="E16" i="30"/>
  <c r="F19" i="30"/>
  <c r="G22" i="30"/>
  <c r="E24" i="30"/>
  <c r="F27" i="30"/>
  <c r="G30" i="30"/>
  <c r="E32" i="30"/>
  <c r="F35" i="30"/>
  <c r="G38" i="30"/>
  <c r="E40" i="30"/>
  <c r="F43" i="30"/>
  <c r="G46" i="30"/>
  <c r="E48" i="30"/>
  <c r="F51" i="30"/>
  <c r="G54" i="30"/>
  <c r="E56" i="30"/>
  <c r="F59" i="30"/>
  <c r="G62" i="30"/>
  <c r="E64" i="30"/>
  <c r="F67" i="30"/>
  <c r="G70" i="30"/>
  <c r="E72" i="30"/>
  <c r="F75" i="30"/>
  <c r="G78" i="30"/>
  <c r="E80" i="30"/>
  <c r="F83" i="30"/>
  <c r="G86" i="30"/>
  <c r="E88" i="30"/>
  <c r="F91" i="30"/>
  <c r="G94" i="30"/>
  <c r="E96" i="30"/>
  <c r="F99" i="30"/>
  <c r="G102" i="30"/>
  <c r="E104" i="30"/>
  <c r="F107" i="30"/>
  <c r="G110" i="30"/>
  <c r="G112" i="30"/>
  <c r="H117" i="30"/>
  <c r="G119" i="30"/>
  <c r="F121" i="30"/>
  <c r="G126" i="30"/>
  <c r="G128" i="30"/>
  <c r="H133" i="30"/>
  <c r="G135" i="30"/>
  <c r="F137" i="30"/>
  <c r="G142" i="30"/>
  <c r="G144" i="30"/>
  <c r="H149" i="30"/>
  <c r="G151" i="30"/>
  <c r="F153" i="30"/>
  <c r="G158" i="30"/>
  <c r="G160" i="30"/>
  <c r="E169" i="30"/>
  <c r="G171" i="30"/>
  <c r="E171" i="30"/>
  <c r="F173" i="30"/>
  <c r="H175" i="30"/>
  <c r="E185" i="30"/>
  <c r="H187" i="30"/>
  <c r="H330" i="30"/>
  <c r="E330" i="30"/>
  <c r="F330" i="30"/>
  <c r="E38" i="30"/>
  <c r="G3" i="30"/>
  <c r="F8" i="30"/>
  <c r="G11" i="30"/>
  <c r="H14" i="30"/>
  <c r="F16" i="30"/>
  <c r="G19" i="30"/>
  <c r="F24" i="30"/>
  <c r="G27" i="30"/>
  <c r="H30" i="30"/>
  <c r="F32" i="30"/>
  <c r="G35" i="30"/>
  <c r="F40" i="30"/>
  <c r="G43" i="30"/>
  <c r="H46" i="30"/>
  <c r="F48" i="30"/>
  <c r="G51" i="30"/>
  <c r="F56" i="30"/>
  <c r="G59" i="30"/>
  <c r="H62" i="30"/>
  <c r="F64" i="30"/>
  <c r="G67" i="30"/>
  <c r="F72" i="30"/>
  <c r="G75" i="30"/>
  <c r="F80" i="30"/>
  <c r="G83" i="30"/>
  <c r="F88" i="30"/>
  <c r="G91" i="30"/>
  <c r="H94" i="30"/>
  <c r="F96" i="30"/>
  <c r="G99" i="30"/>
  <c r="F104" i="30"/>
  <c r="G107" i="30"/>
  <c r="H112" i="30"/>
  <c r="G121" i="30"/>
  <c r="H128" i="30"/>
  <c r="G137" i="30"/>
  <c r="H144" i="30"/>
  <c r="H151" i="30"/>
  <c r="G153" i="30"/>
  <c r="H160" i="30"/>
  <c r="F169" i="30"/>
  <c r="H173" i="30"/>
  <c r="F185" i="30"/>
  <c r="H190" i="30"/>
  <c r="G190" i="30"/>
  <c r="F190" i="30"/>
  <c r="F275" i="30"/>
  <c r="E275" i="30"/>
  <c r="G275" i="30"/>
  <c r="F284" i="30"/>
  <c r="H284" i="30"/>
  <c r="E284" i="30"/>
  <c r="H338" i="30"/>
  <c r="E338" i="30"/>
  <c r="G338" i="30"/>
  <c r="F338" i="30"/>
  <c r="F363" i="30"/>
  <c r="G363" i="30"/>
  <c r="E363" i="30"/>
  <c r="H363" i="30"/>
  <c r="F371" i="30"/>
  <c r="G371" i="30"/>
  <c r="E371" i="30"/>
  <c r="H371" i="30"/>
  <c r="E142" i="30"/>
  <c r="H182" i="30"/>
  <c r="G182" i="30"/>
  <c r="F182" i="30"/>
  <c r="F375" i="30"/>
  <c r="G375" i="30"/>
  <c r="E375" i="30"/>
  <c r="H375" i="30"/>
  <c r="E165" i="30"/>
  <c r="G165" i="30"/>
  <c r="H169" i="30"/>
  <c r="H174" i="30"/>
  <c r="F174" i="30"/>
  <c r="H193" i="30"/>
  <c r="G193" i="30"/>
  <c r="F193" i="30"/>
  <c r="H201" i="30"/>
  <c r="G201" i="30"/>
  <c r="F201" i="30"/>
  <c r="H209" i="30"/>
  <c r="G209" i="30"/>
  <c r="F209" i="30"/>
  <c r="H258" i="30"/>
  <c r="G258" i="30"/>
  <c r="E258" i="30"/>
  <c r="F267" i="30"/>
  <c r="E267" i="30"/>
  <c r="H267" i="30"/>
  <c r="G267" i="30"/>
  <c r="H291" i="30"/>
  <c r="F291" i="30"/>
  <c r="E291" i="30"/>
  <c r="G291" i="30"/>
  <c r="F300" i="30"/>
  <c r="H300" i="30"/>
  <c r="E300" i="30"/>
  <c r="H168" i="30"/>
  <c r="H176" i="30"/>
  <c r="G181" i="30"/>
  <c r="H184" i="30"/>
  <c r="G189" i="30"/>
  <c r="H192" i="30"/>
  <c r="G197" i="30"/>
  <c r="H200" i="30"/>
  <c r="G205" i="30"/>
  <c r="H208" i="30"/>
  <c r="F212" i="30"/>
  <c r="H212" i="30"/>
  <c r="F220" i="30"/>
  <c r="H220" i="30"/>
  <c r="F228" i="30"/>
  <c r="H228" i="30"/>
  <c r="F236" i="30"/>
  <c r="H236" i="30"/>
  <c r="F244" i="30"/>
  <c r="H244" i="30"/>
  <c r="F252" i="30"/>
  <c r="H252" i="30"/>
  <c r="G266" i="30"/>
  <c r="E297" i="30"/>
  <c r="H297" i="30"/>
  <c r="G297" i="30"/>
  <c r="E313" i="30"/>
  <c r="H313" i="30"/>
  <c r="G313" i="30"/>
  <c r="F337" i="30"/>
  <c r="E337" i="30"/>
  <c r="H337" i="30"/>
  <c r="G337" i="30"/>
  <c r="F276" i="30"/>
  <c r="H276" i="30"/>
  <c r="H298" i="30"/>
  <c r="E298" i="30"/>
  <c r="H314" i="30"/>
  <c r="E314" i="30"/>
  <c r="G324" i="30"/>
  <c r="F324" i="30"/>
  <c r="H324" i="30"/>
  <c r="F345" i="30"/>
  <c r="E345" i="30"/>
  <c r="H345" i="30"/>
  <c r="G345" i="30"/>
  <c r="H519" i="30"/>
  <c r="G519" i="30"/>
  <c r="F519" i="30"/>
  <c r="E519" i="30"/>
  <c r="F259" i="30"/>
  <c r="E259" i="30"/>
  <c r="E263" i="30"/>
  <c r="E265" i="30"/>
  <c r="H265" i="30"/>
  <c r="G265" i="30"/>
  <c r="E276" i="30"/>
  <c r="F292" i="30"/>
  <c r="H292" i="30"/>
  <c r="F298" i="30"/>
  <c r="F308" i="30"/>
  <c r="H308" i="30"/>
  <c r="F314" i="30"/>
  <c r="E324" i="30"/>
  <c r="H346" i="30"/>
  <c r="E346" i="30"/>
  <c r="F359" i="30"/>
  <c r="G359" i="30"/>
  <c r="E359" i="30"/>
  <c r="F367" i="30"/>
  <c r="G367" i="30"/>
  <c r="E367" i="30"/>
  <c r="F383" i="30"/>
  <c r="G383" i="30"/>
  <c r="E383" i="30"/>
  <c r="H511" i="30"/>
  <c r="G511" i="30"/>
  <c r="F511" i="30"/>
  <c r="E511" i="30"/>
  <c r="E195" i="30"/>
  <c r="E203" i="30"/>
  <c r="E211" i="30"/>
  <c r="E213" i="30"/>
  <c r="E221" i="30"/>
  <c r="E229" i="30"/>
  <c r="E237" i="30"/>
  <c r="E245" i="30"/>
  <c r="G259" i="30"/>
  <c r="F263" i="30"/>
  <c r="F265" i="30"/>
  <c r="F268" i="30"/>
  <c r="H268" i="30"/>
  <c r="E274" i="30"/>
  <c r="G276" i="30"/>
  <c r="E289" i="30"/>
  <c r="H289" i="30"/>
  <c r="G289" i="30"/>
  <c r="E292" i="30"/>
  <c r="G298" i="30"/>
  <c r="E305" i="30"/>
  <c r="H305" i="30"/>
  <c r="G305" i="30"/>
  <c r="E308" i="30"/>
  <c r="G314" i="30"/>
  <c r="F321" i="30"/>
  <c r="E321" i="30"/>
  <c r="H321" i="30"/>
  <c r="G321" i="30"/>
  <c r="G332" i="30"/>
  <c r="F332" i="30"/>
  <c r="H332" i="30"/>
  <c r="F346" i="30"/>
  <c r="F353" i="30"/>
  <c r="E353" i="30"/>
  <c r="H353" i="30"/>
  <c r="G353" i="30"/>
  <c r="H359" i="30"/>
  <c r="H367" i="30"/>
  <c r="H383" i="30"/>
  <c r="G404" i="30"/>
  <c r="F404" i="30"/>
  <c r="E404" i="30"/>
  <c r="H404" i="30"/>
  <c r="H503" i="30"/>
  <c r="G503" i="30"/>
  <c r="F503" i="30"/>
  <c r="E503" i="30"/>
  <c r="F195" i="30"/>
  <c r="F203" i="30"/>
  <c r="F211" i="30"/>
  <c r="F213" i="30"/>
  <c r="E217" i="30"/>
  <c r="G217" i="30"/>
  <c r="F221" i="30"/>
  <c r="E225" i="30"/>
  <c r="G225" i="30"/>
  <c r="F229" i="30"/>
  <c r="E233" i="30"/>
  <c r="G233" i="30"/>
  <c r="F237" i="30"/>
  <c r="E241" i="30"/>
  <c r="G241" i="30"/>
  <c r="F245" i="30"/>
  <c r="E249" i="30"/>
  <c r="G249" i="30"/>
  <c r="E257" i="30"/>
  <c r="H257" i="30"/>
  <c r="G257" i="30"/>
  <c r="H259" i="30"/>
  <c r="H263" i="30"/>
  <c r="F274" i="30"/>
  <c r="H283" i="30"/>
  <c r="F283" i="30"/>
  <c r="E283" i="30"/>
  <c r="G292" i="30"/>
  <c r="H299" i="30"/>
  <c r="F299" i="30"/>
  <c r="E299" i="30"/>
  <c r="G308" i="30"/>
  <c r="H315" i="30"/>
  <c r="F315" i="30"/>
  <c r="E315" i="30"/>
  <c r="H322" i="30"/>
  <c r="E322" i="30"/>
  <c r="G346" i="30"/>
  <c r="H354" i="30"/>
  <c r="F354" i="30"/>
  <c r="E354" i="30"/>
  <c r="F379" i="30"/>
  <c r="G379" i="30"/>
  <c r="E379" i="30"/>
  <c r="H495" i="30"/>
  <c r="G495" i="30"/>
  <c r="F495" i="30"/>
  <c r="E495" i="30"/>
  <c r="F215" i="30"/>
  <c r="F217" i="30"/>
  <c r="G219" i="30"/>
  <c r="F223" i="30"/>
  <c r="F225" i="30"/>
  <c r="G227" i="30"/>
  <c r="F231" i="30"/>
  <c r="F233" i="30"/>
  <c r="G235" i="30"/>
  <c r="F239" i="30"/>
  <c r="F241" i="30"/>
  <c r="G243" i="30"/>
  <c r="F247" i="30"/>
  <c r="F249" i="30"/>
  <c r="G251" i="30"/>
  <c r="F255" i="30"/>
  <c r="F257" i="30"/>
  <c r="F260" i="30"/>
  <c r="H260" i="30"/>
  <c r="E266" i="30"/>
  <c r="G268" i="30"/>
  <c r="G274" i="30"/>
  <c r="G283" i="30"/>
  <c r="H290" i="30"/>
  <c r="E290" i="30"/>
  <c r="G299" i="30"/>
  <c r="H306" i="30"/>
  <c r="E306" i="30"/>
  <c r="G315" i="30"/>
  <c r="F322" i="30"/>
  <c r="F329" i="30"/>
  <c r="E329" i="30"/>
  <c r="H329" i="30"/>
  <c r="G329" i="30"/>
  <c r="G340" i="30"/>
  <c r="F340" i="30"/>
  <c r="H340" i="30"/>
  <c r="G354" i="30"/>
  <c r="H379" i="30"/>
  <c r="E400" i="30"/>
  <c r="G400" i="30"/>
  <c r="F400" i="30"/>
  <c r="H412" i="30"/>
  <c r="G412" i="30"/>
  <c r="F412" i="30"/>
  <c r="E412" i="30"/>
  <c r="H415" i="30"/>
  <c r="G415" i="30"/>
  <c r="F415" i="30"/>
  <c r="E415" i="30"/>
  <c r="H487" i="30"/>
  <c r="G487" i="30"/>
  <c r="F487" i="30"/>
  <c r="E487" i="30"/>
  <c r="E323" i="30"/>
  <c r="E331" i="30"/>
  <c r="E339" i="30"/>
  <c r="E347" i="30"/>
  <c r="H348" i="30"/>
  <c r="E355" i="30"/>
  <c r="H356" i="30"/>
  <c r="F358" i="30"/>
  <c r="G360" i="30"/>
  <c r="F362" i="30"/>
  <c r="G364" i="30"/>
  <c r="F366" i="30"/>
  <c r="E386" i="30"/>
  <c r="F388" i="30"/>
  <c r="E390" i="30"/>
  <c r="F392" i="30"/>
  <c r="H394" i="30"/>
  <c r="G394" i="30"/>
  <c r="H399" i="30"/>
  <c r="G399" i="30"/>
  <c r="F399" i="30"/>
  <c r="H418" i="30"/>
  <c r="G418" i="30"/>
  <c r="F323" i="30"/>
  <c r="F331" i="30"/>
  <c r="F339" i="30"/>
  <c r="F347" i="30"/>
  <c r="F355" i="30"/>
  <c r="F386" i="30"/>
  <c r="G388" i="30"/>
  <c r="F390" i="30"/>
  <c r="G392" i="30"/>
  <c r="H428" i="30"/>
  <c r="G428" i="30"/>
  <c r="F428" i="30"/>
  <c r="E428" i="30"/>
  <c r="H431" i="30"/>
  <c r="G431" i="30"/>
  <c r="F431" i="30"/>
  <c r="H402" i="30"/>
  <c r="G402" i="30"/>
  <c r="H407" i="30"/>
  <c r="G407" i="30"/>
  <c r="F407" i="30"/>
  <c r="H434" i="30"/>
  <c r="G434" i="30"/>
  <c r="F434" i="30"/>
  <c r="H442" i="30"/>
  <c r="G442" i="30"/>
  <c r="F442" i="30"/>
  <c r="H450" i="30"/>
  <c r="G450" i="30"/>
  <c r="F450" i="30"/>
  <c r="H458" i="30"/>
  <c r="G458" i="30"/>
  <c r="F458" i="30"/>
  <c r="H466" i="30"/>
  <c r="G466" i="30"/>
  <c r="F466" i="30"/>
  <c r="H474" i="30"/>
  <c r="G474" i="30"/>
  <c r="F474" i="30"/>
  <c r="H482" i="30"/>
  <c r="G482" i="30"/>
  <c r="F482" i="30"/>
  <c r="H490" i="30"/>
  <c r="G490" i="30"/>
  <c r="F490" i="30"/>
  <c r="H498" i="30"/>
  <c r="G498" i="30"/>
  <c r="F498" i="30"/>
  <c r="H506" i="30"/>
  <c r="G506" i="30"/>
  <c r="F506" i="30"/>
  <c r="H514" i="30"/>
  <c r="G514" i="30"/>
  <c r="F514" i="30"/>
  <c r="H522" i="30"/>
  <c r="G522" i="30"/>
  <c r="F522" i="30"/>
  <c r="E482" i="30"/>
  <c r="E490" i="30"/>
  <c r="E498" i="30"/>
  <c r="E506" i="30"/>
  <c r="E514" i="30"/>
  <c r="E522" i="30"/>
  <c r="F348" i="30"/>
  <c r="F356" i="30"/>
  <c r="H387" i="30"/>
  <c r="H391" i="30"/>
  <c r="H410" i="30"/>
  <c r="G410" i="30"/>
  <c r="G396" i="30"/>
  <c r="F396" i="30"/>
  <c r="E396" i="30"/>
  <c r="H420" i="30"/>
  <c r="G420" i="30"/>
  <c r="F420" i="30"/>
  <c r="E420" i="30"/>
  <c r="H423" i="30"/>
  <c r="G423" i="30"/>
  <c r="F423" i="30"/>
  <c r="E436" i="30"/>
  <c r="E444" i="30"/>
  <c r="E452" i="30"/>
  <c r="E460" i="30"/>
  <c r="E468" i="30"/>
  <c r="E476" i="30"/>
  <c r="E484" i="30"/>
  <c r="E492" i="30"/>
  <c r="E500" i="30"/>
  <c r="E508" i="30"/>
  <c r="E516" i="30"/>
  <c r="E524" i="30"/>
  <c r="F436" i="30"/>
  <c r="F444" i="30"/>
  <c r="F452" i="30"/>
  <c r="F460" i="30"/>
  <c r="F468" i="30"/>
  <c r="F476" i="30"/>
  <c r="F484" i="30"/>
  <c r="F492" i="30"/>
  <c r="F500" i="30"/>
  <c r="F508" i="30"/>
  <c r="F516" i="30"/>
  <c r="F524" i="30"/>
  <c r="E529" i="30"/>
  <c r="E398" i="30"/>
  <c r="E406" i="30"/>
  <c r="E414" i="30"/>
  <c r="E422" i="30"/>
  <c r="E430" i="30"/>
  <c r="G436" i="30"/>
  <c r="E438" i="30"/>
  <c r="G444" i="30"/>
  <c r="E446" i="30"/>
  <c r="G452" i="30"/>
  <c r="E454" i="30"/>
  <c r="G460" i="30"/>
  <c r="E462" i="30"/>
  <c r="G468" i="30"/>
  <c r="E470" i="30"/>
  <c r="G476" i="30"/>
  <c r="E478" i="30"/>
  <c r="G484" i="30"/>
  <c r="E486" i="30"/>
  <c r="G492" i="30"/>
  <c r="E494" i="30"/>
  <c r="G500" i="30"/>
  <c r="E502" i="30"/>
  <c r="G508" i="30"/>
  <c r="E510" i="30"/>
  <c r="G516" i="30"/>
  <c r="E518" i="30"/>
  <c r="G524" i="30"/>
  <c r="E526" i="30"/>
  <c r="F529" i="30"/>
  <c r="G529" i="30"/>
  <c r="F15" i="28"/>
  <c r="I15" i="28"/>
  <c r="J15" i="28"/>
  <c r="H15" i="28"/>
  <c r="G15" i="28"/>
  <c r="E13" i="28"/>
  <c r="G18" i="28"/>
  <c r="F14" i="26"/>
  <c r="C14" i="26"/>
  <c r="E14" i="26"/>
  <c r="D14" i="26"/>
  <c r="B16" i="26"/>
  <c r="D16" i="26" s="1"/>
  <c r="C16" i="26"/>
  <c r="G436" i="32" l="1"/>
  <c r="F436" i="32"/>
  <c r="I436" i="32"/>
  <c r="H436" i="32"/>
  <c r="G492" i="32"/>
  <c r="F492" i="32"/>
  <c r="I492" i="32"/>
  <c r="H492" i="32"/>
  <c r="I486" i="32"/>
  <c r="H486" i="32"/>
  <c r="G486" i="32"/>
  <c r="F486" i="32"/>
  <c r="I367" i="32"/>
  <c r="H367" i="32"/>
  <c r="G367" i="32"/>
  <c r="F367" i="32"/>
  <c r="I466" i="32"/>
  <c r="H466" i="32"/>
  <c r="G466" i="32"/>
  <c r="F466" i="32"/>
  <c r="H185" i="32"/>
  <c r="G185" i="32"/>
  <c r="F185" i="32"/>
  <c r="I185" i="32"/>
  <c r="I214" i="32"/>
  <c r="H214" i="32"/>
  <c r="G214" i="32"/>
  <c r="F214" i="32"/>
  <c r="G77" i="32"/>
  <c r="F77" i="32"/>
  <c r="I77" i="32"/>
  <c r="H77" i="32"/>
  <c r="H42" i="32"/>
  <c r="G42" i="32"/>
  <c r="I42" i="32"/>
  <c r="F42" i="32"/>
  <c r="H363" i="32"/>
  <c r="G363" i="32"/>
  <c r="F363" i="32"/>
  <c r="I363" i="32"/>
  <c r="F180" i="32"/>
  <c r="H180" i="32"/>
  <c r="I180" i="32"/>
  <c r="G180" i="32"/>
  <c r="H306" i="32"/>
  <c r="I306" i="32"/>
  <c r="G306" i="32"/>
  <c r="F306" i="32"/>
  <c r="I120" i="32"/>
  <c r="G120" i="32"/>
  <c r="H120" i="32"/>
  <c r="F120" i="32"/>
  <c r="I457" i="32"/>
  <c r="H457" i="32"/>
  <c r="G457" i="32"/>
  <c r="F457" i="32"/>
  <c r="I386" i="32"/>
  <c r="H386" i="32"/>
  <c r="G386" i="32"/>
  <c r="F386" i="32"/>
  <c r="I398" i="32"/>
  <c r="H398" i="32"/>
  <c r="G398" i="32"/>
  <c r="F398" i="32"/>
  <c r="H272" i="32"/>
  <c r="G272" i="32"/>
  <c r="I272" i="32"/>
  <c r="F272" i="32"/>
  <c r="H197" i="32"/>
  <c r="G197" i="32"/>
  <c r="F197" i="32"/>
  <c r="I197" i="32"/>
  <c r="I227" i="32"/>
  <c r="H227" i="32"/>
  <c r="G227" i="32"/>
  <c r="F227" i="32"/>
  <c r="G369" i="32"/>
  <c r="F369" i="32"/>
  <c r="H369" i="32"/>
  <c r="I369" i="32"/>
  <c r="H304" i="32"/>
  <c r="G304" i="32"/>
  <c r="F304" i="32"/>
  <c r="I304" i="32"/>
  <c r="I526" i="32"/>
  <c r="H526" i="32"/>
  <c r="G526" i="32"/>
  <c r="F526" i="32"/>
  <c r="H290" i="32"/>
  <c r="G290" i="32"/>
  <c r="F290" i="32"/>
  <c r="I290" i="32"/>
  <c r="H324" i="32"/>
  <c r="G324" i="32"/>
  <c r="F324" i="32"/>
  <c r="I324" i="32"/>
  <c r="I391" i="32"/>
  <c r="H391" i="32"/>
  <c r="G391" i="32"/>
  <c r="F391" i="32"/>
  <c r="I487" i="32"/>
  <c r="H487" i="32"/>
  <c r="G487" i="32"/>
  <c r="F487" i="32"/>
  <c r="I525" i="32"/>
  <c r="H525" i="32"/>
  <c r="G525" i="32"/>
  <c r="F525" i="32"/>
  <c r="G428" i="32"/>
  <c r="F428" i="32"/>
  <c r="I428" i="32"/>
  <c r="H428" i="32"/>
  <c r="I447" i="32"/>
  <c r="H447" i="32"/>
  <c r="G447" i="32"/>
  <c r="F447" i="32"/>
  <c r="G464" i="32"/>
  <c r="F464" i="32"/>
  <c r="I464" i="32"/>
  <c r="H464" i="32"/>
  <c r="I471" i="32"/>
  <c r="H471" i="32"/>
  <c r="G471" i="32"/>
  <c r="F471" i="32"/>
  <c r="I509" i="32"/>
  <c r="H509" i="32"/>
  <c r="G509" i="32"/>
  <c r="F509" i="32"/>
  <c r="I523" i="32"/>
  <c r="H523" i="32"/>
  <c r="G523" i="32"/>
  <c r="F523" i="32"/>
  <c r="I474" i="32"/>
  <c r="H474" i="32"/>
  <c r="G474" i="32"/>
  <c r="F474" i="32"/>
  <c r="H354" i="32"/>
  <c r="G354" i="32"/>
  <c r="F354" i="32"/>
  <c r="I354" i="32"/>
  <c r="I501" i="32"/>
  <c r="H501" i="32"/>
  <c r="G501" i="32"/>
  <c r="F501" i="32"/>
  <c r="F337" i="32"/>
  <c r="I337" i="32"/>
  <c r="G337" i="32"/>
  <c r="H337" i="32"/>
  <c r="I343" i="32"/>
  <c r="H343" i="32"/>
  <c r="F343" i="32"/>
  <c r="G343" i="32"/>
  <c r="F323" i="32"/>
  <c r="I323" i="32"/>
  <c r="H323" i="32"/>
  <c r="G323" i="32"/>
  <c r="I387" i="32"/>
  <c r="H387" i="32"/>
  <c r="G387" i="32"/>
  <c r="F387" i="32"/>
  <c r="G355" i="32"/>
  <c r="F355" i="32"/>
  <c r="H355" i="32"/>
  <c r="I355" i="32"/>
  <c r="I244" i="32"/>
  <c r="G244" i="32"/>
  <c r="H244" i="32"/>
  <c r="F244" i="32"/>
  <c r="I317" i="32"/>
  <c r="H317" i="32"/>
  <c r="F317" i="32"/>
  <c r="G317" i="32"/>
  <c r="H276" i="32"/>
  <c r="G276" i="32"/>
  <c r="F276" i="32"/>
  <c r="I276" i="32"/>
  <c r="G229" i="32"/>
  <c r="F229" i="32"/>
  <c r="I229" i="32"/>
  <c r="H229" i="32"/>
  <c r="G257" i="32"/>
  <c r="F257" i="32"/>
  <c r="I257" i="32"/>
  <c r="H257" i="32"/>
  <c r="F319" i="32"/>
  <c r="I319" i="32"/>
  <c r="G319" i="32"/>
  <c r="H319" i="32"/>
  <c r="I140" i="32"/>
  <c r="G140" i="32"/>
  <c r="H140" i="32"/>
  <c r="F140" i="32"/>
  <c r="F204" i="32"/>
  <c r="H204" i="32"/>
  <c r="G204" i="32"/>
  <c r="I204" i="32"/>
  <c r="H308" i="32"/>
  <c r="G308" i="32"/>
  <c r="F308" i="32"/>
  <c r="I308" i="32"/>
  <c r="I416" i="32"/>
  <c r="H416" i="32"/>
  <c r="G416" i="32"/>
  <c r="F416" i="32"/>
  <c r="H181" i="32"/>
  <c r="G181" i="32"/>
  <c r="F181" i="32"/>
  <c r="I181" i="32"/>
  <c r="F168" i="32"/>
  <c r="H168" i="32"/>
  <c r="I168" i="32"/>
  <c r="G168" i="32"/>
  <c r="I247" i="32"/>
  <c r="H247" i="32"/>
  <c r="G247" i="32"/>
  <c r="F247" i="32"/>
  <c r="I255" i="32"/>
  <c r="H255" i="32"/>
  <c r="G255" i="32"/>
  <c r="F255" i="32"/>
  <c r="I199" i="32"/>
  <c r="H199" i="32"/>
  <c r="F199" i="32"/>
  <c r="G199" i="32"/>
  <c r="I131" i="32"/>
  <c r="H131" i="32"/>
  <c r="G131" i="32"/>
  <c r="F131" i="32"/>
  <c r="I66" i="32"/>
  <c r="H66" i="32"/>
  <c r="G66" i="32"/>
  <c r="F66" i="32"/>
  <c r="G121" i="32"/>
  <c r="F121" i="32"/>
  <c r="I121" i="32"/>
  <c r="H121" i="32"/>
  <c r="G397" i="32"/>
  <c r="F397" i="32"/>
  <c r="I397" i="32"/>
  <c r="H397" i="32"/>
  <c r="G117" i="32"/>
  <c r="F117" i="32"/>
  <c r="I117" i="32"/>
  <c r="H117" i="32"/>
  <c r="G381" i="32"/>
  <c r="F381" i="32"/>
  <c r="I381" i="32"/>
  <c r="H381" i="32"/>
  <c r="I138" i="32"/>
  <c r="H138" i="32"/>
  <c r="G138" i="32"/>
  <c r="F138" i="32"/>
  <c r="I106" i="32"/>
  <c r="H106" i="32"/>
  <c r="G106" i="32"/>
  <c r="F106" i="32"/>
  <c r="I76" i="32"/>
  <c r="G76" i="32"/>
  <c r="H76" i="32"/>
  <c r="F76" i="32"/>
  <c r="H328" i="32"/>
  <c r="G328" i="32"/>
  <c r="F328" i="32"/>
  <c r="I328" i="32"/>
  <c r="I412" i="32"/>
  <c r="H412" i="32"/>
  <c r="F412" i="32"/>
  <c r="G412" i="32"/>
  <c r="H30" i="32"/>
  <c r="G30" i="32"/>
  <c r="F30" i="32"/>
  <c r="I30" i="32"/>
  <c r="I178" i="32"/>
  <c r="H178" i="32"/>
  <c r="G178" i="32"/>
  <c r="F178" i="32"/>
  <c r="H334" i="32"/>
  <c r="G334" i="32"/>
  <c r="I334" i="32"/>
  <c r="F334" i="32"/>
  <c r="I171" i="32"/>
  <c r="H171" i="32"/>
  <c r="F171" i="32"/>
  <c r="G171" i="32"/>
  <c r="G125" i="32"/>
  <c r="F125" i="32"/>
  <c r="I125" i="32"/>
  <c r="H125" i="32"/>
  <c r="G389" i="32"/>
  <c r="F389" i="32"/>
  <c r="I389" i="32"/>
  <c r="H389" i="32"/>
  <c r="G347" i="32"/>
  <c r="F347" i="32"/>
  <c r="I347" i="32"/>
  <c r="H347" i="32"/>
  <c r="G69" i="32"/>
  <c r="F69" i="32"/>
  <c r="I69" i="32"/>
  <c r="H69" i="32"/>
  <c r="I7" i="32"/>
  <c r="H7" i="32"/>
  <c r="G7" i="32"/>
  <c r="F7" i="32"/>
  <c r="H294" i="32"/>
  <c r="I294" i="32"/>
  <c r="G294" i="32"/>
  <c r="F294" i="32"/>
  <c r="I242" i="32"/>
  <c r="H242" i="32"/>
  <c r="G242" i="32"/>
  <c r="F242" i="32"/>
  <c r="H326" i="32"/>
  <c r="G326" i="32"/>
  <c r="I326" i="32"/>
  <c r="F326" i="32"/>
  <c r="I48" i="32"/>
  <c r="H48" i="32"/>
  <c r="G48" i="32"/>
  <c r="F48" i="32"/>
  <c r="I144" i="32"/>
  <c r="G144" i="32"/>
  <c r="H144" i="32"/>
  <c r="F144" i="32"/>
  <c r="I384" i="32"/>
  <c r="H384" i="32"/>
  <c r="G384" i="32"/>
  <c r="F384" i="32"/>
  <c r="I223" i="32"/>
  <c r="G223" i="32"/>
  <c r="F223" i="32"/>
  <c r="H223" i="32"/>
  <c r="G508" i="32"/>
  <c r="F508" i="32"/>
  <c r="H508" i="32"/>
  <c r="I508" i="32"/>
  <c r="I485" i="32"/>
  <c r="H485" i="32"/>
  <c r="G485" i="32"/>
  <c r="F485" i="32"/>
  <c r="G424" i="32"/>
  <c r="I424" i="32"/>
  <c r="H424" i="32"/>
  <c r="F424" i="32"/>
  <c r="I415" i="32"/>
  <c r="H415" i="32"/>
  <c r="G415" i="32"/>
  <c r="F415" i="32"/>
  <c r="G237" i="32"/>
  <c r="F237" i="32"/>
  <c r="I237" i="32"/>
  <c r="H237" i="32"/>
  <c r="I235" i="32"/>
  <c r="H235" i="32"/>
  <c r="G235" i="32"/>
  <c r="F235" i="32"/>
  <c r="H280" i="32"/>
  <c r="G280" i="32"/>
  <c r="F280" i="32"/>
  <c r="I280" i="32"/>
  <c r="I107" i="32"/>
  <c r="H107" i="32"/>
  <c r="G107" i="32"/>
  <c r="F107" i="32"/>
  <c r="I429" i="32"/>
  <c r="H429" i="32"/>
  <c r="G429" i="32"/>
  <c r="F429" i="32"/>
  <c r="I388" i="32"/>
  <c r="H388" i="32"/>
  <c r="G388" i="32"/>
  <c r="F388" i="32"/>
  <c r="I5" i="32"/>
  <c r="G5" i="32"/>
  <c r="F5" i="32"/>
  <c r="H5" i="32"/>
  <c r="I203" i="32"/>
  <c r="H203" i="32"/>
  <c r="F203" i="32"/>
  <c r="G203" i="32"/>
  <c r="I450" i="32"/>
  <c r="H450" i="32"/>
  <c r="G450" i="32"/>
  <c r="F450" i="32"/>
  <c r="I451" i="32"/>
  <c r="H451" i="32"/>
  <c r="F451" i="32"/>
  <c r="G451" i="32"/>
  <c r="G420" i="32"/>
  <c r="I420" i="32"/>
  <c r="H420" i="32"/>
  <c r="F420" i="32"/>
  <c r="F331" i="32"/>
  <c r="I331" i="32"/>
  <c r="H331" i="32"/>
  <c r="G331" i="32"/>
  <c r="F335" i="32"/>
  <c r="I335" i="32"/>
  <c r="G335" i="32"/>
  <c r="H335" i="32"/>
  <c r="H169" i="32"/>
  <c r="G169" i="32"/>
  <c r="F169" i="32"/>
  <c r="I169" i="32"/>
  <c r="F184" i="32"/>
  <c r="H184" i="32"/>
  <c r="I184" i="32"/>
  <c r="G184" i="32"/>
  <c r="I110" i="32"/>
  <c r="H110" i="32"/>
  <c r="G110" i="32"/>
  <c r="F110" i="32"/>
  <c r="G476" i="32"/>
  <c r="F476" i="32"/>
  <c r="I476" i="32"/>
  <c r="H476" i="32"/>
  <c r="I515" i="32"/>
  <c r="H515" i="32"/>
  <c r="F515" i="32"/>
  <c r="G515" i="32"/>
  <c r="I521" i="32"/>
  <c r="H521" i="32"/>
  <c r="G521" i="32"/>
  <c r="F521" i="32"/>
  <c r="G419" i="32"/>
  <c r="F419" i="32"/>
  <c r="I419" i="32"/>
  <c r="H419" i="32"/>
  <c r="I453" i="32"/>
  <c r="H453" i="32"/>
  <c r="G453" i="32"/>
  <c r="F453" i="32"/>
  <c r="G460" i="32"/>
  <c r="F460" i="32"/>
  <c r="I460" i="32"/>
  <c r="H460" i="32"/>
  <c r="I499" i="32"/>
  <c r="H499" i="32"/>
  <c r="G499" i="32"/>
  <c r="F499" i="32"/>
  <c r="I505" i="32"/>
  <c r="H505" i="32"/>
  <c r="G505" i="32"/>
  <c r="F505" i="32"/>
  <c r="I390" i="32"/>
  <c r="H390" i="32"/>
  <c r="G390" i="32"/>
  <c r="F390" i="32"/>
  <c r="I514" i="32"/>
  <c r="H514" i="32"/>
  <c r="G514" i="32"/>
  <c r="F514" i="32"/>
  <c r="G452" i="32"/>
  <c r="F452" i="32"/>
  <c r="I452" i="32"/>
  <c r="H452" i="32"/>
  <c r="I329" i="32"/>
  <c r="H329" i="32"/>
  <c r="F329" i="32"/>
  <c r="G329" i="32"/>
  <c r="F307" i="32"/>
  <c r="H307" i="32"/>
  <c r="G307" i="32"/>
  <c r="I307" i="32"/>
  <c r="F311" i="32"/>
  <c r="I311" i="32"/>
  <c r="H311" i="32"/>
  <c r="G311" i="32"/>
  <c r="I382" i="32"/>
  <c r="H382" i="32"/>
  <c r="G382" i="32"/>
  <c r="F382" i="32"/>
  <c r="F291" i="32"/>
  <c r="I291" i="32"/>
  <c r="H291" i="32"/>
  <c r="G291" i="32"/>
  <c r="I240" i="32"/>
  <c r="G240" i="32"/>
  <c r="F240" i="32"/>
  <c r="H240" i="32"/>
  <c r="G261" i="32"/>
  <c r="F261" i="32"/>
  <c r="H261" i="32"/>
  <c r="I261" i="32"/>
  <c r="I266" i="32"/>
  <c r="H266" i="32"/>
  <c r="G266" i="32"/>
  <c r="F266" i="32"/>
  <c r="H224" i="32"/>
  <c r="G224" i="32"/>
  <c r="F224" i="32"/>
  <c r="I224" i="32"/>
  <c r="I212" i="32"/>
  <c r="H212" i="32"/>
  <c r="G212" i="32"/>
  <c r="F212" i="32"/>
  <c r="I277" i="32"/>
  <c r="H277" i="32"/>
  <c r="G277" i="32"/>
  <c r="F277" i="32"/>
  <c r="I128" i="32"/>
  <c r="G128" i="32"/>
  <c r="H128" i="32"/>
  <c r="F128" i="32"/>
  <c r="F188" i="32"/>
  <c r="H188" i="32"/>
  <c r="G188" i="32"/>
  <c r="I188" i="32"/>
  <c r="H320" i="32"/>
  <c r="G320" i="32"/>
  <c r="F320" i="32"/>
  <c r="I320" i="32"/>
  <c r="F275" i="32"/>
  <c r="I275" i="32"/>
  <c r="H275" i="32"/>
  <c r="G275" i="32"/>
  <c r="H338" i="32"/>
  <c r="I338" i="32"/>
  <c r="F338" i="32"/>
  <c r="G338" i="32"/>
  <c r="H165" i="32"/>
  <c r="G165" i="32"/>
  <c r="F165" i="32"/>
  <c r="I165" i="32"/>
  <c r="G217" i="32"/>
  <c r="F217" i="32"/>
  <c r="I217" i="32"/>
  <c r="H217" i="32"/>
  <c r="H205" i="32"/>
  <c r="G205" i="32"/>
  <c r="F205" i="32"/>
  <c r="I205" i="32"/>
  <c r="I183" i="32"/>
  <c r="H183" i="32"/>
  <c r="F183" i="32"/>
  <c r="G183" i="32"/>
  <c r="I127" i="32"/>
  <c r="H127" i="32"/>
  <c r="G127" i="32"/>
  <c r="F127" i="32"/>
  <c r="G61" i="32"/>
  <c r="F61" i="32"/>
  <c r="H61" i="32"/>
  <c r="I61" i="32"/>
  <c r="G133" i="32"/>
  <c r="F133" i="32"/>
  <c r="I133" i="32"/>
  <c r="H133" i="32"/>
  <c r="G409" i="32"/>
  <c r="F409" i="32"/>
  <c r="I409" i="32"/>
  <c r="H409" i="32"/>
  <c r="G129" i="32"/>
  <c r="F129" i="32"/>
  <c r="I129" i="32"/>
  <c r="H129" i="32"/>
  <c r="G393" i="32"/>
  <c r="F393" i="32"/>
  <c r="I393" i="32"/>
  <c r="H393" i="32"/>
  <c r="I134" i="32"/>
  <c r="H134" i="32"/>
  <c r="G134" i="32"/>
  <c r="F134" i="32"/>
  <c r="I103" i="32"/>
  <c r="G103" i="32"/>
  <c r="F103" i="32"/>
  <c r="H103" i="32"/>
  <c r="I88" i="32"/>
  <c r="G88" i="32"/>
  <c r="H88" i="32"/>
  <c r="F88" i="32"/>
  <c r="H292" i="32"/>
  <c r="G292" i="32"/>
  <c r="F292" i="32"/>
  <c r="I292" i="32"/>
  <c r="I166" i="32"/>
  <c r="H166" i="32"/>
  <c r="G166" i="32"/>
  <c r="F166" i="32"/>
  <c r="H286" i="32"/>
  <c r="F286" i="32"/>
  <c r="I286" i="32"/>
  <c r="G286" i="32"/>
  <c r="I147" i="32"/>
  <c r="G147" i="32"/>
  <c r="F147" i="32"/>
  <c r="H147" i="32"/>
  <c r="G65" i="32"/>
  <c r="F65" i="32"/>
  <c r="I65" i="32"/>
  <c r="H65" i="32"/>
  <c r="G137" i="32"/>
  <c r="F137" i="32"/>
  <c r="I137" i="32"/>
  <c r="H137" i="32"/>
  <c r="G401" i="32"/>
  <c r="F401" i="32"/>
  <c r="H401" i="32"/>
  <c r="I401" i="32"/>
  <c r="I75" i="32"/>
  <c r="G75" i="32"/>
  <c r="H75" i="32"/>
  <c r="F75" i="32"/>
  <c r="I407" i="32"/>
  <c r="H407" i="32"/>
  <c r="G407" i="32"/>
  <c r="F407" i="32"/>
  <c r="I62" i="32"/>
  <c r="H62" i="32"/>
  <c r="G62" i="32"/>
  <c r="F62" i="32"/>
  <c r="H26" i="32"/>
  <c r="I26" i="32"/>
  <c r="G26" i="32"/>
  <c r="F26" i="32"/>
  <c r="I174" i="32"/>
  <c r="H174" i="32"/>
  <c r="G174" i="32"/>
  <c r="F174" i="32"/>
  <c r="I462" i="32"/>
  <c r="H462" i="32"/>
  <c r="G462" i="32"/>
  <c r="F462" i="32"/>
  <c r="I206" i="32"/>
  <c r="H206" i="32"/>
  <c r="G206" i="32"/>
  <c r="F206" i="32"/>
  <c r="I278" i="32"/>
  <c r="H278" i="32"/>
  <c r="F278" i="32"/>
  <c r="G278" i="32"/>
  <c r="I60" i="32"/>
  <c r="H60" i="32"/>
  <c r="G60" i="32"/>
  <c r="F60" i="32"/>
  <c r="H312" i="32"/>
  <c r="G312" i="32"/>
  <c r="F312" i="32"/>
  <c r="I312" i="32"/>
  <c r="I396" i="32"/>
  <c r="H396" i="32"/>
  <c r="F396" i="32"/>
  <c r="G396" i="32"/>
  <c r="G3" i="32"/>
  <c r="I3" i="32"/>
  <c r="H3" i="32"/>
  <c r="F3" i="32"/>
  <c r="H427" i="32"/>
  <c r="I427" i="32"/>
  <c r="G427" i="32"/>
  <c r="F427" i="32"/>
  <c r="F299" i="32"/>
  <c r="H299" i="32"/>
  <c r="G299" i="32"/>
  <c r="I299" i="32"/>
  <c r="F283" i="32"/>
  <c r="I283" i="32"/>
  <c r="H283" i="32"/>
  <c r="G283" i="32"/>
  <c r="I434" i="32"/>
  <c r="H434" i="32"/>
  <c r="F434" i="32"/>
  <c r="G434" i="32"/>
  <c r="I262" i="32"/>
  <c r="H262" i="32"/>
  <c r="G262" i="32"/>
  <c r="F262" i="32"/>
  <c r="I392" i="32"/>
  <c r="H392" i="32"/>
  <c r="G392" i="32"/>
  <c r="F392" i="32"/>
  <c r="I285" i="32"/>
  <c r="H285" i="32"/>
  <c r="F285" i="32"/>
  <c r="G285" i="32"/>
  <c r="I139" i="32"/>
  <c r="H139" i="32"/>
  <c r="G139" i="32"/>
  <c r="F139" i="32"/>
  <c r="I114" i="32"/>
  <c r="H114" i="32"/>
  <c r="G114" i="32"/>
  <c r="F114" i="32"/>
  <c r="H316" i="32"/>
  <c r="G316" i="32"/>
  <c r="F316" i="32"/>
  <c r="I316" i="32"/>
  <c r="I238" i="32"/>
  <c r="H238" i="32"/>
  <c r="G238" i="32"/>
  <c r="F238" i="32"/>
  <c r="H38" i="32"/>
  <c r="I38" i="32"/>
  <c r="G38" i="32"/>
  <c r="F38" i="32"/>
  <c r="I36" i="32"/>
  <c r="H36" i="32"/>
  <c r="G36" i="32"/>
  <c r="F36" i="32"/>
  <c r="H302" i="32"/>
  <c r="I302" i="32"/>
  <c r="G302" i="32"/>
  <c r="F302" i="32"/>
  <c r="I360" i="32"/>
  <c r="H360" i="32"/>
  <c r="G360" i="32"/>
  <c r="F360" i="32"/>
  <c r="I475" i="32"/>
  <c r="H475" i="32"/>
  <c r="G475" i="32"/>
  <c r="F475" i="32"/>
  <c r="G520" i="32"/>
  <c r="F520" i="32"/>
  <c r="I520" i="32"/>
  <c r="H520" i="32"/>
  <c r="I378" i="32"/>
  <c r="H378" i="32"/>
  <c r="G378" i="32"/>
  <c r="F378" i="32"/>
  <c r="F357" i="32"/>
  <c r="I357" i="32"/>
  <c r="G357" i="32"/>
  <c r="H357" i="32"/>
  <c r="I402" i="32"/>
  <c r="H402" i="32"/>
  <c r="G402" i="32"/>
  <c r="F402" i="32"/>
  <c r="I333" i="32"/>
  <c r="H333" i="32"/>
  <c r="F333" i="32"/>
  <c r="G333" i="32"/>
  <c r="I220" i="32"/>
  <c r="H220" i="32"/>
  <c r="G220" i="32"/>
  <c r="F220" i="32"/>
  <c r="H284" i="32"/>
  <c r="G284" i="32"/>
  <c r="F284" i="32"/>
  <c r="I284" i="32"/>
  <c r="I260" i="32"/>
  <c r="H260" i="32"/>
  <c r="G260" i="32"/>
  <c r="F260" i="32"/>
  <c r="G109" i="32"/>
  <c r="F109" i="32"/>
  <c r="I109" i="32"/>
  <c r="H109" i="32"/>
  <c r="G225" i="32"/>
  <c r="F225" i="32"/>
  <c r="I225" i="32"/>
  <c r="H225" i="32"/>
  <c r="I74" i="32"/>
  <c r="H74" i="32"/>
  <c r="G74" i="32"/>
  <c r="F74" i="32"/>
  <c r="I400" i="32"/>
  <c r="H400" i="32"/>
  <c r="G400" i="32"/>
  <c r="F400" i="32"/>
  <c r="G113" i="32"/>
  <c r="F113" i="32"/>
  <c r="I113" i="32"/>
  <c r="H113" i="32"/>
  <c r="I79" i="32"/>
  <c r="G79" i="32"/>
  <c r="H79" i="32"/>
  <c r="F79" i="32"/>
  <c r="H330" i="32"/>
  <c r="G330" i="32"/>
  <c r="I330" i="32"/>
  <c r="F330" i="32"/>
  <c r="I372" i="32"/>
  <c r="H372" i="32"/>
  <c r="G372" i="32"/>
  <c r="F372" i="32"/>
  <c r="I465" i="32"/>
  <c r="H465" i="32"/>
  <c r="G465" i="32"/>
  <c r="F465" i="32"/>
  <c r="G504" i="32"/>
  <c r="F504" i="32"/>
  <c r="H504" i="32"/>
  <c r="I504" i="32"/>
  <c r="I511" i="32"/>
  <c r="H511" i="32"/>
  <c r="G511" i="32"/>
  <c r="F511" i="32"/>
  <c r="G528" i="32"/>
  <c r="F528" i="32"/>
  <c r="I528" i="32"/>
  <c r="H528" i="32"/>
  <c r="H423" i="32"/>
  <c r="I423" i="32"/>
  <c r="G423" i="32"/>
  <c r="F423" i="32"/>
  <c r="I449" i="32"/>
  <c r="H449" i="32"/>
  <c r="G449" i="32"/>
  <c r="F449" i="32"/>
  <c r="G488" i="32"/>
  <c r="F488" i="32"/>
  <c r="I488" i="32"/>
  <c r="H488" i="32"/>
  <c r="I394" i="32"/>
  <c r="H394" i="32"/>
  <c r="G394" i="32"/>
  <c r="F394" i="32"/>
  <c r="H358" i="32"/>
  <c r="F358" i="32"/>
  <c r="I358" i="32"/>
  <c r="G358" i="32"/>
  <c r="I502" i="32"/>
  <c r="H502" i="32"/>
  <c r="G502" i="32"/>
  <c r="F502" i="32"/>
  <c r="I406" i="32"/>
  <c r="H406" i="32"/>
  <c r="G406" i="32"/>
  <c r="F406" i="32"/>
  <c r="I321" i="32"/>
  <c r="H321" i="32"/>
  <c r="F321" i="32"/>
  <c r="G321" i="32"/>
  <c r="I498" i="32"/>
  <c r="H498" i="32"/>
  <c r="G498" i="32"/>
  <c r="F498" i="32"/>
  <c r="F279" i="32"/>
  <c r="I279" i="32"/>
  <c r="H279" i="32"/>
  <c r="G279" i="32"/>
  <c r="I371" i="32"/>
  <c r="H371" i="32"/>
  <c r="G371" i="32"/>
  <c r="F371" i="32"/>
  <c r="I414" i="32"/>
  <c r="H414" i="32"/>
  <c r="G414" i="32"/>
  <c r="F414" i="32"/>
  <c r="I236" i="32"/>
  <c r="G236" i="32"/>
  <c r="H236" i="32"/>
  <c r="F236" i="32"/>
  <c r="I258" i="32"/>
  <c r="H258" i="32"/>
  <c r="G258" i="32"/>
  <c r="F258" i="32"/>
  <c r="G253" i="32"/>
  <c r="F253" i="32"/>
  <c r="I253" i="32"/>
  <c r="H253" i="32"/>
  <c r="I518" i="32"/>
  <c r="H518" i="32"/>
  <c r="G518" i="32"/>
  <c r="F518" i="32"/>
  <c r="I454" i="32"/>
  <c r="H454" i="32"/>
  <c r="G454" i="32"/>
  <c r="F454" i="32"/>
  <c r="I231" i="32"/>
  <c r="H231" i="32"/>
  <c r="G231" i="32"/>
  <c r="F231" i="32"/>
  <c r="I116" i="32"/>
  <c r="G116" i="32"/>
  <c r="H116" i="32"/>
  <c r="F116" i="32"/>
  <c r="F172" i="32"/>
  <c r="H172" i="32"/>
  <c r="G172" i="32"/>
  <c r="I172" i="32"/>
  <c r="H296" i="32"/>
  <c r="G296" i="32"/>
  <c r="F296" i="32"/>
  <c r="I296" i="32"/>
  <c r="I263" i="32"/>
  <c r="H263" i="32"/>
  <c r="G263" i="32"/>
  <c r="F263" i="32"/>
  <c r="F295" i="32"/>
  <c r="I295" i="32"/>
  <c r="G295" i="32"/>
  <c r="H295" i="32"/>
  <c r="F160" i="32"/>
  <c r="I160" i="32"/>
  <c r="H160" i="32"/>
  <c r="G160" i="32"/>
  <c r="G213" i="32"/>
  <c r="F213" i="32"/>
  <c r="I213" i="32"/>
  <c r="H213" i="32"/>
  <c r="H189" i="32"/>
  <c r="G189" i="32"/>
  <c r="F189" i="32"/>
  <c r="I189" i="32"/>
  <c r="H161" i="32"/>
  <c r="G161" i="32"/>
  <c r="F161" i="32"/>
  <c r="I161" i="32"/>
  <c r="I123" i="32"/>
  <c r="H123" i="32"/>
  <c r="G123" i="32"/>
  <c r="F123" i="32"/>
  <c r="I54" i="32"/>
  <c r="H54" i="32"/>
  <c r="G54" i="32"/>
  <c r="F54" i="32"/>
  <c r="F145" i="32"/>
  <c r="H145" i="32"/>
  <c r="G145" i="32"/>
  <c r="I145" i="32"/>
  <c r="I421" i="32"/>
  <c r="G421" i="32"/>
  <c r="F421" i="32"/>
  <c r="H421" i="32"/>
  <c r="G141" i="32"/>
  <c r="F141" i="32"/>
  <c r="I141" i="32"/>
  <c r="H141" i="32"/>
  <c r="G405" i="32"/>
  <c r="F405" i="32"/>
  <c r="I405" i="32"/>
  <c r="H405" i="32"/>
  <c r="I130" i="32"/>
  <c r="H130" i="32"/>
  <c r="G130" i="32"/>
  <c r="F130" i="32"/>
  <c r="G93" i="32"/>
  <c r="F93" i="32"/>
  <c r="I93" i="32"/>
  <c r="H93" i="32"/>
  <c r="I100" i="32"/>
  <c r="G100" i="32"/>
  <c r="F100" i="32"/>
  <c r="H100" i="32"/>
  <c r="I340" i="32"/>
  <c r="H340" i="32"/>
  <c r="F340" i="32"/>
  <c r="G340" i="32"/>
  <c r="I198" i="32"/>
  <c r="H198" i="32"/>
  <c r="G198" i="32"/>
  <c r="F198" i="32"/>
  <c r="H322" i="32"/>
  <c r="G322" i="32"/>
  <c r="I322" i="32"/>
  <c r="F322" i="32"/>
  <c r="H346" i="32"/>
  <c r="I346" i="32"/>
  <c r="G346" i="32"/>
  <c r="F346" i="32"/>
  <c r="I207" i="32"/>
  <c r="H207" i="32"/>
  <c r="F207" i="32"/>
  <c r="G207" i="32"/>
  <c r="F192" i="32"/>
  <c r="H192" i="32"/>
  <c r="G192" i="32"/>
  <c r="I192" i="32"/>
  <c r="G53" i="32"/>
  <c r="F53" i="32"/>
  <c r="I53" i="32"/>
  <c r="H53" i="32"/>
  <c r="G221" i="32"/>
  <c r="F221" i="32"/>
  <c r="I221" i="32"/>
  <c r="H221" i="32"/>
  <c r="G413" i="32"/>
  <c r="F413" i="32"/>
  <c r="I413" i="32"/>
  <c r="H413" i="32"/>
  <c r="G359" i="32"/>
  <c r="F359" i="32"/>
  <c r="I359" i="32"/>
  <c r="H359" i="32"/>
  <c r="G101" i="32"/>
  <c r="F101" i="32"/>
  <c r="I101" i="32"/>
  <c r="H101" i="32"/>
  <c r="G57" i="32"/>
  <c r="F57" i="32"/>
  <c r="I57" i="32"/>
  <c r="H57" i="32"/>
  <c r="I234" i="32"/>
  <c r="H234" i="32"/>
  <c r="G234" i="32"/>
  <c r="F234" i="32"/>
  <c r="H318" i="32"/>
  <c r="G318" i="32"/>
  <c r="I318" i="32"/>
  <c r="F318" i="32"/>
  <c r="I218" i="32"/>
  <c r="H218" i="32"/>
  <c r="F218" i="32"/>
  <c r="G218" i="32"/>
  <c r="H314" i="32"/>
  <c r="G314" i="32"/>
  <c r="F314" i="32"/>
  <c r="I314" i="32"/>
  <c r="I72" i="32"/>
  <c r="G72" i="32"/>
  <c r="H72" i="32"/>
  <c r="F72" i="32"/>
  <c r="H300" i="32"/>
  <c r="G300" i="32"/>
  <c r="F300" i="32"/>
  <c r="I300" i="32"/>
  <c r="I408" i="32"/>
  <c r="H408" i="32"/>
  <c r="G408" i="32"/>
  <c r="F408" i="32"/>
  <c r="I461" i="32"/>
  <c r="H461" i="32"/>
  <c r="G461" i="32"/>
  <c r="F461" i="32"/>
  <c r="G432" i="32"/>
  <c r="F432" i="32"/>
  <c r="I432" i="32"/>
  <c r="H432" i="32"/>
  <c r="I410" i="32"/>
  <c r="H410" i="32"/>
  <c r="G410" i="32"/>
  <c r="F410" i="32"/>
  <c r="I383" i="32"/>
  <c r="H383" i="32"/>
  <c r="G383" i="32"/>
  <c r="F383" i="32"/>
  <c r="I252" i="32"/>
  <c r="G252" i="32"/>
  <c r="H252" i="32"/>
  <c r="F252" i="32"/>
  <c r="F287" i="32"/>
  <c r="I287" i="32"/>
  <c r="H287" i="32"/>
  <c r="G287" i="32"/>
  <c r="H344" i="32"/>
  <c r="G344" i="32"/>
  <c r="F344" i="32"/>
  <c r="I344" i="32"/>
  <c r="F200" i="32"/>
  <c r="H200" i="32"/>
  <c r="I200" i="32"/>
  <c r="G200" i="32"/>
  <c r="I246" i="32"/>
  <c r="H246" i="32"/>
  <c r="G246" i="32"/>
  <c r="F246" i="32"/>
  <c r="G373" i="32"/>
  <c r="F373" i="32"/>
  <c r="I373" i="32"/>
  <c r="H373" i="32"/>
  <c r="I259" i="32"/>
  <c r="H259" i="32"/>
  <c r="G259" i="32"/>
  <c r="F259" i="32"/>
  <c r="I52" i="32"/>
  <c r="H52" i="32"/>
  <c r="G52" i="32"/>
  <c r="F52" i="32"/>
  <c r="I442" i="32"/>
  <c r="H442" i="32"/>
  <c r="F442" i="32"/>
  <c r="G442" i="32"/>
  <c r="I437" i="32"/>
  <c r="H437" i="32"/>
  <c r="G437" i="32"/>
  <c r="F437" i="32"/>
  <c r="I82" i="32"/>
  <c r="H82" i="32"/>
  <c r="G82" i="32"/>
  <c r="F82" i="32"/>
  <c r="H12" i="32"/>
  <c r="I12" i="32"/>
  <c r="G12" i="32"/>
  <c r="F12" i="32"/>
  <c r="I458" i="32"/>
  <c r="H458" i="32"/>
  <c r="G458" i="32"/>
  <c r="F458" i="32"/>
  <c r="I175" i="32"/>
  <c r="H175" i="32"/>
  <c r="F175" i="32"/>
  <c r="G175" i="32"/>
  <c r="I497" i="32"/>
  <c r="H497" i="32"/>
  <c r="G497" i="32"/>
  <c r="F497" i="32"/>
  <c r="I481" i="32"/>
  <c r="H481" i="32"/>
  <c r="G481" i="32"/>
  <c r="F481" i="32"/>
  <c r="G480" i="32"/>
  <c r="F480" i="32"/>
  <c r="I480" i="32"/>
  <c r="H480" i="32"/>
  <c r="I411" i="32"/>
  <c r="H411" i="32"/>
  <c r="G411" i="32"/>
  <c r="F411" i="32"/>
  <c r="I248" i="32"/>
  <c r="G248" i="32"/>
  <c r="H248" i="32"/>
  <c r="F248" i="32"/>
  <c r="G233" i="32"/>
  <c r="F233" i="32"/>
  <c r="I233" i="32"/>
  <c r="H233" i="32"/>
  <c r="I215" i="32"/>
  <c r="H215" i="32"/>
  <c r="G215" i="32"/>
  <c r="F215" i="32"/>
  <c r="I404" i="32"/>
  <c r="H404" i="32"/>
  <c r="G404" i="32"/>
  <c r="F404" i="32"/>
  <c r="I267" i="32"/>
  <c r="H267" i="32"/>
  <c r="G267" i="32"/>
  <c r="F267" i="32"/>
  <c r="I135" i="32"/>
  <c r="H135" i="32"/>
  <c r="G135" i="32"/>
  <c r="F135" i="32"/>
  <c r="G385" i="32"/>
  <c r="F385" i="32"/>
  <c r="H385" i="32"/>
  <c r="I385" i="32"/>
  <c r="I142" i="32"/>
  <c r="H142" i="32"/>
  <c r="G142" i="32"/>
  <c r="F142" i="32"/>
  <c r="I64" i="32"/>
  <c r="H64" i="32"/>
  <c r="G64" i="32"/>
  <c r="F64" i="32"/>
  <c r="H310" i="32"/>
  <c r="I310" i="32"/>
  <c r="F310" i="32"/>
  <c r="G310" i="32"/>
  <c r="I159" i="32"/>
  <c r="H159" i="32"/>
  <c r="G159" i="32"/>
  <c r="F159" i="32"/>
  <c r="G377" i="32"/>
  <c r="F377" i="32"/>
  <c r="I377" i="32"/>
  <c r="H377" i="32"/>
  <c r="I191" i="32"/>
  <c r="H191" i="32"/>
  <c r="F191" i="32"/>
  <c r="G191" i="32"/>
  <c r="I522" i="32"/>
  <c r="H522" i="32"/>
  <c r="G522" i="32"/>
  <c r="F522" i="32"/>
  <c r="I132" i="32"/>
  <c r="G132" i="32"/>
  <c r="H132" i="32"/>
  <c r="F132" i="32"/>
  <c r="I455" i="32"/>
  <c r="H455" i="32"/>
  <c r="G455" i="32"/>
  <c r="F455" i="32"/>
  <c r="I493" i="32"/>
  <c r="H493" i="32"/>
  <c r="G493" i="32"/>
  <c r="F493" i="32"/>
  <c r="G500" i="32"/>
  <c r="F500" i="32"/>
  <c r="I500" i="32"/>
  <c r="H500" i="32"/>
  <c r="I517" i="32"/>
  <c r="H517" i="32"/>
  <c r="G517" i="32"/>
  <c r="F517" i="32"/>
  <c r="G524" i="32"/>
  <c r="F524" i="32"/>
  <c r="I524" i="32"/>
  <c r="H524" i="32"/>
  <c r="H443" i="32"/>
  <c r="I443" i="32"/>
  <c r="G443" i="32"/>
  <c r="F443" i="32"/>
  <c r="I477" i="32"/>
  <c r="H477" i="32"/>
  <c r="G477" i="32"/>
  <c r="F477" i="32"/>
  <c r="I366" i="32"/>
  <c r="H366" i="32"/>
  <c r="F366" i="32"/>
  <c r="G366" i="32"/>
  <c r="I527" i="32"/>
  <c r="H527" i="32"/>
  <c r="G527" i="32"/>
  <c r="F527" i="32"/>
  <c r="I495" i="32"/>
  <c r="H495" i="32"/>
  <c r="G495" i="32"/>
  <c r="F495" i="32"/>
  <c r="I374" i="32"/>
  <c r="H374" i="32"/>
  <c r="G374" i="32"/>
  <c r="F374" i="32"/>
  <c r="F303" i="32"/>
  <c r="G303" i="32"/>
  <c r="I303" i="32"/>
  <c r="H303" i="32"/>
  <c r="G484" i="32"/>
  <c r="F484" i="32"/>
  <c r="I484" i="32"/>
  <c r="H484" i="32"/>
  <c r="G512" i="32"/>
  <c r="F512" i="32"/>
  <c r="I512" i="32"/>
  <c r="H512" i="32"/>
  <c r="F345" i="32"/>
  <c r="G345" i="32"/>
  <c r="I345" i="32"/>
  <c r="H345" i="32"/>
  <c r="I370" i="32"/>
  <c r="H370" i="32"/>
  <c r="G370" i="32"/>
  <c r="F370" i="32"/>
  <c r="I232" i="32"/>
  <c r="G232" i="32"/>
  <c r="F232" i="32"/>
  <c r="H232" i="32"/>
  <c r="F216" i="32"/>
  <c r="H216" i="32"/>
  <c r="G216" i="32"/>
  <c r="I216" i="32"/>
  <c r="G249" i="32"/>
  <c r="F249" i="32"/>
  <c r="I249" i="32"/>
  <c r="H249" i="32"/>
  <c r="I403" i="32"/>
  <c r="H403" i="32"/>
  <c r="G403" i="32"/>
  <c r="F403" i="32"/>
  <c r="I325" i="32"/>
  <c r="H325" i="32"/>
  <c r="F325" i="32"/>
  <c r="G325" i="32"/>
  <c r="H219" i="32"/>
  <c r="G219" i="32"/>
  <c r="F219" i="32"/>
  <c r="I219" i="32"/>
  <c r="I104" i="32"/>
  <c r="G104" i="32"/>
  <c r="H104" i="32"/>
  <c r="F104" i="32"/>
  <c r="H153" i="32"/>
  <c r="G153" i="32"/>
  <c r="F153" i="32"/>
  <c r="I153" i="32"/>
  <c r="I356" i="32"/>
  <c r="H356" i="32"/>
  <c r="F356" i="32"/>
  <c r="G356" i="32"/>
  <c r="I239" i="32"/>
  <c r="H239" i="32"/>
  <c r="G239" i="32"/>
  <c r="F239" i="32"/>
  <c r="I281" i="32"/>
  <c r="H281" i="32"/>
  <c r="F281" i="32"/>
  <c r="G281" i="32"/>
  <c r="H157" i="32"/>
  <c r="G157" i="32"/>
  <c r="F157" i="32"/>
  <c r="I157" i="32"/>
  <c r="H209" i="32"/>
  <c r="G209" i="32"/>
  <c r="F209" i="32"/>
  <c r="I209" i="32"/>
  <c r="H173" i="32"/>
  <c r="G173" i="32"/>
  <c r="F173" i="32"/>
  <c r="I173" i="32"/>
  <c r="I150" i="32"/>
  <c r="H150" i="32"/>
  <c r="G150" i="32"/>
  <c r="F150" i="32"/>
  <c r="I119" i="32"/>
  <c r="H119" i="32"/>
  <c r="G119" i="32"/>
  <c r="F119" i="32"/>
  <c r="G49" i="32"/>
  <c r="F49" i="32"/>
  <c r="H49" i="32"/>
  <c r="I49" i="32"/>
  <c r="I289" i="32"/>
  <c r="H289" i="32"/>
  <c r="F289" i="32"/>
  <c r="G289" i="32"/>
  <c r="I433" i="32"/>
  <c r="H433" i="32"/>
  <c r="G433" i="32"/>
  <c r="F433" i="32"/>
  <c r="F9" i="32"/>
  <c r="I9" i="32"/>
  <c r="H9" i="32"/>
  <c r="G9" i="32"/>
  <c r="I417" i="32"/>
  <c r="G417" i="32"/>
  <c r="H417" i="32"/>
  <c r="F417" i="32"/>
  <c r="I126" i="32"/>
  <c r="H126" i="32"/>
  <c r="G126" i="32"/>
  <c r="F126" i="32"/>
  <c r="I90" i="32"/>
  <c r="H90" i="32"/>
  <c r="G90" i="32"/>
  <c r="F90" i="32"/>
  <c r="I112" i="32"/>
  <c r="G112" i="32"/>
  <c r="H112" i="32"/>
  <c r="F112" i="32"/>
  <c r="I352" i="32"/>
  <c r="H352" i="32"/>
  <c r="G352" i="32"/>
  <c r="F352" i="32"/>
  <c r="I182" i="32"/>
  <c r="H182" i="32"/>
  <c r="G182" i="32"/>
  <c r="F182" i="32"/>
  <c r="I418" i="32"/>
  <c r="H418" i="32"/>
  <c r="G418" i="32"/>
  <c r="F418" i="32"/>
  <c r="I478" i="32"/>
  <c r="H478" i="32"/>
  <c r="G478" i="32"/>
  <c r="F478" i="32"/>
  <c r="G351" i="32"/>
  <c r="F351" i="32"/>
  <c r="I351" i="32"/>
  <c r="H351" i="32"/>
  <c r="F341" i="32"/>
  <c r="I341" i="32"/>
  <c r="H341" i="32"/>
  <c r="G341" i="32"/>
  <c r="I425" i="32"/>
  <c r="G425" i="32"/>
  <c r="F425" i="32"/>
  <c r="H425" i="32"/>
  <c r="I6" i="32"/>
  <c r="H6" i="32"/>
  <c r="G6" i="32"/>
  <c r="F6" i="32"/>
  <c r="I98" i="32"/>
  <c r="H98" i="32"/>
  <c r="G98" i="32"/>
  <c r="F98" i="32"/>
  <c r="I50" i="32"/>
  <c r="H50" i="32"/>
  <c r="G50" i="32"/>
  <c r="F50" i="32"/>
  <c r="I210" i="32"/>
  <c r="H210" i="32"/>
  <c r="G210" i="32"/>
  <c r="F210" i="32"/>
  <c r="H282" i="32"/>
  <c r="I282" i="32"/>
  <c r="G282" i="32"/>
  <c r="F282" i="32"/>
  <c r="I194" i="32"/>
  <c r="H194" i="32"/>
  <c r="G194" i="32"/>
  <c r="F194" i="32"/>
  <c r="I494" i="32"/>
  <c r="H494" i="32"/>
  <c r="G494" i="32"/>
  <c r="F494" i="32"/>
  <c r="I195" i="32"/>
  <c r="H195" i="32"/>
  <c r="F195" i="32"/>
  <c r="G195" i="32"/>
  <c r="I84" i="32"/>
  <c r="G84" i="32"/>
  <c r="F84" i="32"/>
  <c r="H84" i="32"/>
  <c r="H336" i="32"/>
  <c r="G336" i="32"/>
  <c r="F336" i="32"/>
  <c r="I336" i="32"/>
  <c r="I187" i="32"/>
  <c r="H187" i="32"/>
  <c r="F187" i="32"/>
  <c r="G187" i="32"/>
  <c r="G468" i="32"/>
  <c r="F468" i="32"/>
  <c r="I468" i="32"/>
  <c r="H468" i="32"/>
  <c r="H431" i="32"/>
  <c r="I431" i="32"/>
  <c r="G431" i="32"/>
  <c r="F431" i="32"/>
  <c r="I529" i="32"/>
  <c r="H529" i="32"/>
  <c r="G529" i="32"/>
  <c r="F529" i="32"/>
  <c r="G444" i="32"/>
  <c r="F444" i="32"/>
  <c r="H444" i="32"/>
  <c r="I444" i="32"/>
  <c r="I483" i="32"/>
  <c r="H483" i="32"/>
  <c r="F483" i="32"/>
  <c r="G483" i="32"/>
  <c r="I489" i="32"/>
  <c r="H489" i="32"/>
  <c r="G489" i="32"/>
  <c r="F489" i="32"/>
  <c r="I507" i="32"/>
  <c r="H507" i="32"/>
  <c r="G507" i="32"/>
  <c r="F507" i="32"/>
  <c r="I513" i="32"/>
  <c r="H513" i="32"/>
  <c r="G513" i="32"/>
  <c r="F513" i="32"/>
  <c r="G440" i="32"/>
  <c r="F440" i="32"/>
  <c r="I440" i="32"/>
  <c r="H440" i="32"/>
  <c r="I467" i="32"/>
  <c r="H467" i="32"/>
  <c r="G467" i="32"/>
  <c r="F467" i="32"/>
  <c r="H362" i="32"/>
  <c r="I362" i="32"/>
  <c r="G362" i="32"/>
  <c r="F362" i="32"/>
  <c r="I491" i="32"/>
  <c r="H491" i="32"/>
  <c r="G491" i="32"/>
  <c r="F491" i="32"/>
  <c r="I459" i="32"/>
  <c r="H459" i="32"/>
  <c r="G459" i="32"/>
  <c r="F459" i="32"/>
  <c r="I379" i="32"/>
  <c r="H379" i="32"/>
  <c r="G379" i="32"/>
  <c r="F379" i="32"/>
  <c r="F271" i="32"/>
  <c r="G271" i="32"/>
  <c r="H271" i="32"/>
  <c r="I271" i="32"/>
  <c r="I470" i="32"/>
  <c r="H470" i="32"/>
  <c r="G470" i="32"/>
  <c r="F470" i="32"/>
  <c r="I469" i="32"/>
  <c r="H469" i="32"/>
  <c r="G469" i="32"/>
  <c r="F469" i="32"/>
  <c r="H342" i="32"/>
  <c r="G342" i="32"/>
  <c r="F342" i="32"/>
  <c r="I342" i="32"/>
  <c r="F353" i="32"/>
  <c r="H353" i="32"/>
  <c r="G353" i="32"/>
  <c r="I353" i="32"/>
  <c r="I228" i="32"/>
  <c r="G228" i="32"/>
  <c r="H228" i="32"/>
  <c r="F228" i="32"/>
  <c r="I293" i="32"/>
  <c r="H293" i="32"/>
  <c r="F293" i="32"/>
  <c r="G293" i="32"/>
  <c r="G245" i="32"/>
  <c r="F245" i="32"/>
  <c r="I245" i="32"/>
  <c r="H245" i="32"/>
  <c r="H350" i="32"/>
  <c r="I350" i="32"/>
  <c r="G350" i="32"/>
  <c r="F350" i="32"/>
  <c r="I305" i="32"/>
  <c r="H305" i="32"/>
  <c r="F305" i="32"/>
  <c r="G305" i="32"/>
  <c r="F211" i="32"/>
  <c r="H211" i="32"/>
  <c r="I211" i="32"/>
  <c r="G211" i="32"/>
  <c r="I92" i="32"/>
  <c r="G92" i="32"/>
  <c r="H92" i="32"/>
  <c r="F92" i="32"/>
  <c r="G149" i="32"/>
  <c r="F149" i="32"/>
  <c r="H149" i="32"/>
  <c r="I149" i="32"/>
  <c r="I368" i="32"/>
  <c r="H368" i="32"/>
  <c r="G368" i="32"/>
  <c r="F368" i="32"/>
  <c r="I226" i="32"/>
  <c r="H226" i="32"/>
  <c r="F226" i="32"/>
  <c r="G226" i="32"/>
  <c r="G268" i="32"/>
  <c r="I268" i="32"/>
  <c r="F268" i="32"/>
  <c r="H268" i="32"/>
  <c r="I309" i="32"/>
  <c r="H309" i="32"/>
  <c r="F309" i="32"/>
  <c r="G309" i="32"/>
  <c r="H193" i="32"/>
  <c r="G193" i="32"/>
  <c r="F193" i="32"/>
  <c r="I193" i="32"/>
  <c r="I152" i="32"/>
  <c r="H152" i="32"/>
  <c r="G152" i="32"/>
  <c r="F152" i="32"/>
  <c r="I146" i="32"/>
  <c r="H146" i="32"/>
  <c r="G146" i="32"/>
  <c r="F146" i="32"/>
  <c r="I115" i="32"/>
  <c r="H115" i="32"/>
  <c r="G115" i="32"/>
  <c r="F115" i="32"/>
  <c r="I313" i="32"/>
  <c r="H313" i="32"/>
  <c r="F313" i="32"/>
  <c r="G313" i="32"/>
  <c r="I445" i="32"/>
  <c r="H445" i="32"/>
  <c r="G445" i="32"/>
  <c r="F445" i="32"/>
  <c r="I297" i="32"/>
  <c r="H297" i="32"/>
  <c r="F297" i="32"/>
  <c r="G297" i="32"/>
  <c r="I441" i="32"/>
  <c r="H441" i="32"/>
  <c r="G441" i="32"/>
  <c r="F441" i="32"/>
  <c r="I122" i="32"/>
  <c r="H122" i="32"/>
  <c r="G122" i="32"/>
  <c r="F122" i="32"/>
  <c r="I87" i="32"/>
  <c r="G87" i="32"/>
  <c r="F87" i="32"/>
  <c r="H87" i="32"/>
  <c r="I124" i="32"/>
  <c r="G124" i="32"/>
  <c r="H124" i="32"/>
  <c r="F124" i="32"/>
  <c r="I364" i="32"/>
  <c r="H364" i="32"/>
  <c r="F364" i="32"/>
  <c r="G364" i="32"/>
  <c r="I58" i="32"/>
  <c r="H58" i="32"/>
  <c r="G58" i="32"/>
  <c r="F58" i="32"/>
  <c r="I250" i="32"/>
  <c r="H250" i="32"/>
  <c r="G250" i="32"/>
  <c r="F250" i="32"/>
  <c r="H298" i="32"/>
  <c r="I298" i="32"/>
  <c r="G298" i="32"/>
  <c r="F298" i="32"/>
  <c r="I430" i="32"/>
  <c r="H430" i="32"/>
  <c r="F430" i="32"/>
  <c r="G430" i="32"/>
  <c r="I375" i="32"/>
  <c r="H375" i="32"/>
  <c r="G375" i="32"/>
  <c r="F375" i="32"/>
  <c r="I99" i="32"/>
  <c r="G99" i="32"/>
  <c r="H99" i="32"/>
  <c r="F99" i="32"/>
  <c r="I269" i="32"/>
  <c r="H269" i="32"/>
  <c r="G269" i="32"/>
  <c r="F269" i="32"/>
  <c r="I167" i="32"/>
  <c r="H167" i="32"/>
  <c r="G167" i="32"/>
  <c r="F167" i="32"/>
  <c r="F2" i="32"/>
  <c r="I2" i="32"/>
  <c r="H2" i="32"/>
  <c r="G2" i="32"/>
  <c r="I95" i="32"/>
  <c r="G95" i="32"/>
  <c r="H95" i="32"/>
  <c r="F95" i="32"/>
  <c r="I426" i="32"/>
  <c r="H426" i="32"/>
  <c r="F426" i="32"/>
  <c r="G426" i="32"/>
  <c r="I510" i="32"/>
  <c r="H510" i="32"/>
  <c r="G510" i="32"/>
  <c r="F510" i="32"/>
  <c r="I230" i="32"/>
  <c r="H230" i="32"/>
  <c r="G230" i="32"/>
  <c r="F230" i="32"/>
  <c r="I506" i="32"/>
  <c r="H506" i="32"/>
  <c r="G506" i="32"/>
  <c r="F506" i="32"/>
  <c r="I96" i="32"/>
  <c r="G96" i="32"/>
  <c r="H96" i="32"/>
  <c r="F96" i="32"/>
  <c r="I348" i="32"/>
  <c r="H348" i="32"/>
  <c r="G348" i="32"/>
  <c r="F348" i="32"/>
  <c r="I151" i="32"/>
  <c r="G151" i="32"/>
  <c r="F151" i="32"/>
  <c r="H151" i="32"/>
  <c r="I519" i="32"/>
  <c r="H519" i="32"/>
  <c r="G519" i="32"/>
  <c r="F519" i="32"/>
  <c r="H439" i="32"/>
  <c r="I439" i="32"/>
  <c r="F439" i="32"/>
  <c r="G439" i="32"/>
  <c r="G472" i="32"/>
  <c r="F472" i="32"/>
  <c r="H472" i="32"/>
  <c r="I472" i="32"/>
  <c r="I479" i="32"/>
  <c r="H479" i="32"/>
  <c r="G479" i="32"/>
  <c r="F479" i="32"/>
  <c r="G496" i="32"/>
  <c r="F496" i="32"/>
  <c r="I496" i="32"/>
  <c r="H496" i="32"/>
  <c r="I503" i="32"/>
  <c r="H503" i="32"/>
  <c r="G503" i="32"/>
  <c r="F503" i="32"/>
  <c r="H435" i="32"/>
  <c r="I435" i="32"/>
  <c r="G435" i="32"/>
  <c r="F435" i="32"/>
  <c r="G456" i="32"/>
  <c r="F456" i="32"/>
  <c r="I456" i="32"/>
  <c r="H456" i="32"/>
  <c r="G516" i="32"/>
  <c r="F516" i="32"/>
  <c r="I516" i="32"/>
  <c r="H516" i="32"/>
  <c r="I473" i="32"/>
  <c r="H473" i="32"/>
  <c r="G473" i="32"/>
  <c r="F473" i="32"/>
  <c r="I422" i="32"/>
  <c r="H422" i="32"/>
  <c r="F422" i="32"/>
  <c r="G422" i="32"/>
  <c r="F361" i="32"/>
  <c r="I361" i="32"/>
  <c r="H361" i="32"/>
  <c r="G361" i="32"/>
  <c r="I463" i="32"/>
  <c r="H463" i="32"/>
  <c r="G463" i="32"/>
  <c r="F463" i="32"/>
  <c r="I399" i="32"/>
  <c r="H399" i="32"/>
  <c r="G399" i="32"/>
  <c r="F399" i="32"/>
  <c r="G448" i="32"/>
  <c r="F448" i="32"/>
  <c r="I448" i="32"/>
  <c r="H448" i="32"/>
  <c r="F315" i="32"/>
  <c r="I315" i="32"/>
  <c r="H315" i="32"/>
  <c r="G315" i="32"/>
  <c r="I256" i="32"/>
  <c r="G256" i="32"/>
  <c r="H256" i="32"/>
  <c r="F256" i="32"/>
  <c r="I482" i="32"/>
  <c r="H482" i="32"/>
  <c r="G482" i="32"/>
  <c r="F482" i="32"/>
  <c r="I264" i="32"/>
  <c r="G264" i="32"/>
  <c r="F264" i="32"/>
  <c r="H264" i="32"/>
  <c r="G241" i="32"/>
  <c r="F241" i="32"/>
  <c r="I241" i="32"/>
  <c r="H241" i="32"/>
  <c r="F327" i="32"/>
  <c r="I327" i="32"/>
  <c r="G327" i="32"/>
  <c r="H327" i="32"/>
  <c r="G265" i="32"/>
  <c r="F265" i="32"/>
  <c r="I265" i="32"/>
  <c r="H265" i="32"/>
  <c r="H201" i="32"/>
  <c r="G201" i="32"/>
  <c r="F201" i="32"/>
  <c r="I201" i="32"/>
  <c r="I80" i="32"/>
  <c r="G80" i="32"/>
  <c r="H80" i="32"/>
  <c r="F80" i="32"/>
  <c r="H332" i="32"/>
  <c r="G332" i="32"/>
  <c r="F332" i="32"/>
  <c r="I332" i="32"/>
  <c r="I380" i="32"/>
  <c r="H380" i="32"/>
  <c r="F380" i="32"/>
  <c r="G380" i="32"/>
  <c r="I222" i="32"/>
  <c r="H222" i="32"/>
  <c r="G222" i="32"/>
  <c r="F222" i="32"/>
  <c r="I243" i="32"/>
  <c r="H243" i="32"/>
  <c r="G243" i="32"/>
  <c r="F243" i="32"/>
  <c r="I301" i="32"/>
  <c r="H301" i="32"/>
  <c r="F301" i="32"/>
  <c r="G301" i="32"/>
  <c r="H177" i="32"/>
  <c r="G177" i="32"/>
  <c r="F177" i="32"/>
  <c r="I177" i="32"/>
  <c r="I148" i="32"/>
  <c r="H148" i="32"/>
  <c r="G148" i="32"/>
  <c r="F148" i="32"/>
  <c r="I143" i="32"/>
  <c r="H143" i="32"/>
  <c r="G143" i="32"/>
  <c r="F143" i="32"/>
  <c r="I111" i="32"/>
  <c r="H111" i="32"/>
  <c r="G111" i="32"/>
  <c r="F111" i="32"/>
  <c r="F349" i="32"/>
  <c r="I349" i="32"/>
  <c r="H349" i="32"/>
  <c r="G349" i="32"/>
  <c r="I273" i="32"/>
  <c r="H273" i="32"/>
  <c r="G273" i="32"/>
  <c r="F273" i="32"/>
  <c r="H4" i="32"/>
  <c r="F4" i="32"/>
  <c r="I4" i="32"/>
  <c r="G4" i="32"/>
  <c r="I118" i="32"/>
  <c r="H118" i="32"/>
  <c r="G118" i="32"/>
  <c r="F118" i="32"/>
  <c r="I136" i="32"/>
  <c r="G136" i="32"/>
  <c r="H136" i="32"/>
  <c r="F136" i="32"/>
  <c r="I376" i="32"/>
  <c r="H376" i="32"/>
  <c r="G376" i="32"/>
  <c r="F376" i="32"/>
  <c r="I154" i="32"/>
  <c r="H154" i="32"/>
  <c r="G154" i="32"/>
  <c r="F154" i="32"/>
  <c r="I46" i="32"/>
  <c r="H46" i="32"/>
  <c r="G46" i="32"/>
  <c r="F46" i="32"/>
  <c r="I190" i="32"/>
  <c r="H190" i="32"/>
  <c r="G190" i="32"/>
  <c r="F190" i="32"/>
  <c r="H274" i="32"/>
  <c r="G274" i="32"/>
  <c r="F274" i="32"/>
  <c r="I274" i="32"/>
  <c r="I490" i="32"/>
  <c r="H490" i="32"/>
  <c r="G490" i="32"/>
  <c r="F490" i="32"/>
  <c r="H339" i="32"/>
  <c r="G339" i="32"/>
  <c r="F339" i="32"/>
  <c r="I339" i="32"/>
  <c r="G89" i="32"/>
  <c r="F89" i="32"/>
  <c r="I89" i="32"/>
  <c r="H89" i="32"/>
  <c r="H19" i="32"/>
  <c r="G19" i="32"/>
  <c r="F19" i="32"/>
  <c r="I19" i="32"/>
  <c r="F365" i="32"/>
  <c r="I365" i="32"/>
  <c r="H365" i="32"/>
  <c r="G365" i="32"/>
  <c r="I155" i="32"/>
  <c r="H155" i="32"/>
  <c r="G155" i="32"/>
  <c r="F155" i="32"/>
  <c r="F196" i="32"/>
  <c r="H196" i="32"/>
  <c r="I196" i="32"/>
  <c r="G196" i="32"/>
  <c r="G85" i="32"/>
  <c r="F85" i="32"/>
  <c r="I85" i="32"/>
  <c r="H85" i="32"/>
  <c r="I270" i="32"/>
  <c r="H270" i="32"/>
  <c r="G270" i="32"/>
  <c r="F270" i="32"/>
  <c r="I438" i="32"/>
  <c r="H438" i="32"/>
  <c r="F438" i="32"/>
  <c r="G438" i="32"/>
  <c r="I158" i="32"/>
  <c r="H158" i="32"/>
  <c r="G158" i="32"/>
  <c r="F158" i="32"/>
  <c r="I446" i="32"/>
  <c r="H446" i="32"/>
  <c r="G446" i="32"/>
  <c r="F446" i="32"/>
  <c r="I108" i="32"/>
  <c r="G108" i="32"/>
  <c r="H108" i="32"/>
  <c r="F108" i="32"/>
  <c r="H288" i="32"/>
  <c r="G288" i="32"/>
  <c r="F288" i="32"/>
  <c r="I288" i="32"/>
  <c r="I163" i="32"/>
  <c r="H163" i="32"/>
  <c r="G163" i="32"/>
  <c r="F163" i="32"/>
  <c r="I13" i="28"/>
  <c r="H13" i="28"/>
  <c r="G13" i="28"/>
  <c r="F13" i="28"/>
  <c r="J13" i="28"/>
  <c r="K13" i="28"/>
  <c r="E16" i="26"/>
  <c r="D2" i="27" l="1"/>
  <c r="F21" i="16" l="1"/>
  <c r="F22" i="16"/>
  <c r="F8" i="16"/>
  <c r="F16" i="16"/>
  <c r="F32" i="16"/>
  <c r="F64" i="16"/>
  <c r="F88" i="16"/>
  <c r="F96" i="16"/>
  <c r="F104" i="16"/>
  <c r="F112" i="16"/>
  <c r="F120" i="16"/>
  <c r="F128" i="16"/>
  <c r="F136" i="16"/>
  <c r="F144" i="16"/>
  <c r="F160" i="16"/>
  <c r="F168" i="16"/>
  <c r="F176" i="16"/>
  <c r="F184" i="16"/>
  <c r="F192" i="16"/>
  <c r="F200" i="16"/>
  <c r="F208" i="16"/>
  <c r="F216" i="16"/>
  <c r="F232" i="16"/>
  <c r="F240" i="16"/>
  <c r="F248" i="16"/>
  <c r="F256" i="16"/>
  <c r="F264" i="16"/>
  <c r="F280" i="16"/>
  <c r="F288" i="16"/>
  <c r="F296" i="16"/>
  <c r="F312" i="16"/>
  <c r="F320" i="16"/>
  <c r="F328" i="16"/>
  <c r="F336" i="16"/>
  <c r="F344" i="16"/>
  <c r="F352" i="16"/>
  <c r="F360" i="16"/>
  <c r="F368" i="16"/>
  <c r="F384" i="16"/>
  <c r="F392" i="16"/>
  <c r="F400" i="16"/>
  <c r="F424" i="16"/>
  <c r="F432" i="16"/>
  <c r="F464" i="16"/>
  <c r="F472" i="16"/>
  <c r="F480" i="16"/>
  <c r="F496" i="16"/>
  <c r="F504" i="16"/>
  <c r="F512" i="16"/>
  <c r="F520" i="16"/>
  <c r="F528" i="16"/>
  <c r="F9" i="16"/>
  <c r="F10" i="16"/>
  <c r="F17" i="16"/>
  <c r="F25" i="16"/>
  <c r="F33" i="16"/>
  <c r="F41" i="16"/>
  <c r="F49" i="16"/>
  <c r="F57" i="16"/>
  <c r="F65" i="16"/>
  <c r="F73" i="16"/>
  <c r="F81" i="16"/>
  <c r="F89" i="16"/>
  <c r="F233" i="16"/>
  <c r="F257" i="16"/>
  <c r="F265" i="16"/>
  <c r="F273" i="16"/>
  <c r="F298" i="16"/>
  <c r="F385" i="16"/>
  <c r="F393" i="16"/>
  <c r="F513" i="16"/>
  <c r="F521" i="16"/>
  <c r="F229" i="16"/>
  <c r="F253" i="16"/>
  <c r="F293" i="16"/>
  <c r="F317" i="16"/>
  <c r="F357" i="16"/>
  <c r="F381" i="16"/>
  <c r="F421" i="16"/>
  <c r="F445" i="16"/>
  <c r="F485" i="16"/>
  <c r="F509" i="16"/>
  <c r="F3" i="16"/>
  <c r="F7" i="16"/>
  <c r="F11" i="16"/>
  <c r="F13" i="16"/>
  <c r="F14" i="16"/>
  <c r="F15" i="16"/>
  <c r="F23" i="16"/>
  <c r="F27" i="16"/>
  <c r="F29" i="16"/>
  <c r="F31" i="16"/>
  <c r="F37" i="16"/>
  <c r="F38" i="16"/>
  <c r="F39" i="16"/>
  <c r="F43" i="16"/>
  <c r="F45" i="16"/>
  <c r="F46" i="16"/>
  <c r="F47" i="16"/>
  <c r="F53" i="16"/>
  <c r="F54" i="16"/>
  <c r="F55" i="16"/>
  <c r="F59" i="16"/>
  <c r="F61" i="16"/>
  <c r="F62" i="16"/>
  <c r="F63" i="16"/>
  <c r="F69" i="16"/>
  <c r="F70" i="16"/>
  <c r="F71" i="16"/>
  <c r="F77" i="16"/>
  <c r="F78" i="16"/>
  <c r="F79" i="16"/>
  <c r="F83" i="16"/>
  <c r="F85" i="16"/>
  <c r="F86" i="16"/>
  <c r="F87" i="16"/>
  <c r="F93" i="16"/>
  <c r="F94" i="16"/>
  <c r="F95" i="16"/>
  <c r="F97" i="16"/>
  <c r="F101" i="16"/>
  <c r="F103" i="16"/>
  <c r="F105" i="16"/>
  <c r="F107" i="16"/>
  <c r="F109" i="16"/>
  <c r="F110" i="16"/>
  <c r="F111" i="16"/>
  <c r="F113" i="16"/>
  <c r="F117" i="16"/>
  <c r="F118" i="16"/>
  <c r="F119" i="16"/>
  <c r="F121" i="16"/>
  <c r="F125" i="16"/>
  <c r="F127" i="16"/>
  <c r="F129" i="16"/>
  <c r="F131" i="16"/>
  <c r="F132" i="16"/>
  <c r="F133" i="16"/>
  <c r="F134" i="16"/>
  <c r="F135" i="16"/>
  <c r="F137" i="16"/>
  <c r="F141" i="16"/>
  <c r="F142" i="16"/>
  <c r="F143" i="16"/>
  <c r="F145" i="16"/>
  <c r="F149" i="16"/>
  <c r="F150" i="16"/>
  <c r="F151" i="16"/>
  <c r="F153" i="16"/>
  <c r="F155" i="16"/>
  <c r="F157" i="16"/>
  <c r="F158" i="16"/>
  <c r="F159" i="16"/>
  <c r="F161" i="16"/>
  <c r="F163" i="16"/>
  <c r="F165" i="16"/>
  <c r="F166" i="16"/>
  <c r="F167" i="16"/>
  <c r="F169" i="16"/>
  <c r="F173" i="16"/>
  <c r="F177" i="16"/>
  <c r="F178" i="16"/>
  <c r="F181" i="16"/>
  <c r="F182" i="16"/>
  <c r="F183" i="16"/>
  <c r="F185" i="16"/>
  <c r="F187" i="16"/>
  <c r="F188" i="16"/>
  <c r="F189" i="16"/>
  <c r="F190" i="16"/>
  <c r="F191" i="16"/>
  <c r="F193" i="16"/>
  <c r="F195" i="16"/>
  <c r="F197" i="16"/>
  <c r="F199" i="16"/>
  <c r="F201" i="16"/>
  <c r="F205" i="16"/>
  <c r="F206" i="16"/>
  <c r="F207" i="16"/>
  <c r="F209" i="16"/>
  <c r="F213" i="16"/>
  <c r="F214" i="16"/>
  <c r="F215" i="16"/>
  <c r="F217" i="16"/>
  <c r="F218" i="16"/>
  <c r="F221" i="16"/>
  <c r="F223" i="16"/>
  <c r="F225" i="16"/>
  <c r="F227" i="16"/>
  <c r="F230" i="16"/>
  <c r="F231" i="16"/>
  <c r="F237" i="16"/>
  <c r="F238" i="16"/>
  <c r="F239" i="16"/>
  <c r="F241" i="16"/>
  <c r="F245" i="16"/>
  <c r="F246" i="16"/>
  <c r="F247" i="16"/>
  <c r="F249" i="16"/>
  <c r="F251" i="16"/>
  <c r="F254" i="16"/>
  <c r="F255" i="16"/>
  <c r="F261" i="16"/>
  <c r="F262" i="16"/>
  <c r="F263" i="16"/>
  <c r="F267" i="16"/>
  <c r="F269" i="16"/>
  <c r="F271" i="16"/>
  <c r="F277" i="16"/>
  <c r="F278" i="16"/>
  <c r="F279" i="16"/>
  <c r="F281" i="16"/>
  <c r="F285" i="16"/>
  <c r="F286" i="16"/>
  <c r="F287" i="16"/>
  <c r="F289" i="16"/>
  <c r="F291" i="16"/>
  <c r="F295" i="16"/>
  <c r="F297" i="16"/>
  <c r="F301" i="16"/>
  <c r="F302" i="16"/>
  <c r="F303" i="16"/>
  <c r="F304" i="16"/>
  <c r="F305" i="16"/>
  <c r="F309" i="16"/>
  <c r="F310" i="16"/>
  <c r="F311" i="16"/>
  <c r="F313" i="16"/>
  <c r="F315" i="16"/>
  <c r="F318" i="16"/>
  <c r="F319" i="16"/>
  <c r="F321" i="16"/>
  <c r="F323" i="16"/>
  <c r="F325" i="16"/>
  <c r="F327" i="16"/>
  <c r="F329" i="16"/>
  <c r="F333" i="16"/>
  <c r="F334" i="16"/>
  <c r="F335" i="16"/>
  <c r="F337" i="16"/>
  <c r="F341" i="16"/>
  <c r="F345" i="16"/>
  <c r="F347" i="16"/>
  <c r="F349" i="16"/>
  <c r="F350" i="16"/>
  <c r="F351" i="16"/>
  <c r="F353" i="16"/>
  <c r="F355" i="16"/>
  <c r="F358" i="16"/>
  <c r="F359" i="16"/>
  <c r="F361" i="16"/>
  <c r="F365" i="16"/>
  <c r="F366" i="16"/>
  <c r="F367" i="16"/>
  <c r="F369" i="16"/>
  <c r="F371" i="16"/>
  <c r="F373" i="16"/>
  <c r="F374" i="16"/>
  <c r="F375" i="16"/>
  <c r="F376" i="16"/>
  <c r="F377" i="16"/>
  <c r="F383" i="16"/>
  <c r="F387" i="16"/>
  <c r="F389" i="16"/>
  <c r="F397" i="16"/>
  <c r="F398" i="16"/>
  <c r="F399" i="16"/>
  <c r="F401" i="16"/>
  <c r="F405" i="16"/>
  <c r="F406" i="16"/>
  <c r="F407" i="16"/>
  <c r="F408" i="16"/>
  <c r="F409" i="16"/>
  <c r="F411" i="16"/>
  <c r="F413" i="16"/>
  <c r="F414" i="16"/>
  <c r="F415" i="16"/>
  <c r="F417" i="16"/>
  <c r="F419" i="16"/>
  <c r="F422" i="16"/>
  <c r="F423" i="16"/>
  <c r="F425" i="16"/>
  <c r="F429" i="16"/>
  <c r="F430" i="16"/>
  <c r="F431" i="16"/>
  <c r="F433" i="16"/>
  <c r="F435" i="16"/>
  <c r="F437" i="16"/>
  <c r="F438" i="16"/>
  <c r="F439" i="16"/>
  <c r="F441" i="16"/>
  <c r="F443" i="16"/>
  <c r="F446" i="16"/>
  <c r="F447" i="16"/>
  <c r="F448" i="16"/>
  <c r="F449" i="16"/>
  <c r="F453" i="16"/>
  <c r="F454" i="16"/>
  <c r="F455" i="16"/>
  <c r="F456" i="16"/>
  <c r="F457" i="16"/>
  <c r="F461" i="16"/>
  <c r="F462" i="16"/>
  <c r="F463" i="16"/>
  <c r="F465" i="16"/>
  <c r="F469" i="16"/>
  <c r="F470" i="16"/>
  <c r="F471" i="16"/>
  <c r="F473" i="16"/>
  <c r="F477" i="16"/>
  <c r="F478" i="16"/>
  <c r="F479" i="16"/>
  <c r="F481" i="16"/>
  <c r="F483" i="16"/>
  <c r="F486" i="16"/>
  <c r="F487" i="16"/>
  <c r="F489" i="16"/>
  <c r="F491" i="16"/>
  <c r="F492" i="16"/>
  <c r="F493" i="16"/>
  <c r="F494" i="16"/>
  <c r="F495" i="16"/>
  <c r="F497" i="16"/>
  <c r="F501" i="16"/>
  <c r="F502" i="16"/>
  <c r="F503" i="16"/>
  <c r="F505" i="16"/>
  <c r="F517" i="16"/>
  <c r="F518" i="16"/>
  <c r="F519" i="16"/>
  <c r="F523" i="16"/>
  <c r="F525" i="16"/>
  <c r="F526" i="16"/>
  <c r="F527" i="16"/>
  <c r="F529" i="16"/>
  <c r="G524" i="16" l="1"/>
  <c r="G476" i="16"/>
  <c r="G420" i="16"/>
  <c r="G364" i="16"/>
  <c r="G332" i="16"/>
  <c r="G276" i="16"/>
  <c r="G220" i="16"/>
  <c r="G172" i="16"/>
  <c r="G116" i="16"/>
  <c r="G60" i="16"/>
  <c r="G12" i="16"/>
  <c r="G499" i="16"/>
  <c r="G459" i="16"/>
  <c r="G411" i="16"/>
  <c r="E411" i="16"/>
  <c r="D411" i="16"/>
  <c r="G355" i="16"/>
  <c r="E355" i="16"/>
  <c r="D355" i="16"/>
  <c r="G307" i="16"/>
  <c r="G259" i="16"/>
  <c r="G195" i="16"/>
  <c r="E195" i="16"/>
  <c r="D195" i="16"/>
  <c r="G139" i="16"/>
  <c r="G67" i="16"/>
  <c r="G506" i="16"/>
  <c r="G434" i="16"/>
  <c r="G526" i="16"/>
  <c r="E526" i="16"/>
  <c r="D526" i="16"/>
  <c r="G518" i="16"/>
  <c r="E518" i="16"/>
  <c r="D518" i="16"/>
  <c r="G510" i="16"/>
  <c r="G502" i="16"/>
  <c r="E502" i="16"/>
  <c r="D502" i="16"/>
  <c r="G494" i="16"/>
  <c r="E494" i="16"/>
  <c r="D494" i="16"/>
  <c r="G486" i="16"/>
  <c r="E486" i="16"/>
  <c r="D486" i="16"/>
  <c r="G478" i="16"/>
  <c r="E478" i="16"/>
  <c r="D478" i="16"/>
  <c r="G470" i="16"/>
  <c r="E470" i="16"/>
  <c r="D470" i="16"/>
  <c r="G462" i="16"/>
  <c r="E462" i="16"/>
  <c r="D462" i="16"/>
  <c r="G454" i="16"/>
  <c r="E454" i="16"/>
  <c r="D454" i="16"/>
  <c r="G446" i="16"/>
  <c r="E446" i="16"/>
  <c r="D446" i="16"/>
  <c r="G438" i="16"/>
  <c r="E438" i="16"/>
  <c r="D438" i="16"/>
  <c r="G430" i="16"/>
  <c r="E430" i="16"/>
  <c r="D430" i="16"/>
  <c r="E422" i="16"/>
  <c r="G422" i="16"/>
  <c r="D422" i="16"/>
  <c r="E414" i="16"/>
  <c r="G414" i="16"/>
  <c r="D414" i="16"/>
  <c r="E406" i="16"/>
  <c r="G406" i="16"/>
  <c r="D406" i="16"/>
  <c r="E398" i="16"/>
  <c r="G398" i="16"/>
  <c r="D398" i="16"/>
  <c r="G390" i="16"/>
  <c r="G382" i="16"/>
  <c r="E374" i="16"/>
  <c r="G374" i="16"/>
  <c r="D374" i="16"/>
  <c r="E366" i="16"/>
  <c r="G366" i="16"/>
  <c r="D366" i="16"/>
  <c r="E358" i="16"/>
  <c r="G358" i="16"/>
  <c r="D358" i="16"/>
  <c r="E350" i="16"/>
  <c r="G350" i="16"/>
  <c r="D350" i="16"/>
  <c r="G342" i="16"/>
  <c r="E334" i="16"/>
  <c r="G334" i="16"/>
  <c r="D334" i="16"/>
  <c r="G326" i="16"/>
  <c r="G318" i="16"/>
  <c r="E318" i="16"/>
  <c r="D318" i="16"/>
  <c r="G310" i="16"/>
  <c r="E310" i="16"/>
  <c r="D310" i="16"/>
  <c r="G302" i="16"/>
  <c r="E302" i="16"/>
  <c r="D302" i="16"/>
  <c r="G294" i="16"/>
  <c r="G286" i="16"/>
  <c r="E286" i="16"/>
  <c r="D286" i="16"/>
  <c r="G278" i="16"/>
  <c r="E278" i="16"/>
  <c r="D278" i="16"/>
  <c r="G270" i="16"/>
  <c r="G262" i="16"/>
  <c r="E262" i="16"/>
  <c r="D262" i="16"/>
  <c r="G254" i="16"/>
  <c r="E254" i="16"/>
  <c r="D254" i="16"/>
  <c r="G246" i="16"/>
  <c r="E246" i="16"/>
  <c r="D246" i="16"/>
  <c r="G238" i="16"/>
  <c r="E238" i="16"/>
  <c r="D238" i="16"/>
  <c r="G230" i="16"/>
  <c r="E230" i="16"/>
  <c r="D230" i="16"/>
  <c r="G222" i="16"/>
  <c r="G214" i="16"/>
  <c r="E214" i="16"/>
  <c r="D214" i="16"/>
  <c r="G206" i="16"/>
  <c r="E206" i="16"/>
  <c r="D206" i="16"/>
  <c r="G198" i="16"/>
  <c r="G190" i="16"/>
  <c r="E190" i="16"/>
  <c r="D190" i="16"/>
  <c r="G182" i="16"/>
  <c r="E182" i="16"/>
  <c r="D182" i="16"/>
  <c r="G174" i="16"/>
  <c r="G166" i="16"/>
  <c r="E166" i="16"/>
  <c r="D166" i="16"/>
  <c r="G158" i="16"/>
  <c r="E158" i="16"/>
  <c r="D158" i="16"/>
  <c r="G150" i="16"/>
  <c r="E150" i="16"/>
  <c r="D150" i="16"/>
  <c r="G142" i="16"/>
  <c r="E142" i="16"/>
  <c r="D142" i="16"/>
  <c r="G134" i="16"/>
  <c r="E134" i="16"/>
  <c r="D134" i="16"/>
  <c r="G126" i="16"/>
  <c r="G118" i="16"/>
  <c r="E118" i="16"/>
  <c r="D118" i="16"/>
  <c r="G110" i="16"/>
  <c r="E110" i="16"/>
  <c r="D110" i="16"/>
  <c r="G102" i="16"/>
  <c r="G94" i="16"/>
  <c r="E94" i="16"/>
  <c r="D94" i="16"/>
  <c r="G86" i="16"/>
  <c r="E86" i="16"/>
  <c r="D86" i="16"/>
  <c r="G78" i="16"/>
  <c r="E78" i="16"/>
  <c r="D78" i="16"/>
  <c r="G70" i="16"/>
  <c r="E70" i="16"/>
  <c r="D70" i="16"/>
  <c r="G62" i="16"/>
  <c r="E62" i="16"/>
  <c r="D62" i="16"/>
  <c r="E54" i="16"/>
  <c r="G54" i="16"/>
  <c r="D54" i="16"/>
  <c r="E46" i="16"/>
  <c r="G46" i="16"/>
  <c r="D46" i="16"/>
  <c r="E38" i="16"/>
  <c r="G38" i="16"/>
  <c r="D38" i="16"/>
  <c r="G30" i="16"/>
  <c r="E22" i="16"/>
  <c r="G22" i="16"/>
  <c r="D22" i="16"/>
  <c r="E14" i="16"/>
  <c r="G14" i="16"/>
  <c r="D14" i="16"/>
  <c r="G6" i="16"/>
  <c r="G484" i="16"/>
  <c r="G428" i="16"/>
  <c r="G388" i="16"/>
  <c r="G340" i="16"/>
  <c r="G292" i="16"/>
  <c r="G252" i="16"/>
  <c r="G196" i="16"/>
  <c r="G148" i="16"/>
  <c r="G68" i="16"/>
  <c r="G20" i="16"/>
  <c r="E523" i="16"/>
  <c r="G523" i="16"/>
  <c r="D523" i="16"/>
  <c r="G467" i="16"/>
  <c r="E435" i="16"/>
  <c r="D435" i="16"/>
  <c r="G435" i="16"/>
  <c r="G387" i="16"/>
  <c r="E387" i="16"/>
  <c r="D387" i="16"/>
  <c r="G331" i="16"/>
  <c r="G283" i="16"/>
  <c r="G235" i="16"/>
  <c r="G131" i="16"/>
  <c r="E131" i="16"/>
  <c r="D131" i="16"/>
  <c r="G514" i="16"/>
  <c r="G426" i="16"/>
  <c r="E525" i="16"/>
  <c r="G525" i="16"/>
  <c r="D525" i="16"/>
  <c r="E517" i="16"/>
  <c r="G517" i="16"/>
  <c r="D517" i="16"/>
  <c r="E509" i="16"/>
  <c r="G509" i="16"/>
  <c r="D509" i="16"/>
  <c r="E501" i="16"/>
  <c r="G501" i="16"/>
  <c r="D501" i="16"/>
  <c r="E493" i="16"/>
  <c r="G493" i="16"/>
  <c r="D493" i="16"/>
  <c r="E485" i="16"/>
  <c r="G485" i="16"/>
  <c r="D485" i="16"/>
  <c r="E477" i="16"/>
  <c r="G477" i="16"/>
  <c r="D477" i="16"/>
  <c r="E469" i="16"/>
  <c r="G469" i="16"/>
  <c r="D469" i="16"/>
  <c r="E461" i="16"/>
  <c r="G461" i="16"/>
  <c r="D461" i="16"/>
  <c r="E453" i="16"/>
  <c r="G453" i="16"/>
  <c r="D453" i="16"/>
  <c r="E445" i="16"/>
  <c r="G445" i="16"/>
  <c r="D445" i="16"/>
  <c r="E437" i="16"/>
  <c r="G437" i="16"/>
  <c r="D437" i="16"/>
  <c r="E429" i="16"/>
  <c r="G429" i="16"/>
  <c r="D429" i="16"/>
  <c r="E421" i="16"/>
  <c r="G421" i="16"/>
  <c r="D421" i="16"/>
  <c r="E413" i="16"/>
  <c r="G413" i="16"/>
  <c r="D413" i="16"/>
  <c r="E405" i="16"/>
  <c r="G405" i="16"/>
  <c r="D405" i="16"/>
  <c r="E397" i="16"/>
  <c r="G397" i="16"/>
  <c r="D397" i="16"/>
  <c r="E389" i="16"/>
  <c r="G389" i="16"/>
  <c r="D389" i="16"/>
  <c r="E381" i="16"/>
  <c r="G381" i="16"/>
  <c r="D381" i="16"/>
  <c r="E373" i="16"/>
  <c r="G373" i="16"/>
  <c r="D373" i="16"/>
  <c r="E365" i="16"/>
  <c r="G365" i="16"/>
  <c r="D365" i="16"/>
  <c r="E357" i="16"/>
  <c r="G357" i="16"/>
  <c r="D357" i="16"/>
  <c r="E349" i="16"/>
  <c r="G349" i="16"/>
  <c r="D349" i="16"/>
  <c r="E341" i="16"/>
  <c r="G341" i="16"/>
  <c r="D341" i="16"/>
  <c r="E333" i="16"/>
  <c r="G333" i="16"/>
  <c r="D333" i="16"/>
  <c r="G325" i="16"/>
  <c r="E325" i="16"/>
  <c r="D325" i="16"/>
  <c r="E317" i="16"/>
  <c r="G317" i="16"/>
  <c r="D317" i="16"/>
  <c r="E309" i="16"/>
  <c r="G309" i="16"/>
  <c r="D309" i="16"/>
  <c r="E301" i="16"/>
  <c r="G301" i="16"/>
  <c r="D301" i="16"/>
  <c r="E293" i="16"/>
  <c r="G293" i="16"/>
  <c r="D293" i="16"/>
  <c r="E285" i="16"/>
  <c r="G285" i="16"/>
  <c r="D285" i="16"/>
  <c r="E277" i="16"/>
  <c r="G277" i="16"/>
  <c r="D277" i="16"/>
  <c r="E269" i="16"/>
  <c r="G269" i="16"/>
  <c r="D269" i="16"/>
  <c r="E261" i="16"/>
  <c r="G261" i="16"/>
  <c r="D261" i="16"/>
  <c r="E253" i="16"/>
  <c r="G253" i="16"/>
  <c r="D253" i="16"/>
  <c r="E245" i="16"/>
  <c r="G245" i="16"/>
  <c r="D245" i="16"/>
  <c r="E237" i="16"/>
  <c r="G237" i="16"/>
  <c r="D237" i="16"/>
  <c r="E229" i="16"/>
  <c r="G229" i="16"/>
  <c r="D229" i="16"/>
  <c r="E221" i="16"/>
  <c r="G221" i="16"/>
  <c r="D221" i="16"/>
  <c r="E213" i="16"/>
  <c r="G213" i="16"/>
  <c r="D213" i="16"/>
  <c r="E205" i="16"/>
  <c r="G205" i="16"/>
  <c r="D205" i="16"/>
  <c r="E197" i="16"/>
  <c r="G197" i="16"/>
  <c r="D197" i="16"/>
  <c r="E189" i="16"/>
  <c r="G189" i="16"/>
  <c r="D189" i="16"/>
  <c r="E181" i="16"/>
  <c r="G181" i="16"/>
  <c r="D181" i="16"/>
  <c r="E173" i="16"/>
  <c r="G173" i="16"/>
  <c r="D173" i="16"/>
  <c r="E165" i="16"/>
  <c r="G165" i="16"/>
  <c r="D165" i="16"/>
  <c r="E157" i="16"/>
  <c r="D157" i="16"/>
  <c r="G157" i="16"/>
  <c r="E149" i="16"/>
  <c r="D149" i="16"/>
  <c r="G149" i="16"/>
  <c r="E141" i="16"/>
  <c r="G141" i="16"/>
  <c r="D141" i="16"/>
  <c r="E133" i="16"/>
  <c r="G133" i="16"/>
  <c r="D133" i="16"/>
  <c r="E125" i="16"/>
  <c r="D125" i="16"/>
  <c r="G125" i="16"/>
  <c r="E117" i="16"/>
  <c r="D117" i="16"/>
  <c r="G117" i="16"/>
  <c r="E109" i="16"/>
  <c r="G109" i="16"/>
  <c r="D109" i="16"/>
  <c r="E101" i="16"/>
  <c r="G101" i="16"/>
  <c r="D101" i="16"/>
  <c r="E93" i="16"/>
  <c r="D93" i="16"/>
  <c r="G93" i="16"/>
  <c r="E85" i="16"/>
  <c r="D85" i="16"/>
  <c r="G85" i="16"/>
  <c r="E77" i="16"/>
  <c r="G77" i="16"/>
  <c r="D77" i="16"/>
  <c r="E69" i="16"/>
  <c r="G69" i="16"/>
  <c r="D69" i="16"/>
  <c r="E61" i="16"/>
  <c r="D61" i="16"/>
  <c r="G61" i="16"/>
  <c r="E53" i="16"/>
  <c r="G53" i="16"/>
  <c r="D53" i="16"/>
  <c r="E45" i="16"/>
  <c r="G45" i="16"/>
  <c r="D45" i="16"/>
  <c r="E37" i="16"/>
  <c r="G37" i="16"/>
  <c r="D37" i="16"/>
  <c r="E29" i="16"/>
  <c r="G29" i="16"/>
  <c r="D29" i="16"/>
  <c r="E21" i="16"/>
  <c r="G21" i="16"/>
  <c r="D21" i="16"/>
  <c r="E13" i="16"/>
  <c r="G13" i="16"/>
  <c r="D13" i="16"/>
  <c r="G5" i="16"/>
  <c r="G516" i="16"/>
  <c r="G460" i="16"/>
  <c r="G412" i="16"/>
  <c r="G356" i="16"/>
  <c r="G300" i="16"/>
  <c r="G244" i="16"/>
  <c r="E188" i="16"/>
  <c r="G188" i="16"/>
  <c r="D188" i="16"/>
  <c r="G140" i="16"/>
  <c r="G92" i="16"/>
  <c r="G44" i="16"/>
  <c r="E483" i="16"/>
  <c r="D483" i="16"/>
  <c r="G483" i="16"/>
  <c r="G427" i="16"/>
  <c r="G371" i="16"/>
  <c r="E371" i="16"/>
  <c r="D371" i="16"/>
  <c r="G323" i="16"/>
  <c r="E323" i="16"/>
  <c r="D323" i="16"/>
  <c r="G275" i="16"/>
  <c r="G227" i="16"/>
  <c r="E227" i="16"/>
  <c r="D227" i="16"/>
  <c r="G179" i="16"/>
  <c r="G147" i="16"/>
  <c r="G123" i="16"/>
  <c r="G99" i="16"/>
  <c r="G83" i="16"/>
  <c r="E83" i="16"/>
  <c r="D83" i="16"/>
  <c r="G75" i="16"/>
  <c r="E43" i="16"/>
  <c r="G43" i="16"/>
  <c r="D43" i="16"/>
  <c r="G35" i="16"/>
  <c r="G27" i="16"/>
  <c r="E27" i="16"/>
  <c r="D27" i="16"/>
  <c r="G19" i="16"/>
  <c r="E11" i="16"/>
  <c r="G11" i="16"/>
  <c r="D11" i="16"/>
  <c r="E3" i="16"/>
  <c r="G3" i="16"/>
  <c r="D3" i="16"/>
  <c r="G508" i="16"/>
  <c r="G452" i="16"/>
  <c r="G404" i="16"/>
  <c r="G348" i="16"/>
  <c r="G284" i="16"/>
  <c r="G236" i="16"/>
  <c r="G180" i="16"/>
  <c r="E132" i="16"/>
  <c r="G132" i="16"/>
  <c r="D132" i="16"/>
  <c r="G84" i="16"/>
  <c r="G28" i="16"/>
  <c r="G475" i="16"/>
  <c r="E419" i="16"/>
  <c r="G419" i="16"/>
  <c r="D419" i="16"/>
  <c r="G363" i="16"/>
  <c r="G315" i="16"/>
  <c r="E315" i="16"/>
  <c r="D315" i="16"/>
  <c r="G267" i="16"/>
  <c r="E267" i="16"/>
  <c r="D267" i="16"/>
  <c r="G219" i="16"/>
  <c r="G171" i="16"/>
  <c r="G91" i="16"/>
  <c r="G2" i="16"/>
  <c r="G498" i="16"/>
  <c r="G482" i="16"/>
  <c r="G474" i="16"/>
  <c r="G466" i="16"/>
  <c r="G442" i="16"/>
  <c r="G418" i="16"/>
  <c r="G410" i="16"/>
  <c r="G402" i="16"/>
  <c r="G386" i="16"/>
  <c r="G378" i="16"/>
  <c r="G370" i="16"/>
  <c r="G362" i="16"/>
  <c r="G354" i="16"/>
  <c r="G346" i="16"/>
  <c r="G338" i="16"/>
  <c r="G330" i="16"/>
  <c r="G322" i="16"/>
  <c r="G314" i="16"/>
  <c r="G306" i="16"/>
  <c r="E298" i="16"/>
  <c r="G298" i="16"/>
  <c r="D298" i="16"/>
  <c r="G290" i="16"/>
  <c r="G282" i="16"/>
  <c r="G274" i="16"/>
  <c r="G266" i="16"/>
  <c r="G258" i="16"/>
  <c r="G250" i="16"/>
  <c r="G242" i="16"/>
  <c r="G234" i="16"/>
  <c r="G226" i="16"/>
  <c r="E218" i="16"/>
  <c r="G218" i="16"/>
  <c r="D218" i="16"/>
  <c r="G210" i="16"/>
  <c r="G202" i="16"/>
  <c r="G194" i="16"/>
  <c r="G186" i="16"/>
  <c r="E178" i="16"/>
  <c r="G178" i="16"/>
  <c r="D178" i="16"/>
  <c r="G170" i="16"/>
  <c r="G162" i="16"/>
  <c r="G154" i="16"/>
  <c r="G146" i="16"/>
  <c r="G138" i="16"/>
  <c r="G130" i="16"/>
  <c r="G122" i="16"/>
  <c r="G114" i="16"/>
  <c r="G106" i="16"/>
  <c r="G98" i="16"/>
  <c r="G90" i="16"/>
  <c r="G82" i="16"/>
  <c r="G74" i="16"/>
  <c r="G66" i="16"/>
  <c r="G58" i="16"/>
  <c r="G50" i="16"/>
  <c r="G42" i="16"/>
  <c r="G34" i="16"/>
  <c r="G26" i="16"/>
  <c r="G18" i="16"/>
  <c r="E10" i="16"/>
  <c r="G10" i="16"/>
  <c r="D10" i="16"/>
  <c r="G468" i="16"/>
  <c r="G396" i="16"/>
  <c r="G308" i="16"/>
  <c r="G228" i="16"/>
  <c r="G108" i="16"/>
  <c r="E491" i="16"/>
  <c r="G491" i="16"/>
  <c r="D491" i="16"/>
  <c r="G379" i="16"/>
  <c r="G187" i="16"/>
  <c r="E187" i="16"/>
  <c r="D187" i="16"/>
  <c r="G522" i="16"/>
  <c r="G490" i="16"/>
  <c r="G394" i="16"/>
  <c r="G529" i="16"/>
  <c r="D529" i="16"/>
  <c r="E529" i="16"/>
  <c r="G521" i="16"/>
  <c r="D521" i="16"/>
  <c r="E521" i="16"/>
  <c r="G513" i="16"/>
  <c r="D513" i="16"/>
  <c r="E513" i="16"/>
  <c r="G505" i="16"/>
  <c r="D505" i="16"/>
  <c r="E505" i="16"/>
  <c r="G497" i="16"/>
  <c r="D497" i="16"/>
  <c r="E497" i="16"/>
  <c r="G489" i="16"/>
  <c r="D489" i="16"/>
  <c r="E489" i="16"/>
  <c r="G481" i="16"/>
  <c r="D481" i="16"/>
  <c r="E481" i="16"/>
  <c r="G473" i="16"/>
  <c r="D473" i="16"/>
  <c r="E473" i="16"/>
  <c r="G465" i="16"/>
  <c r="D465" i="16"/>
  <c r="E465" i="16"/>
  <c r="G457" i="16"/>
  <c r="D457" i="16"/>
  <c r="E457" i="16"/>
  <c r="G449" i="16"/>
  <c r="D449" i="16"/>
  <c r="E449" i="16"/>
  <c r="G441" i="16"/>
  <c r="D441" i="16"/>
  <c r="E441" i="16"/>
  <c r="G433" i="16"/>
  <c r="D433" i="16"/>
  <c r="E433" i="16"/>
  <c r="G425" i="16"/>
  <c r="D425" i="16"/>
  <c r="E425" i="16"/>
  <c r="E417" i="16"/>
  <c r="G417" i="16"/>
  <c r="D417" i="16"/>
  <c r="E409" i="16"/>
  <c r="G409" i="16"/>
  <c r="D409" i="16"/>
  <c r="E401" i="16"/>
  <c r="G401" i="16"/>
  <c r="D401" i="16"/>
  <c r="E393" i="16"/>
  <c r="G393" i="16"/>
  <c r="D393" i="16"/>
  <c r="E385" i="16"/>
  <c r="G385" i="16"/>
  <c r="D385" i="16"/>
  <c r="E377" i="16"/>
  <c r="G377" i="16"/>
  <c r="D377" i="16"/>
  <c r="E369" i="16"/>
  <c r="G369" i="16"/>
  <c r="D369" i="16"/>
  <c r="E361" i="16"/>
  <c r="G361" i="16"/>
  <c r="D361" i="16"/>
  <c r="E353" i="16"/>
  <c r="G353" i="16"/>
  <c r="D353" i="16"/>
  <c r="E345" i="16"/>
  <c r="G345" i="16"/>
  <c r="D345" i="16"/>
  <c r="E337" i="16"/>
  <c r="G337" i="16"/>
  <c r="D337" i="16"/>
  <c r="E329" i="16"/>
  <c r="G329" i="16"/>
  <c r="D329" i="16"/>
  <c r="E321" i="16"/>
  <c r="G321" i="16"/>
  <c r="D321" i="16"/>
  <c r="E313" i="16"/>
  <c r="G313" i="16"/>
  <c r="D313" i="16"/>
  <c r="E305" i="16"/>
  <c r="G305" i="16"/>
  <c r="D305" i="16"/>
  <c r="E297" i="16"/>
  <c r="G297" i="16"/>
  <c r="D297" i="16"/>
  <c r="G289" i="16"/>
  <c r="E289" i="16"/>
  <c r="D289" i="16"/>
  <c r="G281" i="16"/>
  <c r="E281" i="16"/>
  <c r="D281" i="16"/>
  <c r="G273" i="16"/>
  <c r="E273" i="16"/>
  <c r="D273" i="16"/>
  <c r="G265" i="16"/>
  <c r="E265" i="16"/>
  <c r="D265" i="16"/>
  <c r="G257" i="16"/>
  <c r="E257" i="16"/>
  <c r="D257" i="16"/>
  <c r="G249" i="16"/>
  <c r="E249" i="16"/>
  <c r="D249" i="16"/>
  <c r="G241" i="16"/>
  <c r="E241" i="16"/>
  <c r="D241" i="16"/>
  <c r="G233" i="16"/>
  <c r="E233" i="16"/>
  <c r="D233" i="16"/>
  <c r="G225" i="16"/>
  <c r="E225" i="16"/>
  <c r="D225" i="16"/>
  <c r="G217" i="16"/>
  <c r="E217" i="16"/>
  <c r="D217" i="16"/>
  <c r="G209" i="16"/>
  <c r="E209" i="16"/>
  <c r="D209" i="16"/>
  <c r="G201" i="16"/>
  <c r="E201" i="16"/>
  <c r="D201" i="16"/>
  <c r="G193" i="16"/>
  <c r="E193" i="16"/>
  <c r="D193" i="16"/>
  <c r="G185" i="16"/>
  <c r="E185" i="16"/>
  <c r="D185" i="16"/>
  <c r="G177" i="16"/>
  <c r="E177" i="16"/>
  <c r="D177" i="16"/>
  <c r="G169" i="16"/>
  <c r="E169" i="16"/>
  <c r="D169" i="16"/>
  <c r="G161" i="16"/>
  <c r="E161" i="16"/>
  <c r="D161" i="16"/>
  <c r="G153" i="16"/>
  <c r="E153" i="16"/>
  <c r="D153" i="16"/>
  <c r="G145" i="16"/>
  <c r="E145" i="16"/>
  <c r="D145" i="16"/>
  <c r="G137" i="16"/>
  <c r="E137" i="16"/>
  <c r="D137" i="16"/>
  <c r="G129" i="16"/>
  <c r="E129" i="16"/>
  <c r="D129" i="16"/>
  <c r="G121" i="16"/>
  <c r="E121" i="16"/>
  <c r="D121" i="16"/>
  <c r="G113" i="16"/>
  <c r="E113" i="16"/>
  <c r="D113" i="16"/>
  <c r="G105" i="16"/>
  <c r="E105" i="16"/>
  <c r="D105" i="16"/>
  <c r="G97" i="16"/>
  <c r="E97" i="16"/>
  <c r="D97" i="16"/>
  <c r="G89" i="16"/>
  <c r="E89" i="16"/>
  <c r="D89" i="16"/>
  <c r="G81" i="16"/>
  <c r="E81" i="16"/>
  <c r="D81" i="16"/>
  <c r="G73" i="16"/>
  <c r="E73" i="16"/>
  <c r="D73" i="16"/>
  <c r="G65" i="16"/>
  <c r="E65" i="16"/>
  <c r="D65" i="16"/>
  <c r="G57" i="16"/>
  <c r="E57" i="16"/>
  <c r="D57" i="16"/>
  <c r="G49" i="16"/>
  <c r="E49" i="16"/>
  <c r="D49" i="16"/>
  <c r="G41" i="16"/>
  <c r="E41" i="16"/>
  <c r="D41" i="16"/>
  <c r="G33" i="16"/>
  <c r="E33" i="16"/>
  <c r="D33" i="16"/>
  <c r="G25" i="16"/>
  <c r="E25" i="16"/>
  <c r="D25" i="16"/>
  <c r="G17" i="16"/>
  <c r="E17" i="16"/>
  <c r="D17" i="16"/>
  <c r="G9" i="16"/>
  <c r="E9" i="16"/>
  <c r="D9" i="16"/>
  <c r="G500" i="16"/>
  <c r="G444" i="16"/>
  <c r="G380" i="16"/>
  <c r="G324" i="16"/>
  <c r="G268" i="16"/>
  <c r="G204" i="16"/>
  <c r="G156" i="16"/>
  <c r="G100" i="16"/>
  <c r="G52" i="16"/>
  <c r="G4" i="16"/>
  <c r="G507" i="16"/>
  <c r="E443" i="16"/>
  <c r="G443" i="16"/>
  <c r="D443" i="16"/>
  <c r="G395" i="16"/>
  <c r="G339" i="16"/>
  <c r="G291" i="16"/>
  <c r="E291" i="16"/>
  <c r="D291" i="16"/>
  <c r="G243" i="16"/>
  <c r="G203" i="16"/>
  <c r="G155" i="16"/>
  <c r="E155" i="16"/>
  <c r="D155" i="16"/>
  <c r="G107" i="16"/>
  <c r="E107" i="16"/>
  <c r="D107" i="16"/>
  <c r="G51" i="16"/>
  <c r="G450" i="16"/>
  <c r="E528" i="16"/>
  <c r="G528" i="16"/>
  <c r="D528" i="16"/>
  <c r="E520" i="16"/>
  <c r="G520" i="16"/>
  <c r="D520" i="16"/>
  <c r="E512" i="16"/>
  <c r="G512" i="16"/>
  <c r="D512" i="16"/>
  <c r="E504" i="16"/>
  <c r="G504" i="16"/>
  <c r="D504" i="16"/>
  <c r="E496" i="16"/>
  <c r="G496" i="16"/>
  <c r="D496" i="16"/>
  <c r="G488" i="16"/>
  <c r="E480" i="16"/>
  <c r="G480" i="16"/>
  <c r="D480" i="16"/>
  <c r="E472" i="16"/>
  <c r="G472" i="16"/>
  <c r="D472" i="16"/>
  <c r="E464" i="16"/>
  <c r="G464" i="16"/>
  <c r="D464" i="16"/>
  <c r="E456" i="16"/>
  <c r="G456" i="16"/>
  <c r="D456" i="16"/>
  <c r="E448" i="16"/>
  <c r="G448" i="16"/>
  <c r="D448" i="16"/>
  <c r="G440" i="16"/>
  <c r="E432" i="16"/>
  <c r="G432" i="16"/>
  <c r="D432" i="16"/>
  <c r="G424" i="16"/>
  <c r="E424" i="16"/>
  <c r="D424" i="16"/>
  <c r="G416" i="16"/>
  <c r="G408" i="16"/>
  <c r="E408" i="16"/>
  <c r="D408" i="16"/>
  <c r="G400" i="16"/>
  <c r="E400" i="16"/>
  <c r="D400" i="16"/>
  <c r="G392" i="16"/>
  <c r="E392" i="16"/>
  <c r="D392" i="16"/>
  <c r="G384" i="16"/>
  <c r="E384" i="16"/>
  <c r="D384" i="16"/>
  <c r="G376" i="16"/>
  <c r="E376" i="16"/>
  <c r="D376" i="16"/>
  <c r="G368" i="16"/>
  <c r="E368" i="16"/>
  <c r="D368" i="16"/>
  <c r="G360" i="16"/>
  <c r="E360" i="16"/>
  <c r="D360" i="16"/>
  <c r="G352" i="16"/>
  <c r="E352" i="16"/>
  <c r="D352" i="16"/>
  <c r="G344" i="16"/>
  <c r="E344" i="16"/>
  <c r="D344" i="16"/>
  <c r="G336" i="16"/>
  <c r="E336" i="16"/>
  <c r="D336" i="16"/>
  <c r="G328" i="16"/>
  <c r="E328" i="16"/>
  <c r="D328" i="16"/>
  <c r="E320" i="16"/>
  <c r="G320" i="16"/>
  <c r="D320" i="16"/>
  <c r="E312" i="16"/>
  <c r="G312" i="16"/>
  <c r="D312" i="16"/>
  <c r="E304" i="16"/>
  <c r="G304" i="16"/>
  <c r="D304" i="16"/>
  <c r="E296" i="16"/>
  <c r="G296" i="16"/>
  <c r="D296" i="16"/>
  <c r="E288" i="16"/>
  <c r="G288" i="16"/>
  <c r="D288" i="16"/>
  <c r="E280" i="16"/>
  <c r="G280" i="16"/>
  <c r="D280" i="16"/>
  <c r="G272" i="16"/>
  <c r="E264" i="16"/>
  <c r="G264" i="16"/>
  <c r="D264" i="16"/>
  <c r="E256" i="16"/>
  <c r="G256" i="16"/>
  <c r="D256" i="16"/>
  <c r="E248" i="16"/>
  <c r="G248" i="16"/>
  <c r="D248" i="16"/>
  <c r="E240" i="16"/>
  <c r="G240" i="16"/>
  <c r="D240" i="16"/>
  <c r="E232" i="16"/>
  <c r="G232" i="16"/>
  <c r="D232" i="16"/>
  <c r="G224" i="16"/>
  <c r="E216" i="16"/>
  <c r="G216" i="16"/>
  <c r="D216" i="16"/>
  <c r="E208" i="16"/>
  <c r="G208" i="16"/>
  <c r="D208" i="16"/>
  <c r="E200" i="16"/>
  <c r="G200" i="16"/>
  <c r="D200" i="16"/>
  <c r="E192" i="16"/>
  <c r="G192" i="16"/>
  <c r="D192" i="16"/>
  <c r="E184" i="16"/>
  <c r="G184" i="16"/>
  <c r="D184" i="16"/>
  <c r="E176" i="16"/>
  <c r="G176" i="16"/>
  <c r="D176" i="16"/>
  <c r="E168" i="16"/>
  <c r="G168" i="16"/>
  <c r="D168" i="16"/>
  <c r="E160" i="16"/>
  <c r="G160" i="16"/>
  <c r="D160" i="16"/>
  <c r="G152" i="16"/>
  <c r="E144" i="16"/>
  <c r="G144" i="16"/>
  <c r="D144" i="16"/>
  <c r="E136" i="16"/>
  <c r="G136" i="16"/>
  <c r="D136" i="16"/>
  <c r="E128" i="16"/>
  <c r="G128" i="16"/>
  <c r="D128" i="16"/>
  <c r="E120" i="16"/>
  <c r="G120" i="16"/>
  <c r="D120" i="16"/>
  <c r="E112" i="16"/>
  <c r="G112" i="16"/>
  <c r="D112" i="16"/>
  <c r="E104" i="16"/>
  <c r="G104" i="16"/>
  <c r="D104" i="16"/>
  <c r="E96" i="16"/>
  <c r="G96" i="16"/>
  <c r="D96" i="16"/>
  <c r="E88" i="16"/>
  <c r="G88" i="16"/>
  <c r="D88" i="16"/>
  <c r="G80" i="16"/>
  <c r="G72" i="16"/>
  <c r="E64" i="16"/>
  <c r="G64" i="16"/>
  <c r="D64" i="16"/>
  <c r="G56" i="16"/>
  <c r="G48" i="16"/>
  <c r="G40" i="16"/>
  <c r="E32" i="16"/>
  <c r="G32" i="16"/>
  <c r="D32" i="16"/>
  <c r="G24" i="16"/>
  <c r="E16" i="16"/>
  <c r="G16" i="16"/>
  <c r="D16" i="16"/>
  <c r="E8" i="16"/>
  <c r="G8" i="16"/>
  <c r="D8" i="16"/>
  <c r="E492" i="16"/>
  <c r="G492" i="16"/>
  <c r="D492" i="16"/>
  <c r="G436" i="16"/>
  <c r="G372" i="16"/>
  <c r="G316" i="16"/>
  <c r="G260" i="16"/>
  <c r="G212" i="16"/>
  <c r="G164" i="16"/>
  <c r="G124" i="16"/>
  <c r="G76" i="16"/>
  <c r="G36" i="16"/>
  <c r="G515" i="16"/>
  <c r="G451" i="16"/>
  <c r="G403" i="16"/>
  <c r="G347" i="16"/>
  <c r="E347" i="16"/>
  <c r="D347" i="16"/>
  <c r="G299" i="16"/>
  <c r="G251" i="16"/>
  <c r="E251" i="16"/>
  <c r="D251" i="16"/>
  <c r="G211" i="16"/>
  <c r="G163" i="16"/>
  <c r="E163" i="16"/>
  <c r="D163" i="16"/>
  <c r="G115" i="16"/>
  <c r="G59" i="16"/>
  <c r="E59" i="16"/>
  <c r="D59" i="16"/>
  <c r="G458" i="16"/>
  <c r="E527" i="16"/>
  <c r="G527" i="16"/>
  <c r="D527" i="16"/>
  <c r="E519" i="16"/>
  <c r="G519" i="16"/>
  <c r="D519" i="16"/>
  <c r="G511" i="16"/>
  <c r="E503" i="16"/>
  <c r="G503" i="16"/>
  <c r="D503" i="16"/>
  <c r="E495" i="16"/>
  <c r="G495" i="16"/>
  <c r="D495" i="16"/>
  <c r="E487" i="16"/>
  <c r="G487" i="16"/>
  <c r="D487" i="16"/>
  <c r="E479" i="16"/>
  <c r="G479" i="16"/>
  <c r="D479" i="16"/>
  <c r="E471" i="16"/>
  <c r="G471" i="16"/>
  <c r="D471" i="16"/>
  <c r="E463" i="16"/>
  <c r="G463" i="16"/>
  <c r="D463" i="16"/>
  <c r="E455" i="16"/>
  <c r="G455" i="16"/>
  <c r="D455" i="16"/>
  <c r="E447" i="16"/>
  <c r="G447" i="16"/>
  <c r="D447" i="16"/>
  <c r="E439" i="16"/>
  <c r="G439" i="16"/>
  <c r="D439" i="16"/>
  <c r="E431" i="16"/>
  <c r="G431" i="16"/>
  <c r="D431" i="16"/>
  <c r="E423" i="16"/>
  <c r="G423" i="16"/>
  <c r="D423" i="16"/>
  <c r="E415" i="16"/>
  <c r="G415" i="16"/>
  <c r="D415" i="16"/>
  <c r="E407" i="16"/>
  <c r="G407" i="16"/>
  <c r="D407" i="16"/>
  <c r="E399" i="16"/>
  <c r="G399" i="16"/>
  <c r="D399" i="16"/>
  <c r="G391" i="16"/>
  <c r="E383" i="16"/>
  <c r="G383" i="16"/>
  <c r="D383" i="16"/>
  <c r="E375" i="16"/>
  <c r="G375" i="16"/>
  <c r="D375" i="16"/>
  <c r="E367" i="16"/>
  <c r="G367" i="16"/>
  <c r="D367" i="16"/>
  <c r="E359" i="16"/>
  <c r="G359" i="16"/>
  <c r="D359" i="16"/>
  <c r="E351" i="16"/>
  <c r="G351" i="16"/>
  <c r="D351" i="16"/>
  <c r="G343" i="16"/>
  <c r="E335" i="16"/>
  <c r="G335" i="16"/>
  <c r="D335" i="16"/>
  <c r="E327" i="16"/>
  <c r="G327" i="16"/>
  <c r="D327" i="16"/>
  <c r="E319" i="16"/>
  <c r="G319" i="16"/>
  <c r="D319" i="16"/>
  <c r="G311" i="16"/>
  <c r="E311" i="16"/>
  <c r="D311" i="16"/>
  <c r="E303" i="16"/>
  <c r="G303" i="16"/>
  <c r="D303" i="16"/>
  <c r="E295" i="16"/>
  <c r="G295" i="16"/>
  <c r="D295" i="16"/>
  <c r="E287" i="16"/>
  <c r="G287" i="16"/>
  <c r="D287" i="16"/>
  <c r="E279" i="16"/>
  <c r="G279" i="16"/>
  <c r="D279" i="16"/>
  <c r="E271" i="16"/>
  <c r="G271" i="16"/>
  <c r="D271" i="16"/>
  <c r="E263" i="16"/>
  <c r="G263" i="16"/>
  <c r="D263" i="16"/>
  <c r="E255" i="16"/>
  <c r="G255" i="16"/>
  <c r="D255" i="16"/>
  <c r="E247" i="16"/>
  <c r="G247" i="16"/>
  <c r="D247" i="16"/>
  <c r="E239" i="16"/>
  <c r="G239" i="16"/>
  <c r="D239" i="16"/>
  <c r="E231" i="16"/>
  <c r="G231" i="16"/>
  <c r="D231" i="16"/>
  <c r="E223" i="16"/>
  <c r="G223" i="16"/>
  <c r="D223" i="16"/>
  <c r="E215" i="16"/>
  <c r="G215" i="16"/>
  <c r="D215" i="16"/>
  <c r="E207" i="16"/>
  <c r="G207" i="16"/>
  <c r="D207" i="16"/>
  <c r="E199" i="16"/>
  <c r="G199" i="16"/>
  <c r="D199" i="16"/>
  <c r="E191" i="16"/>
  <c r="G191" i="16"/>
  <c r="D191" i="16"/>
  <c r="E183" i="16"/>
  <c r="G183" i="16"/>
  <c r="D183" i="16"/>
  <c r="G175" i="16"/>
  <c r="E167" i="16"/>
  <c r="G167" i="16"/>
  <c r="D167" i="16"/>
  <c r="E159" i="16"/>
  <c r="G159" i="16"/>
  <c r="D159" i="16"/>
  <c r="E151" i="16"/>
  <c r="G151" i="16"/>
  <c r="D151" i="16"/>
  <c r="E143" i="16"/>
  <c r="G143" i="16"/>
  <c r="D143" i="16"/>
  <c r="E135" i="16"/>
  <c r="G135" i="16"/>
  <c r="D135" i="16"/>
  <c r="E127" i="16"/>
  <c r="G127" i="16"/>
  <c r="D127" i="16"/>
  <c r="E119" i="16"/>
  <c r="G119" i="16"/>
  <c r="D119" i="16"/>
  <c r="E111" i="16"/>
  <c r="G111" i="16"/>
  <c r="D111" i="16"/>
  <c r="E103" i="16"/>
  <c r="G103" i="16"/>
  <c r="D103" i="16"/>
  <c r="E95" i="16"/>
  <c r="G95" i="16"/>
  <c r="D95" i="16"/>
  <c r="E87" i="16"/>
  <c r="G87" i="16"/>
  <c r="D87" i="16"/>
  <c r="E79" i="16"/>
  <c r="G79" i="16"/>
  <c r="D79" i="16"/>
  <c r="E71" i="16"/>
  <c r="G71" i="16"/>
  <c r="D71" i="16"/>
  <c r="E63" i="16"/>
  <c r="G63" i="16"/>
  <c r="D63" i="16"/>
  <c r="E55" i="16"/>
  <c r="G55" i="16"/>
  <c r="D55" i="16"/>
  <c r="E47" i="16"/>
  <c r="G47" i="16"/>
  <c r="D47" i="16"/>
  <c r="E39" i="16"/>
  <c r="G39" i="16"/>
  <c r="D39" i="16"/>
  <c r="E31" i="16"/>
  <c r="G31" i="16"/>
  <c r="D31" i="16"/>
  <c r="E23" i="16"/>
  <c r="G23" i="16"/>
  <c r="D23" i="16"/>
  <c r="E15" i="16"/>
  <c r="G15" i="16"/>
  <c r="D15" i="16"/>
  <c r="E7" i="16"/>
  <c r="G7" i="16"/>
  <c r="D7" i="16"/>
  <c r="F420" i="16"/>
  <c r="F348" i="16"/>
  <c r="F12" i="16"/>
  <c r="F72" i="16"/>
  <c r="F444" i="16"/>
  <c r="F372" i="16"/>
  <c r="F228" i="16"/>
  <c r="F84" i="16"/>
  <c r="F28" i="16"/>
  <c r="F58" i="16"/>
  <c r="F56" i="16"/>
  <c r="F196" i="16"/>
  <c r="F506" i="16"/>
  <c r="F242" i="16"/>
  <c r="F48" i="16"/>
  <c r="F380" i="16"/>
  <c r="F338" i="16"/>
  <c r="F324" i="16"/>
  <c r="F394" i="16"/>
  <c r="F40" i="16"/>
  <c r="F106" i="16"/>
  <c r="F2" i="16"/>
  <c r="F412" i="16"/>
  <c r="F252" i="16"/>
  <c r="F164" i="16"/>
  <c r="F108" i="16"/>
  <c r="F24" i="16"/>
  <c r="F66" i="16"/>
  <c r="F90" i="16"/>
  <c r="F114" i="16"/>
  <c r="F186" i="16"/>
  <c r="F210" i="16"/>
  <c r="F426" i="16"/>
  <c r="F450" i="16"/>
  <c r="F482" i="16"/>
  <c r="F498" i="16"/>
  <c r="F290" i="16"/>
  <c r="F98" i="16"/>
  <c r="F19" i="16"/>
  <c r="F67" i="16"/>
  <c r="F331" i="16"/>
  <c r="F379" i="16"/>
  <c r="F116" i="16"/>
  <c r="F356" i="16"/>
  <c r="F404" i="16"/>
  <c r="F194" i="16"/>
  <c r="F172" i="16"/>
  <c r="F140" i="16"/>
  <c r="F68" i="16"/>
  <c r="F6" i="16"/>
  <c r="F442" i="16"/>
  <c r="F154" i="16"/>
  <c r="F82" i="16"/>
  <c r="F226" i="16"/>
  <c r="F490" i="16"/>
  <c r="F170" i="16"/>
  <c r="F50" i="16"/>
  <c r="F44" i="16"/>
  <c r="F322" i="16"/>
  <c r="F204" i="16"/>
  <c r="F516" i="16"/>
  <c r="F500" i="16"/>
  <c r="F468" i="16"/>
  <c r="F459" i="16"/>
  <c r="F451" i="16"/>
  <c r="F396" i="16"/>
  <c r="F354" i="16"/>
  <c r="F299" i="16"/>
  <c r="F275" i="16"/>
  <c r="F260" i="16"/>
  <c r="F236" i="16"/>
  <c r="F203" i="16"/>
  <c r="F171" i="16"/>
  <c r="F139" i="16"/>
  <c r="F115" i="16"/>
  <c r="F92" i="16"/>
  <c r="F52" i="16"/>
  <c r="F20" i="16"/>
  <c r="F5" i="16"/>
  <c r="F522" i="16"/>
  <c r="F434" i="16"/>
  <c r="F378" i="16"/>
  <c r="F266" i="16"/>
  <c r="F146" i="16"/>
  <c r="F30" i="16"/>
  <c r="F102" i="16"/>
  <c r="F126" i="16"/>
  <c r="F174" i="16"/>
  <c r="F198" i="16"/>
  <c r="F222" i="16"/>
  <c r="F270" i="16"/>
  <c r="F294" i="16"/>
  <c r="F326" i="16"/>
  <c r="F342" i="16"/>
  <c r="F382" i="16"/>
  <c r="F390" i="16"/>
  <c r="F510" i="16"/>
  <c r="F282" i="16"/>
  <c r="F330" i="16"/>
  <c r="F474" i="16"/>
  <c r="F386" i="16"/>
  <c r="F308" i="16"/>
  <c r="F452" i="16"/>
  <c r="F515" i="16"/>
  <c r="F499" i="16"/>
  <c r="F467" i="16"/>
  <c r="F458" i="16"/>
  <c r="F428" i="16"/>
  <c r="F395" i="16"/>
  <c r="F332" i="16"/>
  <c r="F307" i="16"/>
  <c r="F284" i="16"/>
  <c r="F259" i="16"/>
  <c r="F235" i="16"/>
  <c r="F212" i="16"/>
  <c r="F202" i="16"/>
  <c r="F148" i="16"/>
  <c r="F91" i="16"/>
  <c r="F51" i="16"/>
  <c r="F36" i="16"/>
  <c r="F4" i="16"/>
  <c r="F418" i="16"/>
  <c r="F370" i="16"/>
  <c r="F138" i="16"/>
  <c r="F74" i="16"/>
  <c r="F34" i="16"/>
  <c r="F175" i="16"/>
  <c r="F343" i="16"/>
  <c r="F391" i="16"/>
  <c r="F511" i="16"/>
  <c r="F234" i="16"/>
  <c r="F306" i="16"/>
  <c r="F274" i="16"/>
  <c r="F346" i="16"/>
  <c r="F300" i="16"/>
  <c r="F276" i="16"/>
  <c r="F508" i="16"/>
  <c r="F476" i="16"/>
  <c r="F466" i="16"/>
  <c r="F427" i="16"/>
  <c r="F364" i="16"/>
  <c r="F340" i="16"/>
  <c r="F283" i="16"/>
  <c r="F244" i="16"/>
  <c r="F220" i="16"/>
  <c r="F211" i="16"/>
  <c r="F180" i="16"/>
  <c r="F147" i="16"/>
  <c r="F124" i="16"/>
  <c r="F100" i="16"/>
  <c r="F76" i="16"/>
  <c r="F35" i="16"/>
  <c r="F514" i="16"/>
  <c r="F410" i="16"/>
  <c r="F362" i="16"/>
  <c r="F130" i="16"/>
  <c r="F80" i="16"/>
  <c r="F152" i="16"/>
  <c r="F224" i="16"/>
  <c r="F272" i="16"/>
  <c r="F416" i="16"/>
  <c r="F440" i="16"/>
  <c r="F488" i="16"/>
  <c r="F18" i="16"/>
  <c r="F42" i="16"/>
  <c r="F162" i="16"/>
  <c r="F258" i="16"/>
  <c r="F460" i="16"/>
  <c r="F524" i="16"/>
  <c r="F507" i="16"/>
  <c r="F484" i="16"/>
  <c r="F475" i="16"/>
  <c r="F436" i="16"/>
  <c r="F403" i="16"/>
  <c r="F388" i="16"/>
  <c r="F363" i="16"/>
  <c r="F339" i="16"/>
  <c r="F316" i="16"/>
  <c r="F292" i="16"/>
  <c r="F268" i="16"/>
  <c r="F243" i="16"/>
  <c r="F219" i="16"/>
  <c r="F179" i="16"/>
  <c r="F156" i="16"/>
  <c r="F123" i="16"/>
  <c r="F99" i="16"/>
  <c r="F75" i="16"/>
  <c r="F60" i="16"/>
  <c r="F402" i="16"/>
  <c r="F314" i="16"/>
  <c r="F250" i="16"/>
  <c r="F122" i="16"/>
  <c r="F26" i="16"/>
  <c r="E194" i="16" l="1"/>
  <c r="D242" i="16"/>
  <c r="E56" i="16"/>
  <c r="E458" i="16"/>
  <c r="E51" i="16"/>
  <c r="D474" i="16"/>
  <c r="D44" i="16"/>
  <c r="D114" i="16"/>
  <c r="E434" i="16"/>
  <c r="D148" i="16"/>
  <c r="D198" i="16"/>
  <c r="E322" i="16"/>
  <c r="D6" i="16"/>
  <c r="D326" i="16"/>
  <c r="D204" i="16"/>
  <c r="D147" i="16"/>
  <c r="D307" i="16"/>
  <c r="E386" i="16"/>
  <c r="E260" i="16"/>
  <c r="E224" i="16"/>
  <c r="D308" i="16"/>
  <c r="E66" i="16"/>
  <c r="D236" i="16"/>
  <c r="E139" i="16"/>
  <c r="E12" i="16"/>
  <c r="D391" i="16"/>
  <c r="D299" i="16"/>
  <c r="D339" i="16"/>
  <c r="E52" i="16"/>
  <c r="E324" i="16"/>
  <c r="E258" i="16"/>
  <c r="D306" i="16"/>
  <c r="E498" i="16"/>
  <c r="D72" i="16"/>
  <c r="E130" i="16"/>
  <c r="D19" i="16"/>
  <c r="D283" i="16"/>
  <c r="E372" i="16"/>
  <c r="E48" i="16"/>
  <c r="D394" i="16"/>
  <c r="D370" i="16"/>
  <c r="D164" i="16"/>
  <c r="D80" i="16"/>
  <c r="E468" i="16"/>
  <c r="D50" i="16"/>
  <c r="E171" i="16"/>
  <c r="E348" i="16"/>
  <c r="E5" i="16"/>
  <c r="E342" i="16"/>
  <c r="D172" i="16"/>
  <c r="E203" i="16"/>
  <c r="E522" i="16"/>
  <c r="D460" i="16"/>
  <c r="E174" i="16"/>
  <c r="E175" i="16"/>
  <c r="E299" i="16"/>
  <c r="D316" i="16"/>
  <c r="E436" i="16"/>
  <c r="D40" i="16"/>
  <c r="E440" i="16"/>
  <c r="D488" i="16"/>
  <c r="E339" i="16"/>
  <c r="D507" i="16"/>
  <c r="D380" i="16"/>
  <c r="E500" i="16"/>
  <c r="E26" i="16"/>
  <c r="D74" i="16"/>
  <c r="E90" i="16"/>
  <c r="D138" i="16"/>
  <c r="E154" i="16"/>
  <c r="D202" i="16"/>
  <c r="D266" i="16"/>
  <c r="E282" i="16"/>
  <c r="D330" i="16"/>
  <c r="E346" i="16"/>
  <c r="D402" i="16"/>
  <c r="E418" i="16"/>
  <c r="D2" i="16"/>
  <c r="D475" i="16"/>
  <c r="E84" i="16"/>
  <c r="D404" i="16"/>
  <c r="E508" i="16"/>
  <c r="E147" i="16"/>
  <c r="D275" i="16"/>
  <c r="E44" i="16"/>
  <c r="E300" i="16"/>
  <c r="E514" i="16"/>
  <c r="E283" i="16"/>
  <c r="D292" i="16"/>
  <c r="E388" i="16"/>
  <c r="D30" i="16"/>
  <c r="E198" i="16"/>
  <c r="D222" i="16"/>
  <c r="D506" i="16"/>
  <c r="E307" i="16"/>
  <c r="D459" i="16"/>
  <c r="D332" i="16"/>
  <c r="E420" i="16"/>
  <c r="E35" i="16"/>
  <c r="E140" i="16"/>
  <c r="E391" i="16"/>
  <c r="D211" i="16"/>
  <c r="D451" i="16"/>
  <c r="D76" i="16"/>
  <c r="E164" i="16"/>
  <c r="E40" i="16"/>
  <c r="E80" i="16"/>
  <c r="E272" i="16"/>
  <c r="D243" i="16"/>
  <c r="D100" i="16"/>
  <c r="E204" i="16"/>
  <c r="E394" i="16"/>
  <c r="D108" i="16"/>
  <c r="E308" i="16"/>
  <c r="D34" i="16"/>
  <c r="E50" i="16"/>
  <c r="D98" i="16"/>
  <c r="E114" i="16"/>
  <c r="D162" i="16"/>
  <c r="D226" i="16"/>
  <c r="E242" i="16"/>
  <c r="D290" i="16"/>
  <c r="E306" i="16"/>
  <c r="D354" i="16"/>
  <c r="E370" i="16"/>
  <c r="D442" i="16"/>
  <c r="E474" i="16"/>
  <c r="E2" i="16"/>
  <c r="D219" i="16"/>
  <c r="E236" i="16"/>
  <c r="E19" i="16"/>
  <c r="D99" i="16"/>
  <c r="E275" i="16"/>
  <c r="D427" i="16"/>
  <c r="D356" i="16"/>
  <c r="E460" i="16"/>
  <c r="D20" i="16"/>
  <c r="E148" i="16"/>
  <c r="D428" i="16"/>
  <c r="E6" i="16"/>
  <c r="E222" i="16"/>
  <c r="E326" i="16"/>
  <c r="E390" i="16"/>
  <c r="D60" i="16"/>
  <c r="E172" i="16"/>
  <c r="D476" i="16"/>
  <c r="E211" i="16"/>
  <c r="E451" i="16"/>
  <c r="D212" i="16"/>
  <c r="E316" i="16"/>
  <c r="D24" i="16"/>
  <c r="D152" i="16"/>
  <c r="E488" i="16"/>
  <c r="D450" i="16"/>
  <c r="E243" i="16"/>
  <c r="D395" i="16"/>
  <c r="E507" i="16"/>
  <c r="D268" i="16"/>
  <c r="E380" i="16"/>
  <c r="D490" i="16"/>
  <c r="D396" i="16"/>
  <c r="D58" i="16"/>
  <c r="E74" i="16"/>
  <c r="D122" i="16"/>
  <c r="E138" i="16"/>
  <c r="D186" i="16"/>
  <c r="E202" i="16"/>
  <c r="D250" i="16"/>
  <c r="E266" i="16"/>
  <c r="D314" i="16"/>
  <c r="E330" i="16"/>
  <c r="D378" i="16"/>
  <c r="E402" i="16"/>
  <c r="D482" i="16"/>
  <c r="E219" i="16"/>
  <c r="D363" i="16"/>
  <c r="E475" i="16"/>
  <c r="D284" i="16"/>
  <c r="E404" i="16"/>
  <c r="E99" i="16"/>
  <c r="D179" i="16"/>
  <c r="D92" i="16"/>
  <c r="D516" i="16"/>
  <c r="D331" i="16"/>
  <c r="E20" i="16"/>
  <c r="D196" i="16"/>
  <c r="E292" i="16"/>
  <c r="E30" i="16"/>
  <c r="D270" i="16"/>
  <c r="E506" i="16"/>
  <c r="E459" i="16"/>
  <c r="D220" i="16"/>
  <c r="E332" i="16"/>
  <c r="E252" i="16"/>
  <c r="E276" i="16"/>
  <c r="D115" i="16"/>
  <c r="E76" i="16"/>
  <c r="D372" i="16"/>
  <c r="D48" i="16"/>
  <c r="E395" i="16"/>
  <c r="D4" i="16"/>
  <c r="E100" i="16"/>
  <c r="D444" i="16"/>
  <c r="D379" i="16"/>
  <c r="E108" i="16"/>
  <c r="D18" i="16"/>
  <c r="E34" i="16"/>
  <c r="D82" i="16"/>
  <c r="E98" i="16"/>
  <c r="D146" i="16"/>
  <c r="E162" i="16"/>
  <c r="D210" i="16"/>
  <c r="E226" i="16"/>
  <c r="D274" i="16"/>
  <c r="E290" i="16"/>
  <c r="D338" i="16"/>
  <c r="E354" i="16"/>
  <c r="D410" i="16"/>
  <c r="E442" i="16"/>
  <c r="D91" i="16"/>
  <c r="E363" i="16"/>
  <c r="D28" i="16"/>
  <c r="D452" i="16"/>
  <c r="D75" i="16"/>
  <c r="E179" i="16"/>
  <c r="E427" i="16"/>
  <c r="D244" i="16"/>
  <c r="E356" i="16"/>
  <c r="D426" i="16"/>
  <c r="E331" i="16"/>
  <c r="D340" i="16"/>
  <c r="E428" i="16"/>
  <c r="D102" i="16"/>
  <c r="E270" i="16"/>
  <c r="D294" i="16"/>
  <c r="D67" i="16"/>
  <c r="E60" i="16"/>
  <c r="D364" i="16"/>
  <c r="E476" i="16"/>
  <c r="E343" i="16"/>
  <c r="D511" i="16"/>
  <c r="E115" i="16"/>
  <c r="D515" i="16"/>
  <c r="D124" i="16"/>
  <c r="E212" i="16"/>
  <c r="E24" i="16"/>
  <c r="E152" i="16"/>
  <c r="E450" i="16"/>
  <c r="D156" i="16"/>
  <c r="E268" i="16"/>
  <c r="E490" i="16"/>
  <c r="E379" i="16"/>
  <c r="D228" i="16"/>
  <c r="E396" i="16"/>
  <c r="D42" i="16"/>
  <c r="E58" i="16"/>
  <c r="D106" i="16"/>
  <c r="E122" i="16"/>
  <c r="D170" i="16"/>
  <c r="E186" i="16"/>
  <c r="D234" i="16"/>
  <c r="E250" i="16"/>
  <c r="E314" i="16"/>
  <c r="D362" i="16"/>
  <c r="E378" i="16"/>
  <c r="D466" i="16"/>
  <c r="E482" i="16"/>
  <c r="E91" i="16"/>
  <c r="E28" i="16"/>
  <c r="D180" i="16"/>
  <c r="E284" i="16"/>
  <c r="E75" i="16"/>
  <c r="D123" i="16"/>
  <c r="E92" i="16"/>
  <c r="D412" i="16"/>
  <c r="E516" i="16"/>
  <c r="D235" i="16"/>
  <c r="D467" i="16"/>
  <c r="D68" i="16"/>
  <c r="E196" i="16"/>
  <c r="D484" i="16"/>
  <c r="E102" i="16"/>
  <c r="D126" i="16"/>
  <c r="E294" i="16"/>
  <c r="D382" i="16"/>
  <c r="D510" i="16"/>
  <c r="E67" i="16"/>
  <c r="D259" i="16"/>
  <c r="D499" i="16"/>
  <c r="D116" i="16"/>
  <c r="E220" i="16"/>
  <c r="D524" i="16"/>
  <c r="D272" i="16"/>
  <c r="D343" i="16"/>
  <c r="D458" i="16"/>
  <c r="D403" i="16"/>
  <c r="E515" i="16"/>
  <c r="D260" i="16"/>
  <c r="D224" i="16"/>
  <c r="D416" i="16"/>
  <c r="D51" i="16"/>
  <c r="E4" i="16"/>
  <c r="D324" i="16"/>
  <c r="E444" i="16"/>
  <c r="D522" i="16"/>
  <c r="D468" i="16"/>
  <c r="E18" i="16"/>
  <c r="D66" i="16"/>
  <c r="E82" i="16"/>
  <c r="D130" i="16"/>
  <c r="E146" i="16"/>
  <c r="D194" i="16"/>
  <c r="E210" i="16"/>
  <c r="D258" i="16"/>
  <c r="E274" i="16"/>
  <c r="D322" i="16"/>
  <c r="E338" i="16"/>
  <c r="D386" i="16"/>
  <c r="E410" i="16"/>
  <c r="D498" i="16"/>
  <c r="D348" i="16"/>
  <c r="E452" i="16"/>
  <c r="D35" i="16"/>
  <c r="E123" i="16"/>
  <c r="D140" i="16"/>
  <c r="E244" i="16"/>
  <c r="D5" i="16"/>
  <c r="E426" i="16"/>
  <c r="E235" i="16"/>
  <c r="E467" i="16"/>
  <c r="D252" i="16"/>
  <c r="E340" i="16"/>
  <c r="E126" i="16"/>
  <c r="D342" i="16"/>
  <c r="E510" i="16"/>
  <c r="D434" i="16"/>
  <c r="E259" i="16"/>
  <c r="E499" i="16"/>
  <c r="D276" i="16"/>
  <c r="E364" i="16"/>
  <c r="E36" i="16"/>
  <c r="D390" i="16"/>
  <c r="D175" i="16"/>
  <c r="E511" i="16"/>
  <c r="E403" i="16"/>
  <c r="D36" i="16"/>
  <c r="E124" i="16"/>
  <c r="D436" i="16"/>
  <c r="D56" i="16"/>
  <c r="E72" i="16"/>
  <c r="E416" i="16"/>
  <c r="D440" i="16"/>
  <c r="D203" i="16"/>
  <c r="D52" i="16"/>
  <c r="E156" i="16"/>
  <c r="D500" i="16"/>
  <c r="E228" i="16"/>
  <c r="D26" i="16"/>
  <c r="E42" i="16"/>
  <c r="D90" i="16"/>
  <c r="E106" i="16"/>
  <c r="D154" i="16"/>
  <c r="E170" i="16"/>
  <c r="E234" i="16"/>
  <c r="D282" i="16"/>
  <c r="D346" i="16"/>
  <c r="E362" i="16"/>
  <c r="D418" i="16"/>
  <c r="E466" i="16"/>
  <c r="D171" i="16"/>
  <c r="D84" i="16"/>
  <c r="E180" i="16"/>
  <c r="D508" i="16"/>
  <c r="D300" i="16"/>
  <c r="E412" i="16"/>
  <c r="D514" i="16"/>
  <c r="E68" i="16"/>
  <c r="D388" i="16"/>
  <c r="E484" i="16"/>
  <c r="D174" i="16"/>
  <c r="E382" i="16"/>
  <c r="D139" i="16"/>
  <c r="D12" i="16"/>
  <c r="E116" i="16"/>
  <c r="D420" i="16"/>
  <c r="E52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Gillies</author>
  </authors>
  <commentList>
    <comment ref="C1" authorId="0" shapeId="0" xr:uid="{785DA990-FF8D-416F-ABF8-06DD32C598C8}">
      <text>
        <r>
          <rPr>
            <b/>
            <sz val="9"/>
            <color indexed="81"/>
            <rFont val="Tahoma"/>
            <family val="2"/>
          </rPr>
          <t>Emma Gillies:</t>
        </r>
        <r>
          <rPr>
            <sz val="9"/>
            <color indexed="81"/>
            <rFont val="Tahoma"/>
            <family val="2"/>
          </rPr>
          <t xml:space="preserve">
monthly mean discharge m/m3*s</t>
        </r>
      </text>
    </comment>
    <comment ref="E1" authorId="0" shapeId="0" xr:uid="{6E6D43E4-B6F6-420C-9F15-5FB07AF0818D}">
      <text>
        <r>
          <rPr>
            <b/>
            <sz val="9"/>
            <color indexed="81"/>
            <rFont val="Tahoma"/>
            <family val="2"/>
          </rPr>
          <t>Emma Gillies:</t>
        </r>
        <r>
          <rPr>
            <sz val="9"/>
            <color indexed="81"/>
            <rFont val="Tahoma"/>
            <family val="2"/>
          </rPr>
          <t xml:space="preserve">
rule for this column:
if relative env inflow is &gt; 1, apply 1 + (% change * prop); if env inflow &lt; 1, apply 1 - (% change * prop); if env inflow = 1, leave as 1
</t>
        </r>
      </text>
    </comment>
    <comment ref="F1" authorId="0" shapeId="0" xr:uid="{070D8851-E1B5-416C-B3BB-9F7004AC418B}">
      <text>
        <r>
          <rPr>
            <b/>
            <sz val="9"/>
            <color indexed="81"/>
            <rFont val="Tahoma"/>
            <family val="2"/>
          </rPr>
          <t>Emma Gillies:</t>
        </r>
        <r>
          <rPr>
            <sz val="9"/>
            <color indexed="81"/>
            <rFont val="Tahoma"/>
            <family val="2"/>
          </rPr>
          <t xml:space="preserve">
rule for this column:
if relative env inflow is &gt; 1, apply 1 + (% change * prop); if env inflow &lt; 1, apply 1 - (% change * prop); if env inflow = 1, leave as 1
</t>
        </r>
      </text>
    </comment>
    <comment ref="G1" authorId="0" shapeId="0" xr:uid="{2C8DBBD6-4238-4E31-BB03-6E8EB05CE8EE}">
      <text>
        <r>
          <rPr>
            <b/>
            <sz val="9"/>
            <color indexed="81"/>
            <rFont val="Tahoma"/>
            <family val="2"/>
          </rPr>
          <t>Emma Gillies:</t>
        </r>
        <r>
          <rPr>
            <sz val="9"/>
            <color indexed="81"/>
            <rFont val="Tahoma"/>
            <family val="2"/>
          </rPr>
          <t xml:space="preserve">
rule for this column:
if relative env inflow is &gt; 1, apply 1 + (% change * prop); if env inflow &lt; 1, apply 1 - (% change * prop); if env inflow = 1, leave as 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Gillies</author>
  </authors>
  <commentList>
    <comment ref="A11" authorId="0" shapeId="0" xr:uid="{50CCB76B-AA17-4B2F-9B73-A2D8F204D29B}">
      <text>
        <r>
          <rPr>
            <b/>
            <sz val="9"/>
            <color indexed="81"/>
            <rFont val="Tahoma"/>
            <family val="2"/>
          </rPr>
          <t>Emma Gillies:</t>
        </r>
        <r>
          <rPr>
            <sz val="9"/>
            <color indexed="81"/>
            <rFont val="Tahoma"/>
            <family val="2"/>
          </rPr>
          <t xml:space="preserve">
While Dastoor et al include glaciers and snowpack melt in this flux, which are not as influential for the Mackenzie River (at least, glaciers are not), I do not reduce this value to 20% because I also want to account for the fact that carbon inputs from the river could potentially increase methylation as well. Thus this scenario is weighted slightly higher than atmospheric deposition</t>
        </r>
      </text>
    </comment>
  </commentList>
</comments>
</file>

<file path=xl/sharedStrings.xml><?xml version="1.0" encoding="utf-8"?>
<sst xmlns="http://schemas.openxmlformats.org/spreadsheetml/2006/main" count="163" uniqueCount="131">
  <si>
    <t>Ice cover</t>
  </si>
  <si>
    <t>SST</t>
  </si>
  <si>
    <t>River flow</t>
  </si>
  <si>
    <t>% MeHg</t>
  </si>
  <si>
    <t xml:space="preserve">THg inputs </t>
  </si>
  <si>
    <t>River % contribution to THg</t>
  </si>
  <si>
    <t>Current % cont to THg</t>
  </si>
  <si>
    <t>Atm dep % cont to THg</t>
  </si>
  <si>
    <t>Erosion % cont to THg</t>
  </si>
  <si>
    <t>Meltwater % cont to THg</t>
  </si>
  <si>
    <t>THg inputs (HgII, MeHg)</t>
  </si>
  <si>
    <t>Percent change in river flow</t>
  </si>
  <si>
    <t>Percent change in ice cover</t>
  </si>
  <si>
    <t>Percent change in SST</t>
  </si>
  <si>
    <t>Year</t>
  </si>
  <si>
    <t>General information:</t>
  </si>
  <si>
    <t xml:space="preserve">The purpose of this spreadsheet is to clean time-series data to input into an ecosystem model called Ecopath with Ecosim. </t>
  </si>
  <si>
    <t>Env inflow - SST</t>
  </si>
  <si>
    <t xml:space="preserve">Description </t>
  </si>
  <si>
    <t>Sheet</t>
  </si>
  <si>
    <t>Proportion of THg inflow from riverine inputs (based on mass balance calculations in Dastoor et al 2022)</t>
  </si>
  <si>
    <t>Proportion of THg inflow after accounting for evasion (based on mass balance calculations in Dastoor et al 2022)</t>
  </si>
  <si>
    <t>Proportion of MeHg inflow from methylation (based on mass balance calculations in Dastoor et al 2022)</t>
  </si>
  <si>
    <t>Month</t>
  </si>
  <si>
    <t>Relative flow (ecosim input)</t>
  </si>
  <si>
    <t>ECOTRACER_Relative env inflow adjusted to prop of net inflow</t>
  </si>
  <si>
    <t>ECOTRACER_High</t>
  </si>
  <si>
    <t>ECOTRACER_Low</t>
  </si>
  <si>
    <t>Low proportion</t>
  </si>
  <si>
    <t>High proportion</t>
  </si>
  <si>
    <t>ECOTRACER_Relative env inflow adjusted to prop of net inflow (ecotracer input)</t>
  </si>
  <si>
    <t>old ecosim input</t>
  </si>
  <si>
    <t>Env inflow - River flow</t>
  </si>
  <si>
    <t>Env inflow - Ice cover</t>
  </si>
  <si>
    <t>Env inflow - merged</t>
  </si>
  <si>
    <t>Env inflow - River AND ice</t>
  </si>
  <si>
    <t>Env inflow - River AND SST</t>
  </si>
  <si>
    <t>Env inflow - Ice AND SST</t>
  </si>
  <si>
    <t>Relative change in seawater conc from 1850 (forsubsurface layer of Arctic Ocean)</t>
  </si>
  <si>
    <t>Initial conc</t>
  </si>
  <si>
    <t>Scaled initial conc</t>
  </si>
  <si>
    <t>* Based on Soerensen et al trends in subsurface THg trends in the Arctic Ocean</t>
  </si>
  <si>
    <t>Dastoor et al 2022</t>
  </si>
  <si>
    <t>Reservoir</t>
  </si>
  <si>
    <t>Oceanic evasion</t>
  </si>
  <si>
    <t>Oceanic deposition</t>
  </si>
  <si>
    <t>Coastal erosion</t>
  </si>
  <si>
    <t>Riverine export</t>
  </si>
  <si>
    <t>Oceanic inflow</t>
  </si>
  <si>
    <t>Sea-ice export</t>
  </si>
  <si>
    <t>Oceanic outflow</t>
  </si>
  <si>
    <t>Ocean settling from surface waters in shelf region</t>
  </si>
  <si>
    <t>Ocean settling from surface waters in deep basin</t>
  </si>
  <si>
    <t>Total</t>
  </si>
  <si>
    <t>0-20 m Hg</t>
  </si>
  <si>
    <t>20-200 m Hg</t>
  </si>
  <si>
    <t>200-500 m Hg</t>
  </si>
  <si>
    <t>Below 500 m Hg</t>
  </si>
  <si>
    <t>Net atm dep</t>
  </si>
  <si>
    <t>Erosion</t>
  </si>
  <si>
    <t>River</t>
  </si>
  <si>
    <t>Net input from currents</t>
  </si>
  <si>
    <t>Total inputs</t>
  </si>
  <si>
    <t>% atm dep</t>
  </si>
  <si>
    <t>% erosion</t>
  </si>
  <si>
    <t>% river</t>
  </si>
  <si>
    <t>% currents</t>
  </si>
  <si>
    <t>Inputs from atm dep, erosion, river</t>
  </si>
  <si>
    <t>Soerensen (out of total)</t>
  </si>
  <si>
    <t>Soerensen (out of sum of erosion, river, atm dep)</t>
  </si>
  <si>
    <t>Dastoor (out of total)</t>
  </si>
  <si>
    <t>Dastoor (out of sum of erosion, river, atm dep)</t>
  </si>
  <si>
    <t>NOTE that this does not include from sea ice but I believe that's because here they kind of include that in river input</t>
  </si>
  <si>
    <t>* doesn't account for outputs, only inputs</t>
  </si>
  <si>
    <t>River inputs</t>
  </si>
  <si>
    <t>Current inputs</t>
  </si>
  <si>
    <t>Atm dep inputs</t>
  </si>
  <si>
    <t>Erosion inputs</t>
  </si>
  <si>
    <t>Meltwater inputs</t>
  </si>
  <si>
    <t>Evasion outputs</t>
  </si>
  <si>
    <t>Current outputs</t>
  </si>
  <si>
    <t xml:space="preserve">PML Hg0 </t>
  </si>
  <si>
    <t xml:space="preserve">PML HgII </t>
  </si>
  <si>
    <t xml:space="preserve">PML MeHg </t>
  </si>
  <si>
    <t xml:space="preserve">PML Me2Hg </t>
  </si>
  <si>
    <t xml:space="preserve">Subsurface Hg0 </t>
  </si>
  <si>
    <t xml:space="preserve">Subsurface HgII </t>
  </si>
  <si>
    <t>Subsurface MeHg</t>
  </si>
  <si>
    <t xml:space="preserve">Subsurface Me2Hg </t>
  </si>
  <si>
    <t>HgII, Hg0 pool</t>
  </si>
  <si>
    <t>MeHg pool</t>
  </si>
  <si>
    <t>THg pool</t>
  </si>
  <si>
    <t>Evasion % contribution to THg</t>
  </si>
  <si>
    <t>HgII pool</t>
  </si>
  <si>
    <t>Inputs from river, atm dep, erosion</t>
  </si>
  <si>
    <t>THg inputs (just river, atm dep, erosion)</t>
  </si>
  <si>
    <t>river</t>
  </si>
  <si>
    <t>atm dep</t>
  </si>
  <si>
    <t>erosion</t>
  </si>
  <si>
    <t>Percentage of MeHg from methylation vs direct influx (PML) (from Soerensen)</t>
  </si>
  <si>
    <t>Direct inputs of interest</t>
  </si>
  <si>
    <t>Percent contribution to MeHg pool when accounting for methylation using Dastoor's numbers (out of total)</t>
  </si>
  <si>
    <t>Low</t>
  </si>
  <si>
    <t>High</t>
  </si>
  <si>
    <t>Base contribution of methylation is 40%</t>
  </si>
  <si>
    <t>Base contribution of atm dep is 20%</t>
  </si>
  <si>
    <t>NOTE: I used Soerensen and Dastoor to check that my calculations were roughly similar but went with Dastoor in the end because it is more recent</t>
  </si>
  <si>
    <t>Final assumptions</t>
  </si>
  <si>
    <t>Base contribution of river is 25%</t>
  </si>
  <si>
    <t>NOTE on these time-series:</t>
  </si>
  <si>
    <t>Instead of being 1+(change in ice cover), it is 1-(change in ice cover)</t>
  </si>
  <si>
    <t>For the other environmental chnages, a percent increase will increase the mercury input</t>
  </si>
  <si>
    <t>But in this case, a percent increase means more ice and thus less atmospheric deposition</t>
  </si>
  <si>
    <t>So a percent increase actually decreases mercury input into the ocean</t>
  </si>
  <si>
    <t>SST_no negatives</t>
  </si>
  <si>
    <t>Sea ice</t>
  </si>
  <si>
    <t>Merged env inflow</t>
  </si>
  <si>
    <t>Soerensen et al</t>
  </si>
  <si>
    <t>Dastoor et al</t>
  </si>
  <si>
    <t>MeHg inputs - summary</t>
  </si>
  <si>
    <t>New base inflow rate</t>
  </si>
  <si>
    <t>Walks through how I transformed the river flow time-series data to methylmercury inputs time-series data.</t>
  </si>
  <si>
    <t>Walks through how I transformed the sea ice cover time-series data to methylmercury inputs time-series data.</t>
  </si>
  <si>
    <t>Walks through how I transformed the SST time-series data to methylmercury inputs time-series data.</t>
  </si>
  <si>
    <t>Shows how I created the merged methylmercury inputs time-series.</t>
  </si>
  <si>
    <t>Relative contribution of environmental drivers to the MeHg pool based on calculations from Soerensen et al (2016) mercury mass-balance paper.</t>
  </si>
  <si>
    <t>Relative contribution of environmental drivers to the MeHg pool based on calculations from Dastoor et al (2022) mercury mass-balance paper.</t>
  </si>
  <si>
    <t>Relative contribution of environmental drivers to the MeHg pool - summary of calculated contributions based on both Soerensen et al (2016) and Dastoor et al (2022).</t>
  </si>
  <si>
    <t>Back-calculation of the 1970 base inflow rate from the 2010 base inflow rate.</t>
  </si>
  <si>
    <t>The time-series data is from Jan 1970 - Dec 2012.</t>
  </si>
  <si>
    <t>I am working with three environmental drivers: River flow, sea ice cover, and sea surface temperature (SST).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</si>
</sst>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0" fillId="3" borderId="0" xfId="0" applyFill="1"/>
    <xf numFmtId="9" fontId="0" fillId="0" borderId="0" xfId="2" applyFont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1" applyFont="1" applyFill="1"/>
    <xf numFmtId="0" fontId="0" fillId="3" borderId="0" xfId="0" applyFill="1" applyBorder="1"/>
    <xf numFmtId="0" fontId="0" fillId="0" borderId="1" xfId="0" applyBorder="1"/>
    <xf numFmtId="0" fontId="0" fillId="0" borderId="2" xfId="0" applyBorder="1"/>
    <xf numFmtId="0" fontId="5" fillId="0" borderId="0" xfId="0" applyFont="1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Alignment="1"/>
    <xf numFmtId="9" fontId="0" fillId="0" borderId="0" xfId="2" applyFont="1" applyAlignment="1"/>
    <xf numFmtId="9" fontId="0" fillId="5" borderId="0" xfId="2" applyFont="1" applyFill="1" applyAlignment="1"/>
    <xf numFmtId="0" fontId="0" fillId="6" borderId="0" xfId="0" applyFill="1"/>
    <xf numFmtId="0" fontId="0" fillId="6" borderId="7" xfId="0" applyFill="1" applyBorder="1"/>
    <xf numFmtId="9" fontId="0" fillId="6" borderId="8" xfId="2" applyFont="1" applyFill="1" applyBorder="1"/>
    <xf numFmtId="9" fontId="0" fillId="6" borderId="0" xfId="2" applyFont="1" applyFill="1"/>
    <xf numFmtId="0" fontId="0" fillId="3" borderId="8" xfId="0" applyFill="1" applyBorder="1"/>
    <xf numFmtId="0" fontId="0" fillId="3" borderId="0" xfId="2" applyNumberFormat="1" applyFont="1" applyFill="1"/>
    <xf numFmtId="9" fontId="0" fillId="3" borderId="9" xfId="2" applyFont="1" applyFill="1" applyBorder="1"/>
    <xf numFmtId="9" fontId="0" fillId="3" borderId="0" xfId="2" applyFont="1" applyFill="1"/>
    <xf numFmtId="9" fontId="0" fillId="0" borderId="0" xfId="0" applyNumberFormat="1"/>
    <xf numFmtId="0" fontId="0" fillId="3" borderId="0" xfId="0" applyFill="1" applyAlignment="1">
      <alignment wrapText="1"/>
    </xf>
    <xf numFmtId="9" fontId="0" fillId="0" borderId="0" xfId="2" applyFont="1" applyFill="1"/>
    <xf numFmtId="0" fontId="0" fillId="0" borderId="0" xfId="0" applyFill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5" fillId="0" borderId="0" xfId="0" applyFont="1" applyAlignment="1">
      <alignment wrapText="1"/>
    </xf>
    <xf numFmtId="0" fontId="0" fillId="5" borderId="0" xfId="0" applyFont="1" applyFill="1"/>
    <xf numFmtId="0" fontId="0" fillId="5" borderId="0" xfId="0" applyFont="1" applyFill="1" applyAlignment="1">
      <alignment wrapText="1"/>
    </xf>
    <xf numFmtId="9" fontId="0" fillId="5" borderId="0" xfId="0" applyNumberFormat="1" applyFont="1" applyFill="1"/>
    <xf numFmtId="9" fontId="0" fillId="5" borderId="0" xfId="0" applyNumberFormat="1" applyFont="1" applyFill="1" applyAlignment="1">
      <alignment wrapText="1"/>
    </xf>
    <xf numFmtId="0" fontId="2" fillId="0" borderId="0" xfId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  <xf numFmtId="0" fontId="0" fillId="7" borderId="0" xfId="0" applyFill="1" applyAlignment="1">
      <alignment wrapText="1"/>
    </xf>
    <xf numFmtId="0" fontId="0" fillId="7" borderId="0" xfId="0" applyFill="1"/>
    <xf numFmtId="0" fontId="2" fillId="0" borderId="0" xfId="0" applyFont="1" applyFill="1" applyBorder="1"/>
    <xf numFmtId="0" fontId="0" fillId="7" borderId="0" xfId="0" applyFill="1" applyBorder="1"/>
    <xf numFmtId="0" fontId="2" fillId="0" borderId="0" xfId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2" borderId="3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4" xfId="0" applyBorder="1"/>
  </cellXfs>
  <cellStyles count="3">
    <cellStyle name="Normal" xfId="0" builtinId="0"/>
    <cellStyle name="Normal 2" xfId="1" xr:uid="{C446D4EF-D1F1-4593-A3F4-4AAC60738D81}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B35C-0EB1-4799-8F0C-4525B6A24090}">
  <dimension ref="A1:O23"/>
  <sheetViews>
    <sheetView tabSelected="1" zoomScale="85" zoomScaleNormal="85" workbookViewId="0">
      <selection activeCell="D11" sqref="D11"/>
    </sheetView>
  </sheetViews>
  <sheetFormatPr defaultRowHeight="14.75" x14ac:dyDescent="0.75"/>
  <cols>
    <col min="1" max="1" width="29.1796875" customWidth="1"/>
    <col min="2" max="2" width="55.40625" bestFit="1" customWidth="1"/>
    <col min="3" max="3" width="25.08984375" customWidth="1"/>
    <col min="4" max="4" width="55.5" customWidth="1"/>
    <col min="5" max="5" width="43.6328125" customWidth="1"/>
  </cols>
  <sheetData>
    <row r="1" spans="1:15" x14ac:dyDescent="0.75">
      <c r="A1" s="9" t="s">
        <v>15</v>
      </c>
      <c r="B1" s="8"/>
      <c r="C1" s="8"/>
    </row>
    <row r="2" spans="1:15" x14ac:dyDescent="0.75">
      <c r="A2" s="8" t="s">
        <v>16</v>
      </c>
      <c r="B2" s="8"/>
      <c r="C2" s="8"/>
    </row>
    <row r="3" spans="1:15" x14ac:dyDescent="0.75">
      <c r="A3" s="8" t="s">
        <v>129</v>
      </c>
      <c r="B3" s="8"/>
      <c r="C3" s="8"/>
    </row>
    <row r="4" spans="1:15" x14ac:dyDescent="0.75">
      <c r="A4" s="8" t="s">
        <v>130</v>
      </c>
      <c r="B4" s="8"/>
      <c r="C4" s="8"/>
    </row>
    <row r="5" spans="1:15" x14ac:dyDescent="0.75">
      <c r="A5" s="1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29.75" customHeight="1" x14ac:dyDescent="0.75">
      <c r="A6" s="10" t="s">
        <v>19</v>
      </c>
      <c r="B6" s="10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9.5" x14ac:dyDescent="0.75">
      <c r="A7" s="5" t="s">
        <v>60</v>
      </c>
      <c r="B7" s="7" t="s">
        <v>121</v>
      </c>
      <c r="C7" s="1"/>
      <c r="D7" s="1"/>
      <c r="E7" s="1"/>
      <c r="F7" s="1"/>
    </row>
    <row r="8" spans="1:15" ht="29.5" x14ac:dyDescent="0.75">
      <c r="A8" s="5" t="s">
        <v>115</v>
      </c>
      <c r="B8" s="7" t="s">
        <v>122</v>
      </c>
      <c r="C8" s="1"/>
      <c r="D8" s="1"/>
      <c r="E8" s="1"/>
      <c r="F8" s="1"/>
    </row>
    <row r="9" spans="1:15" ht="29.5" x14ac:dyDescent="0.75">
      <c r="A9" s="5" t="s">
        <v>1</v>
      </c>
      <c r="B9" s="7" t="s">
        <v>123</v>
      </c>
      <c r="C9" s="1"/>
      <c r="D9" s="1"/>
      <c r="E9" s="1"/>
      <c r="F9" s="1"/>
    </row>
    <row r="10" spans="1:15" ht="29.5" x14ac:dyDescent="0.75">
      <c r="A10" s="5" t="s">
        <v>116</v>
      </c>
      <c r="B10" s="7" t="s">
        <v>124</v>
      </c>
      <c r="C10" s="1"/>
      <c r="D10" s="1"/>
      <c r="E10" s="1"/>
      <c r="F10" s="1"/>
    </row>
    <row r="11" spans="1:15" ht="44.25" x14ac:dyDescent="0.75">
      <c r="A11" s="5" t="s">
        <v>117</v>
      </c>
      <c r="B11" s="7" t="s">
        <v>125</v>
      </c>
      <c r="C11" s="1"/>
      <c r="D11" s="1"/>
      <c r="E11" s="1"/>
      <c r="F11" s="1"/>
    </row>
    <row r="12" spans="1:15" ht="44.25" x14ac:dyDescent="0.75">
      <c r="A12" s="5" t="s">
        <v>118</v>
      </c>
      <c r="B12" s="7" t="s">
        <v>126</v>
      </c>
      <c r="C12" s="1"/>
      <c r="D12" s="1"/>
      <c r="E12" s="1"/>
      <c r="F12" s="1"/>
    </row>
    <row r="13" spans="1:15" ht="44.25" x14ac:dyDescent="0.75">
      <c r="A13" s="5" t="s">
        <v>119</v>
      </c>
      <c r="B13" s="7" t="s">
        <v>127</v>
      </c>
      <c r="C13" s="1"/>
      <c r="D13" s="1"/>
      <c r="E13" s="1"/>
      <c r="F13" s="1"/>
    </row>
    <row r="14" spans="1:15" ht="29.5" x14ac:dyDescent="0.75">
      <c r="A14" s="5" t="s">
        <v>120</v>
      </c>
      <c r="B14" s="7" t="s">
        <v>128</v>
      </c>
      <c r="C14" s="1"/>
      <c r="D14" s="1"/>
      <c r="E14" s="1"/>
      <c r="F14" s="1"/>
    </row>
    <row r="15" spans="1:15" x14ac:dyDescent="0.75">
      <c r="A15" s="5"/>
      <c r="B15" s="5"/>
      <c r="C15" s="1"/>
      <c r="D15" s="1"/>
      <c r="E15" s="1"/>
      <c r="F15" s="1"/>
    </row>
    <row r="16" spans="1:15" x14ac:dyDescent="0.75">
      <c r="A16" s="5"/>
      <c r="B16" s="5"/>
      <c r="C16" s="1"/>
      <c r="D16" s="1"/>
      <c r="E16" s="1"/>
      <c r="F16" s="1"/>
    </row>
    <row r="17" spans="1:6" x14ac:dyDescent="0.75">
      <c r="A17" s="5"/>
      <c r="B17" s="5"/>
      <c r="C17" s="1"/>
      <c r="D17" s="1"/>
      <c r="E17" s="1"/>
      <c r="F17" s="1"/>
    </row>
    <row r="18" spans="1:6" x14ac:dyDescent="0.75">
      <c r="A18" s="5"/>
      <c r="B18" s="5"/>
      <c r="C18" s="1"/>
      <c r="D18" s="1"/>
      <c r="E18" s="1"/>
      <c r="F18" s="1"/>
    </row>
    <row r="19" spans="1:6" x14ac:dyDescent="0.75">
      <c r="A19" s="5"/>
      <c r="B19" s="5"/>
      <c r="C19" s="1"/>
      <c r="D19" s="1"/>
      <c r="E19" s="1"/>
      <c r="F19" s="1"/>
    </row>
    <row r="20" spans="1:6" x14ac:dyDescent="0.75">
      <c r="A20" s="5"/>
      <c r="B20" s="5"/>
      <c r="C20" s="1"/>
      <c r="D20" s="1"/>
      <c r="E20" s="1"/>
      <c r="F20" s="1"/>
    </row>
    <row r="21" spans="1:6" x14ac:dyDescent="0.75">
      <c r="A21" s="5"/>
      <c r="B21" s="5"/>
      <c r="C21" s="1"/>
      <c r="D21" s="1"/>
      <c r="E21" s="1"/>
      <c r="F21" s="1"/>
    </row>
    <row r="22" spans="1:6" x14ac:dyDescent="0.75">
      <c r="A22" s="5"/>
      <c r="B22" s="5"/>
      <c r="C22" s="1"/>
      <c r="D22" s="1"/>
      <c r="E22" s="1"/>
      <c r="F22" s="1"/>
    </row>
    <row r="23" spans="1:6" x14ac:dyDescent="0.75">
      <c r="A23" s="5"/>
      <c r="B23" s="5"/>
      <c r="C23" s="1"/>
      <c r="D23" s="1"/>
      <c r="E23" s="1"/>
      <c r="F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4F8A-81F1-4F17-B533-115CC0B6E6F0}">
  <dimension ref="A1:K529"/>
  <sheetViews>
    <sheetView workbookViewId="0">
      <selection activeCell="E2" sqref="E2"/>
    </sheetView>
  </sheetViews>
  <sheetFormatPr defaultRowHeight="14.75" x14ac:dyDescent="0.75"/>
  <cols>
    <col min="1" max="1" width="8.76953125" style="46" bestFit="1" customWidth="1"/>
    <col min="2" max="2" width="8.76953125" style="46" customWidth="1"/>
    <col min="3" max="3" width="12.31640625" style="46" bestFit="1" customWidth="1"/>
    <col min="4" max="4" width="23.54296875" style="45" bestFit="1" customWidth="1"/>
    <col min="5" max="7" width="24.5" style="2" customWidth="1"/>
    <col min="8" max="8" width="26.36328125" style="48" bestFit="1" customWidth="1"/>
    <col min="9" max="9" width="30.1328125" style="1" customWidth="1"/>
    <col min="10" max="10" width="14" style="1" customWidth="1"/>
    <col min="11" max="11" width="16.58984375" style="1" customWidth="1"/>
  </cols>
  <sheetData>
    <row r="1" spans="1:11" ht="44.25" x14ac:dyDescent="0.75">
      <c r="A1" s="43" t="s">
        <v>14</v>
      </c>
      <c r="B1" s="43" t="s">
        <v>23</v>
      </c>
      <c r="C1" s="43" t="s">
        <v>2</v>
      </c>
      <c r="D1" s="44" t="s">
        <v>11</v>
      </c>
      <c r="E1" s="4" t="s">
        <v>25</v>
      </c>
      <c r="F1" s="4" t="s">
        <v>27</v>
      </c>
      <c r="G1" s="4" t="s">
        <v>26</v>
      </c>
      <c r="H1" s="47" t="s">
        <v>24</v>
      </c>
      <c r="I1" s="17"/>
      <c r="J1" s="17"/>
      <c r="K1" s="17"/>
    </row>
    <row r="2" spans="1:11" ht="15.5" thickBot="1" x14ac:dyDescent="0.9">
      <c r="A2" s="46">
        <v>1970</v>
      </c>
      <c r="B2" s="46">
        <v>1</v>
      </c>
      <c r="C2" s="11">
        <v>40.4</v>
      </c>
      <c r="D2" s="45">
        <f>(C2 - $C$2)/$C$2</f>
        <v>0</v>
      </c>
      <c r="E2" s="2">
        <f xml:space="preserve"> 1 + (D2*$I$4)</f>
        <v>1</v>
      </c>
      <c r="F2" s="2">
        <f xml:space="preserve"> 1 + (D2*$J$4)</f>
        <v>1</v>
      </c>
      <c r="G2" s="2">
        <f xml:space="preserve"> 1 + (D2*$K$4)</f>
        <v>1</v>
      </c>
      <c r="H2" s="48">
        <f>1+D2</f>
        <v>1</v>
      </c>
    </row>
    <row r="3" spans="1:11" ht="59" x14ac:dyDescent="0.75">
      <c r="A3" s="46">
        <v>1970</v>
      </c>
      <c r="B3" s="46">
        <v>2</v>
      </c>
      <c r="C3" s="11">
        <v>35.200000000000003</v>
      </c>
      <c r="D3" s="45">
        <f>(C3 - $C$3)/$C$3</f>
        <v>0</v>
      </c>
      <c r="E3" s="2">
        <f t="shared" ref="E3:E66" si="0" xml:space="preserve"> 1 + (D3*$I$4)</f>
        <v>1</v>
      </c>
      <c r="F3" s="2">
        <f t="shared" ref="F3:F66" si="1" xml:space="preserve"> 1 + (D3*$J$4)</f>
        <v>1</v>
      </c>
      <c r="G3" s="2">
        <f t="shared" ref="G3:G66" si="2" xml:space="preserve"> 1 + (D3*$K$4)</f>
        <v>1</v>
      </c>
      <c r="H3" s="48">
        <f t="shared" ref="H3:H66" si="3">1+D3</f>
        <v>1</v>
      </c>
      <c r="I3" s="57" t="s">
        <v>20</v>
      </c>
      <c r="J3" s="58" t="s">
        <v>28</v>
      </c>
      <c r="K3" s="59" t="s">
        <v>29</v>
      </c>
    </row>
    <row r="4" spans="1:11" ht="15.5" thickBot="1" x14ac:dyDescent="0.9">
      <c r="A4" s="46">
        <v>1970</v>
      </c>
      <c r="B4" s="46">
        <v>3</v>
      </c>
      <c r="C4" s="11">
        <v>11.1</v>
      </c>
      <c r="D4" s="45">
        <f>(C4 - $C$4)/$C$4</f>
        <v>0</v>
      </c>
      <c r="E4" s="2">
        <f t="shared" si="0"/>
        <v>1</v>
      </c>
      <c r="F4" s="2">
        <f t="shared" si="1"/>
        <v>1</v>
      </c>
      <c r="G4" s="2">
        <f t="shared" si="2"/>
        <v>1</v>
      </c>
      <c r="H4" s="48">
        <f t="shared" si="3"/>
        <v>1</v>
      </c>
      <c r="I4" s="60">
        <v>0.25</v>
      </c>
      <c r="J4" s="14">
        <v>0.15</v>
      </c>
      <c r="K4" s="61">
        <v>0.35</v>
      </c>
    </row>
    <row r="5" spans="1:11" x14ac:dyDescent="0.75">
      <c r="A5" s="46">
        <v>1970</v>
      </c>
      <c r="B5" s="46">
        <v>4</v>
      </c>
      <c r="C5" s="11">
        <v>19.100000000000001</v>
      </c>
      <c r="D5" s="45">
        <f>(C5 - $C$5)/$C$5</f>
        <v>0</v>
      </c>
      <c r="E5" s="2">
        <f t="shared" si="0"/>
        <v>1</v>
      </c>
      <c r="F5" s="2">
        <f t="shared" si="1"/>
        <v>1</v>
      </c>
      <c r="G5" s="2">
        <f t="shared" si="2"/>
        <v>1</v>
      </c>
      <c r="H5" s="48">
        <f t="shared" si="3"/>
        <v>1</v>
      </c>
    </row>
    <row r="6" spans="1:11" x14ac:dyDescent="0.75">
      <c r="A6" s="46">
        <v>1970</v>
      </c>
      <c r="B6" s="46">
        <v>5</v>
      </c>
      <c r="C6" s="11">
        <v>280.66666666666669</v>
      </c>
      <c r="D6" s="45">
        <f>(C6 - $C$6)/$C$6</f>
        <v>0</v>
      </c>
      <c r="E6" s="2">
        <f t="shared" si="0"/>
        <v>1</v>
      </c>
      <c r="F6" s="2">
        <f t="shared" si="1"/>
        <v>1</v>
      </c>
      <c r="G6" s="2">
        <f t="shared" si="2"/>
        <v>1</v>
      </c>
      <c r="H6" s="48">
        <f t="shared" si="3"/>
        <v>1</v>
      </c>
    </row>
    <row r="7" spans="1:11" x14ac:dyDescent="0.75">
      <c r="A7" s="46">
        <v>1970</v>
      </c>
      <c r="B7" s="46">
        <v>6</v>
      </c>
      <c r="C7" s="11">
        <v>522.66666666666663</v>
      </c>
      <c r="D7" s="45">
        <f>(C7 - $C$7)/$C$7</f>
        <v>0</v>
      </c>
      <c r="E7" s="2">
        <f t="shared" si="0"/>
        <v>1</v>
      </c>
      <c r="F7" s="2">
        <f t="shared" si="1"/>
        <v>1</v>
      </c>
      <c r="G7" s="2">
        <f t="shared" si="2"/>
        <v>1</v>
      </c>
      <c r="H7" s="48">
        <f t="shared" si="3"/>
        <v>1</v>
      </c>
    </row>
    <row r="8" spans="1:11" x14ac:dyDescent="0.75">
      <c r="A8" s="46">
        <v>1970</v>
      </c>
      <c r="B8" s="46">
        <v>7</v>
      </c>
      <c r="C8" s="11">
        <v>347.33333333333331</v>
      </c>
      <c r="D8" s="45">
        <f>(C8 - $C$8)/$C$8</f>
        <v>0</v>
      </c>
      <c r="E8" s="2">
        <f t="shared" si="0"/>
        <v>1</v>
      </c>
      <c r="F8" s="2">
        <f t="shared" si="1"/>
        <v>1</v>
      </c>
      <c r="G8" s="2">
        <f t="shared" si="2"/>
        <v>1</v>
      </c>
      <c r="H8" s="48">
        <f t="shared" si="3"/>
        <v>1</v>
      </c>
    </row>
    <row r="9" spans="1:11" x14ac:dyDescent="0.75">
      <c r="A9" s="46">
        <v>1970</v>
      </c>
      <c r="B9" s="46">
        <v>8</v>
      </c>
      <c r="C9" s="11">
        <v>225</v>
      </c>
      <c r="D9" s="45">
        <f>(C9 - $C$9)/$C$9</f>
        <v>0</v>
      </c>
      <c r="E9" s="2">
        <f t="shared" si="0"/>
        <v>1</v>
      </c>
      <c r="F9" s="2">
        <f t="shared" si="1"/>
        <v>1</v>
      </c>
      <c r="G9" s="2">
        <f t="shared" si="2"/>
        <v>1</v>
      </c>
      <c r="H9" s="48">
        <f t="shared" si="3"/>
        <v>1</v>
      </c>
    </row>
    <row r="10" spans="1:11" x14ac:dyDescent="0.75">
      <c r="A10" s="46">
        <v>1970</v>
      </c>
      <c r="B10" s="46">
        <v>9</v>
      </c>
      <c r="C10" s="11">
        <v>194</v>
      </c>
      <c r="D10" s="45">
        <f>(C10 - $C$10)/$C$10</f>
        <v>0</v>
      </c>
      <c r="E10" s="2">
        <f t="shared" si="0"/>
        <v>1</v>
      </c>
      <c r="F10" s="2">
        <f t="shared" si="1"/>
        <v>1</v>
      </c>
      <c r="G10" s="2">
        <f t="shared" si="2"/>
        <v>1</v>
      </c>
      <c r="H10" s="48">
        <f t="shared" si="3"/>
        <v>1</v>
      </c>
    </row>
    <row r="11" spans="1:11" x14ac:dyDescent="0.75">
      <c r="A11" s="46">
        <v>1970</v>
      </c>
      <c r="B11" s="46">
        <v>10</v>
      </c>
      <c r="C11" s="11">
        <v>105</v>
      </c>
      <c r="D11" s="45">
        <f>(C11 - $C$11)/$C$11</f>
        <v>0</v>
      </c>
      <c r="E11" s="2">
        <f t="shared" si="0"/>
        <v>1</v>
      </c>
      <c r="F11" s="2">
        <f t="shared" si="1"/>
        <v>1</v>
      </c>
      <c r="G11" s="2">
        <f t="shared" si="2"/>
        <v>1</v>
      </c>
      <c r="H11" s="48">
        <f t="shared" si="3"/>
        <v>1</v>
      </c>
    </row>
    <row r="12" spans="1:11" x14ac:dyDescent="0.75">
      <c r="A12" s="46">
        <v>1970</v>
      </c>
      <c r="B12" s="46">
        <v>11</v>
      </c>
      <c r="C12" s="11">
        <v>66.2</v>
      </c>
      <c r="D12" s="45">
        <f>(C12 - $C$12)/$C$12</f>
        <v>0</v>
      </c>
      <c r="E12" s="2">
        <f t="shared" si="0"/>
        <v>1</v>
      </c>
      <c r="F12" s="2">
        <f t="shared" si="1"/>
        <v>1</v>
      </c>
      <c r="G12" s="2">
        <f t="shared" si="2"/>
        <v>1</v>
      </c>
      <c r="H12" s="48">
        <f t="shared" si="3"/>
        <v>1</v>
      </c>
    </row>
    <row r="13" spans="1:11" x14ac:dyDescent="0.75">
      <c r="A13" s="46">
        <v>1970</v>
      </c>
      <c r="B13" s="46">
        <v>12</v>
      </c>
      <c r="C13" s="11">
        <v>29.8</v>
      </c>
      <c r="D13" s="45">
        <f>(C13 - $C$13)/$C$13</f>
        <v>0</v>
      </c>
      <c r="E13" s="2">
        <f t="shared" si="0"/>
        <v>1</v>
      </c>
      <c r="F13" s="2">
        <f t="shared" si="1"/>
        <v>1</v>
      </c>
      <c r="G13" s="2">
        <f t="shared" si="2"/>
        <v>1</v>
      </c>
      <c r="H13" s="48">
        <f t="shared" si="3"/>
        <v>1</v>
      </c>
    </row>
    <row r="14" spans="1:11" x14ac:dyDescent="0.75">
      <c r="A14" s="46">
        <v>1971</v>
      </c>
      <c r="B14" s="46">
        <v>1</v>
      </c>
      <c r="C14" s="11">
        <v>40.4</v>
      </c>
      <c r="D14" s="45">
        <f>(C14 - $C$2)/$C$2</f>
        <v>0</v>
      </c>
      <c r="E14" s="2">
        <f t="shared" si="0"/>
        <v>1</v>
      </c>
      <c r="F14" s="2">
        <f t="shared" si="1"/>
        <v>1</v>
      </c>
      <c r="G14" s="2">
        <f t="shared" si="2"/>
        <v>1</v>
      </c>
      <c r="H14" s="48">
        <f t="shared" si="3"/>
        <v>1</v>
      </c>
    </row>
    <row r="15" spans="1:11" x14ac:dyDescent="0.75">
      <c r="A15" s="46">
        <v>1971</v>
      </c>
      <c r="B15" s="46">
        <v>2</v>
      </c>
      <c r="C15" s="11">
        <v>35.200000000000003</v>
      </c>
      <c r="D15" s="45">
        <f>(C15 - $C$3)/$C$3</f>
        <v>0</v>
      </c>
      <c r="E15" s="2">
        <f t="shared" si="0"/>
        <v>1</v>
      </c>
      <c r="F15" s="2">
        <f t="shared" si="1"/>
        <v>1</v>
      </c>
      <c r="G15" s="2">
        <f t="shared" si="2"/>
        <v>1</v>
      </c>
      <c r="H15" s="48">
        <f t="shared" si="3"/>
        <v>1</v>
      </c>
    </row>
    <row r="16" spans="1:11" x14ac:dyDescent="0.75">
      <c r="A16" s="46">
        <v>1971</v>
      </c>
      <c r="B16" s="46">
        <v>3</v>
      </c>
      <c r="C16" s="11">
        <v>11.1</v>
      </c>
      <c r="D16" s="45">
        <f>(C16 - $C$4)/$C$4</f>
        <v>0</v>
      </c>
      <c r="E16" s="2">
        <f t="shared" si="0"/>
        <v>1</v>
      </c>
      <c r="F16" s="2">
        <f t="shared" si="1"/>
        <v>1</v>
      </c>
      <c r="G16" s="2">
        <f t="shared" si="2"/>
        <v>1</v>
      </c>
      <c r="H16" s="48">
        <f t="shared" si="3"/>
        <v>1</v>
      </c>
    </row>
    <row r="17" spans="1:8" x14ac:dyDescent="0.75">
      <c r="A17" s="46">
        <v>1971</v>
      </c>
      <c r="B17" s="46">
        <v>4</v>
      </c>
      <c r="C17" s="11">
        <v>19.100000000000001</v>
      </c>
      <c r="D17" s="45">
        <f>(C17 - $C$5)/$C$5</f>
        <v>0</v>
      </c>
      <c r="E17" s="2">
        <f t="shared" si="0"/>
        <v>1</v>
      </c>
      <c r="F17" s="2">
        <f t="shared" si="1"/>
        <v>1</v>
      </c>
      <c r="G17" s="2">
        <f t="shared" si="2"/>
        <v>1</v>
      </c>
      <c r="H17" s="48">
        <f t="shared" si="3"/>
        <v>1</v>
      </c>
    </row>
    <row r="18" spans="1:8" x14ac:dyDescent="0.75">
      <c r="A18" s="46">
        <v>1971</v>
      </c>
      <c r="B18" s="46">
        <v>5</v>
      </c>
      <c r="C18" s="11">
        <v>280.66666666666669</v>
      </c>
      <c r="D18" s="45">
        <f>(C18 - $C$6)/$C$6</f>
        <v>0</v>
      </c>
      <c r="E18" s="2">
        <f t="shared" si="0"/>
        <v>1</v>
      </c>
      <c r="F18" s="2">
        <f t="shared" si="1"/>
        <v>1</v>
      </c>
      <c r="G18" s="2">
        <f t="shared" si="2"/>
        <v>1</v>
      </c>
      <c r="H18" s="48">
        <f t="shared" si="3"/>
        <v>1</v>
      </c>
    </row>
    <row r="19" spans="1:8" x14ac:dyDescent="0.75">
      <c r="A19" s="46">
        <v>1971</v>
      </c>
      <c r="B19" s="46">
        <v>6</v>
      </c>
      <c r="C19" s="11">
        <v>522.66666666666663</v>
      </c>
      <c r="D19" s="45">
        <f>(C19 - $C$7)/$C$7</f>
        <v>0</v>
      </c>
      <c r="E19" s="2">
        <f t="shared" si="0"/>
        <v>1</v>
      </c>
      <c r="F19" s="2">
        <f t="shared" si="1"/>
        <v>1</v>
      </c>
      <c r="G19" s="2">
        <f t="shared" si="2"/>
        <v>1</v>
      </c>
      <c r="H19" s="48">
        <f t="shared" si="3"/>
        <v>1</v>
      </c>
    </row>
    <row r="20" spans="1:8" x14ac:dyDescent="0.75">
      <c r="A20" s="46">
        <v>1971</v>
      </c>
      <c r="B20" s="46">
        <v>7</v>
      </c>
      <c r="C20" s="11">
        <v>347.33333333333331</v>
      </c>
      <c r="D20" s="45">
        <f>(C20 - $C$8)/$C$8</f>
        <v>0</v>
      </c>
      <c r="E20" s="2">
        <f t="shared" si="0"/>
        <v>1</v>
      </c>
      <c r="F20" s="2">
        <f t="shared" si="1"/>
        <v>1</v>
      </c>
      <c r="G20" s="2">
        <f t="shared" si="2"/>
        <v>1</v>
      </c>
      <c r="H20" s="48">
        <f t="shared" si="3"/>
        <v>1</v>
      </c>
    </row>
    <row r="21" spans="1:8" x14ac:dyDescent="0.75">
      <c r="A21" s="46">
        <v>1971</v>
      </c>
      <c r="B21" s="46">
        <v>8</v>
      </c>
      <c r="C21" s="11">
        <v>225</v>
      </c>
      <c r="D21" s="45">
        <f>(C21 - $C$9)/$C$9</f>
        <v>0</v>
      </c>
      <c r="E21" s="2">
        <f t="shared" si="0"/>
        <v>1</v>
      </c>
      <c r="F21" s="2">
        <f t="shared" si="1"/>
        <v>1</v>
      </c>
      <c r="G21" s="2">
        <f t="shared" si="2"/>
        <v>1</v>
      </c>
      <c r="H21" s="48">
        <f t="shared" si="3"/>
        <v>1</v>
      </c>
    </row>
    <row r="22" spans="1:8" x14ac:dyDescent="0.75">
      <c r="A22" s="46">
        <v>1971</v>
      </c>
      <c r="B22" s="46">
        <v>9</v>
      </c>
      <c r="C22" s="11">
        <v>194</v>
      </c>
      <c r="D22" s="45">
        <f>(C22 - $C$10)/$C$10</f>
        <v>0</v>
      </c>
      <c r="E22" s="2">
        <f t="shared" si="0"/>
        <v>1</v>
      </c>
      <c r="F22" s="2">
        <f t="shared" si="1"/>
        <v>1</v>
      </c>
      <c r="G22" s="2">
        <f t="shared" si="2"/>
        <v>1</v>
      </c>
      <c r="H22" s="48">
        <f t="shared" si="3"/>
        <v>1</v>
      </c>
    </row>
    <row r="23" spans="1:8" x14ac:dyDescent="0.75">
      <c r="A23" s="46">
        <v>1971</v>
      </c>
      <c r="B23" s="46">
        <v>10</v>
      </c>
      <c r="C23" s="11">
        <v>105</v>
      </c>
      <c r="D23" s="45">
        <f>(C23 - $C$11)/$C$11</f>
        <v>0</v>
      </c>
      <c r="E23" s="2">
        <f t="shared" si="0"/>
        <v>1</v>
      </c>
      <c r="F23" s="2">
        <f t="shared" si="1"/>
        <v>1</v>
      </c>
      <c r="G23" s="2">
        <f t="shared" si="2"/>
        <v>1</v>
      </c>
      <c r="H23" s="48">
        <f t="shared" si="3"/>
        <v>1</v>
      </c>
    </row>
    <row r="24" spans="1:8" x14ac:dyDescent="0.75">
      <c r="A24" s="46">
        <v>1971</v>
      </c>
      <c r="B24" s="46">
        <v>11</v>
      </c>
      <c r="C24" s="11">
        <v>66.2</v>
      </c>
      <c r="D24" s="45">
        <f>(C24 - $C$12)/$C$12</f>
        <v>0</v>
      </c>
      <c r="E24" s="2">
        <f t="shared" si="0"/>
        <v>1</v>
      </c>
      <c r="F24" s="2">
        <f t="shared" si="1"/>
        <v>1</v>
      </c>
      <c r="G24" s="2">
        <f t="shared" si="2"/>
        <v>1</v>
      </c>
      <c r="H24" s="48">
        <f t="shared" si="3"/>
        <v>1</v>
      </c>
    </row>
    <row r="25" spans="1:8" x14ac:dyDescent="0.75">
      <c r="A25" s="46">
        <v>1971</v>
      </c>
      <c r="B25" s="46">
        <v>12</v>
      </c>
      <c r="C25" s="11">
        <v>29.8</v>
      </c>
      <c r="D25" s="45">
        <f>(C25 - $C$13)/$C$13</f>
        <v>0</v>
      </c>
      <c r="E25" s="2">
        <f t="shared" si="0"/>
        <v>1</v>
      </c>
      <c r="F25" s="2">
        <f t="shared" si="1"/>
        <v>1</v>
      </c>
      <c r="G25" s="2">
        <f t="shared" si="2"/>
        <v>1</v>
      </c>
      <c r="H25" s="48">
        <f t="shared" si="3"/>
        <v>1</v>
      </c>
    </row>
    <row r="26" spans="1:8" x14ac:dyDescent="0.75">
      <c r="A26" s="46">
        <v>1972</v>
      </c>
      <c r="B26" s="46">
        <v>1</v>
      </c>
      <c r="C26" s="11">
        <v>40.4</v>
      </c>
      <c r="D26" s="45">
        <f>(C26 - $C$2)/$C$2</f>
        <v>0</v>
      </c>
      <c r="E26" s="2">
        <f t="shared" si="0"/>
        <v>1</v>
      </c>
      <c r="F26" s="2">
        <f t="shared" si="1"/>
        <v>1</v>
      </c>
      <c r="G26" s="2">
        <f t="shared" si="2"/>
        <v>1</v>
      </c>
      <c r="H26" s="48">
        <f t="shared" si="3"/>
        <v>1</v>
      </c>
    </row>
    <row r="27" spans="1:8" x14ac:dyDescent="0.75">
      <c r="A27" s="46">
        <v>1972</v>
      </c>
      <c r="B27" s="46">
        <v>2</v>
      </c>
      <c r="C27" s="11">
        <v>35.200000000000003</v>
      </c>
      <c r="D27" s="45">
        <f>(C27 - $C$3)/$C$3</f>
        <v>0</v>
      </c>
      <c r="E27" s="2">
        <f t="shared" si="0"/>
        <v>1</v>
      </c>
      <c r="F27" s="2">
        <f t="shared" si="1"/>
        <v>1</v>
      </c>
      <c r="G27" s="2">
        <f t="shared" si="2"/>
        <v>1</v>
      </c>
      <c r="H27" s="48">
        <f t="shared" si="3"/>
        <v>1</v>
      </c>
    </row>
    <row r="28" spans="1:8" x14ac:dyDescent="0.75">
      <c r="A28" s="46">
        <v>1972</v>
      </c>
      <c r="B28" s="46">
        <v>3</v>
      </c>
      <c r="C28" s="11">
        <v>11.1</v>
      </c>
      <c r="D28" s="45">
        <f>(C28 - $C$4)/$C$4</f>
        <v>0</v>
      </c>
      <c r="E28" s="2">
        <f t="shared" si="0"/>
        <v>1</v>
      </c>
      <c r="F28" s="2">
        <f t="shared" si="1"/>
        <v>1</v>
      </c>
      <c r="G28" s="2">
        <f t="shared" si="2"/>
        <v>1</v>
      </c>
      <c r="H28" s="48">
        <f t="shared" si="3"/>
        <v>1</v>
      </c>
    </row>
    <row r="29" spans="1:8" x14ac:dyDescent="0.75">
      <c r="A29" s="46">
        <v>1972</v>
      </c>
      <c r="B29" s="46">
        <v>4</v>
      </c>
      <c r="C29" s="11">
        <v>19.100000000000001</v>
      </c>
      <c r="D29" s="45">
        <f>(C29 - $C$5)/$C$5</f>
        <v>0</v>
      </c>
      <c r="E29" s="2">
        <f t="shared" si="0"/>
        <v>1</v>
      </c>
      <c r="F29" s="2">
        <f t="shared" si="1"/>
        <v>1</v>
      </c>
      <c r="G29" s="2">
        <f t="shared" si="2"/>
        <v>1</v>
      </c>
      <c r="H29" s="48">
        <f t="shared" si="3"/>
        <v>1</v>
      </c>
    </row>
    <row r="30" spans="1:8" x14ac:dyDescent="0.75">
      <c r="A30" s="46">
        <v>1972</v>
      </c>
      <c r="B30" s="46">
        <v>5</v>
      </c>
      <c r="C30" s="11">
        <v>280.66666666666669</v>
      </c>
      <c r="D30" s="45">
        <f>(C30 - $C$6)/$C$6</f>
        <v>0</v>
      </c>
      <c r="E30" s="2">
        <f t="shared" si="0"/>
        <v>1</v>
      </c>
      <c r="F30" s="2">
        <f t="shared" si="1"/>
        <v>1</v>
      </c>
      <c r="G30" s="2">
        <f t="shared" si="2"/>
        <v>1</v>
      </c>
      <c r="H30" s="48">
        <f t="shared" si="3"/>
        <v>1</v>
      </c>
    </row>
    <row r="31" spans="1:8" x14ac:dyDescent="0.75">
      <c r="A31" s="46">
        <v>1972</v>
      </c>
      <c r="B31" s="46">
        <v>6</v>
      </c>
      <c r="C31" s="11">
        <v>522.66666666666663</v>
      </c>
      <c r="D31" s="45">
        <f>(C31 - $C$7)/$C$7</f>
        <v>0</v>
      </c>
      <c r="E31" s="2">
        <f t="shared" si="0"/>
        <v>1</v>
      </c>
      <c r="F31" s="2">
        <f t="shared" si="1"/>
        <v>1</v>
      </c>
      <c r="G31" s="2">
        <f t="shared" si="2"/>
        <v>1</v>
      </c>
      <c r="H31" s="48">
        <f t="shared" si="3"/>
        <v>1</v>
      </c>
    </row>
    <row r="32" spans="1:8" x14ac:dyDescent="0.75">
      <c r="A32" s="46">
        <v>1972</v>
      </c>
      <c r="B32" s="46">
        <v>7</v>
      </c>
      <c r="C32" s="11">
        <v>347.33333333333331</v>
      </c>
      <c r="D32" s="45">
        <f>(C32 - $C$8)/$C$8</f>
        <v>0</v>
      </c>
      <c r="E32" s="2">
        <f t="shared" si="0"/>
        <v>1</v>
      </c>
      <c r="F32" s="2">
        <f t="shared" si="1"/>
        <v>1</v>
      </c>
      <c r="G32" s="2">
        <f t="shared" si="2"/>
        <v>1</v>
      </c>
      <c r="H32" s="48">
        <f t="shared" si="3"/>
        <v>1</v>
      </c>
    </row>
    <row r="33" spans="1:8" x14ac:dyDescent="0.75">
      <c r="A33" s="46">
        <v>1972</v>
      </c>
      <c r="B33" s="46">
        <v>8</v>
      </c>
      <c r="C33" s="11">
        <v>225</v>
      </c>
      <c r="D33" s="45">
        <f>(C33 - $C$9)/$C$9</f>
        <v>0</v>
      </c>
      <c r="E33" s="2">
        <f t="shared" si="0"/>
        <v>1</v>
      </c>
      <c r="F33" s="2">
        <f t="shared" si="1"/>
        <v>1</v>
      </c>
      <c r="G33" s="2">
        <f t="shared" si="2"/>
        <v>1</v>
      </c>
      <c r="H33" s="48">
        <f t="shared" si="3"/>
        <v>1</v>
      </c>
    </row>
    <row r="34" spans="1:8" x14ac:dyDescent="0.75">
      <c r="A34" s="46">
        <v>1972</v>
      </c>
      <c r="B34" s="46">
        <v>9</v>
      </c>
      <c r="C34" s="11">
        <v>194</v>
      </c>
      <c r="D34" s="45">
        <f>(C34 - $C$10)/$C$10</f>
        <v>0</v>
      </c>
      <c r="E34" s="2">
        <f t="shared" si="0"/>
        <v>1</v>
      </c>
      <c r="F34" s="2">
        <f t="shared" si="1"/>
        <v>1</v>
      </c>
      <c r="G34" s="2">
        <f t="shared" si="2"/>
        <v>1</v>
      </c>
      <c r="H34" s="48">
        <f t="shared" si="3"/>
        <v>1</v>
      </c>
    </row>
    <row r="35" spans="1:8" x14ac:dyDescent="0.75">
      <c r="A35" s="46">
        <v>1972</v>
      </c>
      <c r="B35" s="46">
        <v>10</v>
      </c>
      <c r="C35" s="11">
        <v>105</v>
      </c>
      <c r="D35" s="45">
        <f>(C35 - $C$11)/$C$11</f>
        <v>0</v>
      </c>
      <c r="E35" s="2">
        <f t="shared" si="0"/>
        <v>1</v>
      </c>
      <c r="F35" s="2">
        <f t="shared" si="1"/>
        <v>1</v>
      </c>
      <c r="G35" s="2">
        <f t="shared" si="2"/>
        <v>1</v>
      </c>
      <c r="H35" s="48">
        <f t="shared" si="3"/>
        <v>1</v>
      </c>
    </row>
    <row r="36" spans="1:8" x14ac:dyDescent="0.75">
      <c r="A36" s="46">
        <v>1972</v>
      </c>
      <c r="B36" s="46">
        <v>11</v>
      </c>
      <c r="C36" s="11">
        <v>66.2</v>
      </c>
      <c r="D36" s="45">
        <f>(C36 - $C$12)/$C$12</f>
        <v>0</v>
      </c>
      <c r="E36" s="2">
        <f t="shared" si="0"/>
        <v>1</v>
      </c>
      <c r="F36" s="2">
        <f t="shared" si="1"/>
        <v>1</v>
      </c>
      <c r="G36" s="2">
        <f t="shared" si="2"/>
        <v>1</v>
      </c>
      <c r="H36" s="48">
        <f t="shared" si="3"/>
        <v>1</v>
      </c>
    </row>
    <row r="37" spans="1:8" x14ac:dyDescent="0.75">
      <c r="A37" s="46">
        <v>1972</v>
      </c>
      <c r="B37" s="46">
        <v>12</v>
      </c>
      <c r="C37" s="11">
        <v>29.8</v>
      </c>
      <c r="D37" s="45">
        <f>(C37 - $C$13)/$C$13</f>
        <v>0</v>
      </c>
      <c r="E37" s="2">
        <f t="shared" si="0"/>
        <v>1</v>
      </c>
      <c r="F37" s="2">
        <f t="shared" si="1"/>
        <v>1</v>
      </c>
      <c r="G37" s="2">
        <f t="shared" si="2"/>
        <v>1</v>
      </c>
      <c r="H37" s="48">
        <f t="shared" si="3"/>
        <v>1</v>
      </c>
    </row>
    <row r="38" spans="1:8" x14ac:dyDescent="0.75">
      <c r="A38" s="46">
        <v>1973</v>
      </c>
      <c r="B38" s="46">
        <v>1</v>
      </c>
      <c r="C38" s="11">
        <v>40.4</v>
      </c>
      <c r="D38" s="45">
        <f>(C38 - $C$2)/$C$2</f>
        <v>0</v>
      </c>
      <c r="E38" s="2">
        <f t="shared" si="0"/>
        <v>1</v>
      </c>
      <c r="F38" s="2">
        <f t="shared" si="1"/>
        <v>1</v>
      </c>
      <c r="G38" s="2">
        <f t="shared" si="2"/>
        <v>1</v>
      </c>
      <c r="H38" s="48">
        <f t="shared" si="3"/>
        <v>1</v>
      </c>
    </row>
    <row r="39" spans="1:8" x14ac:dyDescent="0.75">
      <c r="A39" s="46">
        <v>1973</v>
      </c>
      <c r="B39" s="46">
        <v>2</v>
      </c>
      <c r="C39" s="11">
        <v>35.200000000000003</v>
      </c>
      <c r="D39" s="45">
        <f>(C39 - $C$3)/$C$3</f>
        <v>0</v>
      </c>
      <c r="E39" s="2">
        <f t="shared" si="0"/>
        <v>1</v>
      </c>
      <c r="F39" s="2">
        <f t="shared" si="1"/>
        <v>1</v>
      </c>
      <c r="G39" s="2">
        <f t="shared" si="2"/>
        <v>1</v>
      </c>
      <c r="H39" s="48">
        <f t="shared" si="3"/>
        <v>1</v>
      </c>
    </row>
    <row r="40" spans="1:8" x14ac:dyDescent="0.75">
      <c r="A40" s="46">
        <v>1973</v>
      </c>
      <c r="B40" s="46">
        <v>3</v>
      </c>
      <c r="C40" s="11">
        <v>11.1</v>
      </c>
      <c r="D40" s="45">
        <f>(C40 - $C$4)/$C$4</f>
        <v>0</v>
      </c>
      <c r="E40" s="2">
        <f t="shared" si="0"/>
        <v>1</v>
      </c>
      <c r="F40" s="2">
        <f t="shared" si="1"/>
        <v>1</v>
      </c>
      <c r="G40" s="2">
        <f t="shared" si="2"/>
        <v>1</v>
      </c>
      <c r="H40" s="48">
        <f t="shared" si="3"/>
        <v>1</v>
      </c>
    </row>
    <row r="41" spans="1:8" x14ac:dyDescent="0.75">
      <c r="A41" s="46">
        <v>1973</v>
      </c>
      <c r="B41" s="46">
        <v>4</v>
      </c>
      <c r="C41" s="11">
        <v>19.100000000000001</v>
      </c>
      <c r="D41" s="45">
        <f>(C41 - $C$5)/$C$5</f>
        <v>0</v>
      </c>
      <c r="E41" s="2">
        <f t="shared" si="0"/>
        <v>1</v>
      </c>
      <c r="F41" s="2">
        <f t="shared" si="1"/>
        <v>1</v>
      </c>
      <c r="G41" s="2">
        <f t="shared" si="2"/>
        <v>1</v>
      </c>
      <c r="H41" s="48">
        <f t="shared" si="3"/>
        <v>1</v>
      </c>
    </row>
    <row r="42" spans="1:8" x14ac:dyDescent="0.75">
      <c r="A42" s="46">
        <v>1973</v>
      </c>
      <c r="B42" s="46">
        <v>5</v>
      </c>
      <c r="C42" s="11">
        <v>280.66666666666669</v>
      </c>
      <c r="D42" s="45">
        <f>(C42 - $C$6)/$C$6</f>
        <v>0</v>
      </c>
      <c r="E42" s="2">
        <f t="shared" si="0"/>
        <v>1</v>
      </c>
      <c r="F42" s="2">
        <f t="shared" si="1"/>
        <v>1</v>
      </c>
      <c r="G42" s="2">
        <f t="shared" si="2"/>
        <v>1</v>
      </c>
      <c r="H42" s="48">
        <f t="shared" si="3"/>
        <v>1</v>
      </c>
    </row>
    <row r="43" spans="1:8" x14ac:dyDescent="0.75">
      <c r="A43" s="46">
        <v>1973</v>
      </c>
      <c r="B43" s="46">
        <v>6</v>
      </c>
      <c r="C43" s="11">
        <v>522.66666666666663</v>
      </c>
      <c r="D43" s="45">
        <f>(C43 - $C$7)/$C$7</f>
        <v>0</v>
      </c>
      <c r="E43" s="2">
        <f t="shared" si="0"/>
        <v>1</v>
      </c>
      <c r="F43" s="2">
        <f t="shared" si="1"/>
        <v>1</v>
      </c>
      <c r="G43" s="2">
        <f t="shared" si="2"/>
        <v>1</v>
      </c>
      <c r="H43" s="48">
        <f t="shared" si="3"/>
        <v>1</v>
      </c>
    </row>
    <row r="44" spans="1:8" x14ac:dyDescent="0.75">
      <c r="A44" s="46">
        <v>1973</v>
      </c>
      <c r="B44" s="46">
        <v>7</v>
      </c>
      <c r="C44" s="11">
        <v>347.33333333333331</v>
      </c>
      <c r="D44" s="45">
        <f>(C44 - $C$8)/$C$8</f>
        <v>0</v>
      </c>
      <c r="E44" s="2">
        <f t="shared" si="0"/>
        <v>1</v>
      </c>
      <c r="F44" s="2">
        <f t="shared" si="1"/>
        <v>1</v>
      </c>
      <c r="G44" s="2">
        <f t="shared" si="2"/>
        <v>1</v>
      </c>
      <c r="H44" s="48">
        <f t="shared" si="3"/>
        <v>1</v>
      </c>
    </row>
    <row r="45" spans="1:8" x14ac:dyDescent="0.75">
      <c r="A45" s="46">
        <v>1973</v>
      </c>
      <c r="B45" s="46">
        <v>8</v>
      </c>
      <c r="C45" s="11">
        <v>225</v>
      </c>
      <c r="D45" s="45">
        <f>(C45 - $C$9)/$C$9</f>
        <v>0</v>
      </c>
      <c r="E45" s="2">
        <f t="shared" si="0"/>
        <v>1</v>
      </c>
      <c r="F45" s="2">
        <f t="shared" si="1"/>
        <v>1</v>
      </c>
      <c r="G45" s="2">
        <f t="shared" si="2"/>
        <v>1</v>
      </c>
      <c r="H45" s="48">
        <f t="shared" si="3"/>
        <v>1</v>
      </c>
    </row>
    <row r="46" spans="1:8" x14ac:dyDescent="0.75">
      <c r="A46" s="46">
        <v>1973</v>
      </c>
      <c r="B46" s="46">
        <v>9</v>
      </c>
      <c r="C46" s="11">
        <v>194</v>
      </c>
      <c r="D46" s="45">
        <f>(C46 - $C$10)/$C$10</f>
        <v>0</v>
      </c>
      <c r="E46" s="2">
        <f t="shared" si="0"/>
        <v>1</v>
      </c>
      <c r="F46" s="2">
        <f t="shared" si="1"/>
        <v>1</v>
      </c>
      <c r="G46" s="2">
        <f t="shared" si="2"/>
        <v>1</v>
      </c>
      <c r="H46" s="48">
        <f t="shared" si="3"/>
        <v>1</v>
      </c>
    </row>
    <row r="47" spans="1:8" x14ac:dyDescent="0.75">
      <c r="A47" s="46">
        <v>1973</v>
      </c>
      <c r="B47" s="46">
        <v>10</v>
      </c>
      <c r="C47" s="11">
        <v>105</v>
      </c>
      <c r="D47" s="45">
        <f>(C47 - $C$11)/$C$11</f>
        <v>0</v>
      </c>
      <c r="E47" s="2">
        <f t="shared" si="0"/>
        <v>1</v>
      </c>
      <c r="F47" s="2">
        <f t="shared" si="1"/>
        <v>1</v>
      </c>
      <c r="G47" s="2">
        <f t="shared" si="2"/>
        <v>1</v>
      </c>
      <c r="H47" s="48">
        <f t="shared" si="3"/>
        <v>1</v>
      </c>
    </row>
    <row r="48" spans="1:8" x14ac:dyDescent="0.75">
      <c r="A48" s="46">
        <v>1973</v>
      </c>
      <c r="B48" s="46">
        <v>11</v>
      </c>
      <c r="C48" s="11">
        <v>66.2</v>
      </c>
      <c r="D48" s="45">
        <f>(C48 - $C$12)/$C$12</f>
        <v>0</v>
      </c>
      <c r="E48" s="2">
        <f t="shared" si="0"/>
        <v>1</v>
      </c>
      <c r="F48" s="2">
        <f t="shared" si="1"/>
        <v>1</v>
      </c>
      <c r="G48" s="2">
        <f t="shared" si="2"/>
        <v>1</v>
      </c>
      <c r="H48" s="48">
        <f t="shared" si="3"/>
        <v>1</v>
      </c>
    </row>
    <row r="49" spans="1:8" x14ac:dyDescent="0.75">
      <c r="A49" s="46">
        <v>1973</v>
      </c>
      <c r="B49" s="46">
        <v>12</v>
      </c>
      <c r="C49" s="11">
        <v>29.8</v>
      </c>
      <c r="D49" s="45">
        <f>(C49 - $C$13)/$C$13</f>
        <v>0</v>
      </c>
      <c r="E49" s="2">
        <f t="shared" si="0"/>
        <v>1</v>
      </c>
      <c r="F49" s="2">
        <f t="shared" si="1"/>
        <v>1</v>
      </c>
      <c r="G49" s="2">
        <f t="shared" si="2"/>
        <v>1</v>
      </c>
      <c r="H49" s="48">
        <f t="shared" si="3"/>
        <v>1</v>
      </c>
    </row>
    <row r="50" spans="1:8" x14ac:dyDescent="0.75">
      <c r="A50" s="46">
        <v>1974</v>
      </c>
      <c r="B50" s="46">
        <v>1</v>
      </c>
      <c r="C50" s="11">
        <v>26.9</v>
      </c>
      <c r="D50" s="45">
        <f>(C50 - $C$2)/$C$2</f>
        <v>-0.33415841584158418</v>
      </c>
      <c r="E50" s="2">
        <f t="shared" si="0"/>
        <v>0.91646039603960394</v>
      </c>
      <c r="F50" s="2">
        <f t="shared" si="1"/>
        <v>0.94987623762376239</v>
      </c>
      <c r="G50" s="2">
        <f t="shared" si="2"/>
        <v>0.8830445544554455</v>
      </c>
      <c r="H50" s="48">
        <f t="shared" si="3"/>
        <v>0.66584158415841577</v>
      </c>
    </row>
    <row r="51" spans="1:8" x14ac:dyDescent="0.75">
      <c r="A51" s="46">
        <v>1974</v>
      </c>
      <c r="B51" s="46">
        <v>2</v>
      </c>
      <c r="C51" s="11">
        <v>17.600000000000001</v>
      </c>
      <c r="D51" s="45">
        <f>(C51 - $C$3)/$C$3</f>
        <v>-0.5</v>
      </c>
      <c r="E51" s="2">
        <f t="shared" si="0"/>
        <v>0.875</v>
      </c>
      <c r="F51" s="2">
        <f t="shared" si="1"/>
        <v>0.92500000000000004</v>
      </c>
      <c r="G51" s="2">
        <f t="shared" si="2"/>
        <v>0.82499999999999996</v>
      </c>
      <c r="H51" s="48">
        <f t="shared" si="3"/>
        <v>0.5</v>
      </c>
    </row>
    <row r="52" spans="1:8" x14ac:dyDescent="0.75">
      <c r="A52" s="46">
        <v>1974</v>
      </c>
      <c r="B52" s="46">
        <v>3</v>
      </c>
      <c r="C52" s="11">
        <v>8.0500000000000007</v>
      </c>
      <c r="D52" s="45">
        <f>(C52 - $C$4)/$C$4</f>
        <v>-0.27477477477477469</v>
      </c>
      <c r="E52" s="2">
        <f t="shared" si="0"/>
        <v>0.93130630630630629</v>
      </c>
      <c r="F52" s="2">
        <f t="shared" si="1"/>
        <v>0.95878378378378382</v>
      </c>
      <c r="G52" s="2">
        <f t="shared" si="2"/>
        <v>0.90382882882882887</v>
      </c>
      <c r="H52" s="48">
        <f t="shared" si="3"/>
        <v>0.72522522522522537</v>
      </c>
    </row>
    <row r="53" spans="1:8" x14ac:dyDescent="0.75">
      <c r="A53" s="46">
        <v>1974</v>
      </c>
      <c r="B53" s="46">
        <v>4</v>
      </c>
      <c r="C53" s="11">
        <v>8.75</v>
      </c>
      <c r="D53" s="45">
        <f>(C53 - $C$5)/$C$5</f>
        <v>-0.54188481675392675</v>
      </c>
      <c r="E53" s="2">
        <f t="shared" si="0"/>
        <v>0.86452879581151831</v>
      </c>
      <c r="F53" s="2">
        <f t="shared" si="1"/>
        <v>0.91871727748691101</v>
      </c>
      <c r="G53" s="2">
        <f t="shared" si="2"/>
        <v>0.81034031413612562</v>
      </c>
      <c r="H53" s="48">
        <f t="shared" si="3"/>
        <v>0.45811518324607325</v>
      </c>
    </row>
    <row r="54" spans="1:8" x14ac:dyDescent="0.75">
      <c r="A54" s="46">
        <v>1974</v>
      </c>
      <c r="B54" s="46">
        <v>5</v>
      </c>
      <c r="C54" s="11">
        <v>197</v>
      </c>
      <c r="D54" s="45">
        <f>(C54 - $C$6)/$C$6</f>
        <v>-0.29809976247030884</v>
      </c>
      <c r="E54" s="2">
        <f t="shared" si="0"/>
        <v>0.9254750593824228</v>
      </c>
      <c r="F54" s="2">
        <f t="shared" si="1"/>
        <v>0.95528503562945366</v>
      </c>
      <c r="G54" s="2">
        <f t="shared" si="2"/>
        <v>0.89566508313539195</v>
      </c>
      <c r="H54" s="48">
        <f t="shared" si="3"/>
        <v>0.70190023752969122</v>
      </c>
    </row>
    <row r="55" spans="1:8" x14ac:dyDescent="0.75">
      <c r="A55" s="46">
        <v>1974</v>
      </c>
      <c r="B55" s="46">
        <v>6</v>
      </c>
      <c r="C55" s="11">
        <v>536</v>
      </c>
      <c r="D55" s="45">
        <f>(C55 - $C$7)/$C$7</f>
        <v>2.5510204081632726E-2</v>
      </c>
      <c r="E55" s="2">
        <f t="shared" si="0"/>
        <v>1.0063775510204083</v>
      </c>
      <c r="F55" s="2">
        <f t="shared" si="1"/>
        <v>1.0038265306122449</v>
      </c>
      <c r="G55" s="2">
        <f t="shared" si="2"/>
        <v>1.0089285714285714</v>
      </c>
      <c r="H55" s="48">
        <f t="shared" si="3"/>
        <v>1.0255102040816326</v>
      </c>
    </row>
    <row r="56" spans="1:8" x14ac:dyDescent="0.75">
      <c r="A56" s="46">
        <v>1974</v>
      </c>
      <c r="B56" s="46">
        <v>7</v>
      </c>
      <c r="C56" s="11">
        <v>344</v>
      </c>
      <c r="D56" s="45">
        <f>(C56 - $C$8)/$C$8</f>
        <v>-9.5969289827254733E-3</v>
      </c>
      <c r="E56" s="2">
        <f t="shared" si="0"/>
        <v>0.99760076775431861</v>
      </c>
      <c r="F56" s="2">
        <f t="shared" si="1"/>
        <v>0.99856046065259119</v>
      </c>
      <c r="G56" s="2">
        <f t="shared" si="2"/>
        <v>0.99664107485604614</v>
      </c>
      <c r="H56" s="48">
        <f t="shared" si="3"/>
        <v>0.99040307101727454</v>
      </c>
    </row>
    <row r="57" spans="1:8" x14ac:dyDescent="0.75">
      <c r="A57" s="46">
        <v>1974</v>
      </c>
      <c r="B57" s="46">
        <v>8</v>
      </c>
      <c r="C57" s="11">
        <v>408</v>
      </c>
      <c r="D57" s="45">
        <f>(C57 - $C$9)/$C$9</f>
        <v>0.81333333333333335</v>
      </c>
      <c r="E57" s="2">
        <f t="shared" si="0"/>
        <v>1.2033333333333334</v>
      </c>
      <c r="F57" s="2">
        <f t="shared" si="1"/>
        <v>1.1219999999999999</v>
      </c>
      <c r="G57" s="2">
        <f t="shared" si="2"/>
        <v>1.2846666666666666</v>
      </c>
      <c r="H57" s="48">
        <f t="shared" si="3"/>
        <v>1.8133333333333335</v>
      </c>
    </row>
    <row r="58" spans="1:8" x14ac:dyDescent="0.75">
      <c r="A58" s="46">
        <v>1974</v>
      </c>
      <c r="B58" s="46">
        <v>9</v>
      </c>
      <c r="C58" s="11">
        <v>191</v>
      </c>
      <c r="D58" s="45">
        <f>(C58 - $C$10)/$C$10</f>
        <v>-1.5463917525773196E-2</v>
      </c>
      <c r="E58" s="2">
        <f t="shared" si="0"/>
        <v>0.99613402061855671</v>
      </c>
      <c r="F58" s="2">
        <f t="shared" si="1"/>
        <v>0.99768041237113403</v>
      </c>
      <c r="G58" s="2">
        <f t="shared" si="2"/>
        <v>0.9945876288659794</v>
      </c>
      <c r="H58" s="48">
        <f t="shared" si="3"/>
        <v>0.98453608247422686</v>
      </c>
    </row>
    <row r="59" spans="1:8" x14ac:dyDescent="0.75">
      <c r="A59" s="46">
        <v>1974</v>
      </c>
      <c r="B59" s="46">
        <v>10</v>
      </c>
      <c r="C59" s="11">
        <v>119</v>
      </c>
      <c r="D59" s="45">
        <f>(C59 - $C$11)/$C$11</f>
        <v>0.13333333333333333</v>
      </c>
      <c r="E59" s="2">
        <f t="shared" si="0"/>
        <v>1.0333333333333334</v>
      </c>
      <c r="F59" s="2">
        <f t="shared" si="1"/>
        <v>1.02</v>
      </c>
      <c r="G59" s="2">
        <f t="shared" si="2"/>
        <v>1.0466666666666666</v>
      </c>
      <c r="H59" s="48">
        <f t="shared" si="3"/>
        <v>1.1333333333333333</v>
      </c>
    </row>
    <row r="60" spans="1:8" x14ac:dyDescent="0.75">
      <c r="A60" s="46">
        <v>1974</v>
      </c>
      <c r="B60" s="46">
        <v>11</v>
      </c>
      <c r="C60" s="11">
        <v>116</v>
      </c>
      <c r="D60" s="45">
        <f>(C60 - $C$12)/$C$12</f>
        <v>0.75226586102719029</v>
      </c>
      <c r="E60" s="2">
        <f t="shared" si="0"/>
        <v>1.1880664652567976</v>
      </c>
      <c r="F60" s="2">
        <f t="shared" si="1"/>
        <v>1.1128398791540786</v>
      </c>
      <c r="G60" s="2">
        <f t="shared" si="2"/>
        <v>1.2632930513595166</v>
      </c>
      <c r="H60" s="48">
        <f t="shared" si="3"/>
        <v>1.7522658610271904</v>
      </c>
    </row>
    <row r="61" spans="1:8" x14ac:dyDescent="0.75">
      <c r="A61" s="46">
        <v>1974</v>
      </c>
      <c r="B61" s="46">
        <v>12</v>
      </c>
      <c r="C61" s="11">
        <v>54</v>
      </c>
      <c r="D61" s="45">
        <f>(C61 - $C$13)/$C$13</f>
        <v>0.81208053691275162</v>
      </c>
      <c r="E61" s="2">
        <f t="shared" si="0"/>
        <v>1.2030201342281879</v>
      </c>
      <c r="F61" s="2">
        <f t="shared" si="1"/>
        <v>1.1218120805369127</v>
      </c>
      <c r="G61" s="2">
        <f t="shared" si="2"/>
        <v>1.284228187919463</v>
      </c>
      <c r="H61" s="48">
        <f t="shared" si="3"/>
        <v>1.8120805369127515</v>
      </c>
    </row>
    <row r="62" spans="1:8" x14ac:dyDescent="0.75">
      <c r="A62" s="46">
        <v>1975</v>
      </c>
      <c r="B62" s="46">
        <v>1</v>
      </c>
      <c r="C62" s="11">
        <v>34.1</v>
      </c>
      <c r="D62" s="45">
        <f>(C62 - $C$2)/$C$2</f>
        <v>-0.15594059405940588</v>
      </c>
      <c r="E62" s="2">
        <f t="shared" si="0"/>
        <v>0.96101485148514854</v>
      </c>
      <c r="F62" s="2">
        <f t="shared" si="1"/>
        <v>0.97660891089108914</v>
      </c>
      <c r="G62" s="2">
        <f t="shared" si="2"/>
        <v>0.94542079207920793</v>
      </c>
      <c r="H62" s="48">
        <f t="shared" si="3"/>
        <v>0.84405940594059414</v>
      </c>
    </row>
    <row r="63" spans="1:8" x14ac:dyDescent="0.75">
      <c r="A63" s="46">
        <v>1975</v>
      </c>
      <c r="B63" s="46">
        <v>2</v>
      </c>
      <c r="C63" s="11">
        <v>31.3</v>
      </c>
      <c r="D63" s="45">
        <f>(C63 - $C$3)/$C$3</f>
        <v>-0.1107954545454546</v>
      </c>
      <c r="E63" s="2">
        <f t="shared" si="0"/>
        <v>0.97230113636363635</v>
      </c>
      <c r="F63" s="2">
        <f t="shared" si="1"/>
        <v>0.98338068181818183</v>
      </c>
      <c r="G63" s="2">
        <f t="shared" si="2"/>
        <v>0.96122159090909087</v>
      </c>
      <c r="H63" s="48">
        <f t="shared" si="3"/>
        <v>0.88920454545454541</v>
      </c>
    </row>
    <row r="64" spans="1:8" x14ac:dyDescent="0.75">
      <c r="A64" s="46">
        <v>1975</v>
      </c>
      <c r="B64" s="46">
        <v>3</v>
      </c>
      <c r="C64" s="11">
        <v>28.7</v>
      </c>
      <c r="D64" s="45">
        <f>(C64 - $C$4)/$C$4</f>
        <v>1.5855855855855858</v>
      </c>
      <c r="E64" s="2">
        <f t="shared" si="0"/>
        <v>1.3963963963963963</v>
      </c>
      <c r="F64" s="2">
        <f t="shared" si="1"/>
        <v>1.2378378378378379</v>
      </c>
      <c r="G64" s="2">
        <f t="shared" si="2"/>
        <v>1.5549549549549551</v>
      </c>
      <c r="H64" s="48">
        <f t="shared" si="3"/>
        <v>2.5855855855855858</v>
      </c>
    </row>
    <row r="65" spans="1:8" x14ac:dyDescent="0.75">
      <c r="A65" s="46">
        <v>1975</v>
      </c>
      <c r="B65" s="46">
        <v>4</v>
      </c>
      <c r="C65" s="11">
        <v>27.6</v>
      </c>
      <c r="D65" s="45">
        <f>(C65 - $C$5)/$C$5</f>
        <v>0.44502617801047117</v>
      </c>
      <c r="E65" s="2">
        <f t="shared" si="0"/>
        <v>1.1112565445026177</v>
      </c>
      <c r="F65" s="2">
        <f t="shared" si="1"/>
        <v>1.0667539267015707</v>
      </c>
      <c r="G65" s="2">
        <f t="shared" si="2"/>
        <v>1.1557591623036649</v>
      </c>
      <c r="H65" s="48">
        <f t="shared" si="3"/>
        <v>1.4450261780104712</v>
      </c>
    </row>
    <row r="66" spans="1:8" x14ac:dyDescent="0.75">
      <c r="A66" s="46">
        <v>1975</v>
      </c>
      <c r="B66" s="46">
        <v>5</v>
      </c>
      <c r="C66" s="11">
        <v>291</v>
      </c>
      <c r="D66" s="45">
        <f>(C66 - $C$6)/$C$6</f>
        <v>3.6817102137767149E-2</v>
      </c>
      <c r="E66" s="2">
        <f t="shared" si="0"/>
        <v>1.0092042755344417</v>
      </c>
      <c r="F66" s="2">
        <f t="shared" si="1"/>
        <v>1.005522565320665</v>
      </c>
      <c r="G66" s="2">
        <f t="shared" si="2"/>
        <v>1.0128859857482184</v>
      </c>
      <c r="H66" s="48">
        <f t="shared" si="3"/>
        <v>1.0368171021377672</v>
      </c>
    </row>
    <row r="67" spans="1:8" x14ac:dyDescent="0.75">
      <c r="A67" s="46">
        <v>1975</v>
      </c>
      <c r="B67" s="46">
        <v>6</v>
      </c>
      <c r="C67" s="11">
        <v>583</v>
      </c>
      <c r="D67" s="45">
        <f>(C67 - $C$7)/$C$7</f>
        <v>0.11543367346938783</v>
      </c>
      <c r="E67" s="2">
        <f t="shared" ref="E67:E130" si="4" xml:space="preserve"> 1 + (D67*$I$4)</f>
        <v>1.028858418367347</v>
      </c>
      <c r="F67" s="2">
        <f t="shared" ref="F67:F130" si="5" xml:space="preserve"> 1 + (D67*$J$4)</f>
        <v>1.0173150510204081</v>
      </c>
      <c r="G67" s="2">
        <f t="shared" ref="G67:G130" si="6" xml:space="preserve"> 1 + (D67*$K$4)</f>
        <v>1.0404017857142858</v>
      </c>
      <c r="H67" s="48">
        <f t="shared" ref="H67:H130" si="7">1+D67</f>
        <v>1.1154336734693879</v>
      </c>
    </row>
    <row r="68" spans="1:8" x14ac:dyDescent="0.75">
      <c r="A68" s="46">
        <v>1975</v>
      </c>
      <c r="B68" s="46">
        <v>7</v>
      </c>
      <c r="C68" s="11">
        <v>334</v>
      </c>
      <c r="D68" s="45">
        <f>(C68 - $C$8)/$C$8</f>
        <v>-3.838771593090206E-2</v>
      </c>
      <c r="E68" s="2">
        <f t="shared" si="4"/>
        <v>0.99040307101727454</v>
      </c>
      <c r="F68" s="2">
        <f t="shared" si="5"/>
        <v>0.99424184261036475</v>
      </c>
      <c r="G68" s="2">
        <f t="shared" si="6"/>
        <v>0.98656429942418433</v>
      </c>
      <c r="H68" s="48">
        <f t="shared" si="7"/>
        <v>0.96161228406909793</v>
      </c>
    </row>
    <row r="69" spans="1:8" x14ac:dyDescent="0.75">
      <c r="A69" s="46">
        <v>1975</v>
      </c>
      <c r="B69" s="46">
        <v>8</v>
      </c>
      <c r="C69" s="11">
        <v>214</v>
      </c>
      <c r="D69" s="45">
        <f>(C69 - $C$9)/$C$9</f>
        <v>-4.8888888888888891E-2</v>
      </c>
      <c r="E69" s="2">
        <f t="shared" si="4"/>
        <v>0.98777777777777775</v>
      </c>
      <c r="F69" s="2">
        <f t="shared" si="5"/>
        <v>0.9926666666666667</v>
      </c>
      <c r="G69" s="2">
        <f t="shared" si="6"/>
        <v>0.98288888888888892</v>
      </c>
      <c r="H69" s="48">
        <f t="shared" si="7"/>
        <v>0.95111111111111113</v>
      </c>
    </row>
    <row r="70" spans="1:8" x14ac:dyDescent="0.75">
      <c r="A70" s="46">
        <v>1975</v>
      </c>
      <c r="B70" s="46">
        <v>9</v>
      </c>
      <c r="C70" s="11">
        <v>145</v>
      </c>
      <c r="D70" s="45">
        <f>(C70 - $C$10)/$C$10</f>
        <v>-0.25257731958762886</v>
      </c>
      <c r="E70" s="2">
        <f t="shared" si="4"/>
        <v>0.93685567010309279</v>
      </c>
      <c r="F70" s="2">
        <f t="shared" si="5"/>
        <v>0.96211340206185569</v>
      </c>
      <c r="G70" s="2">
        <f t="shared" si="6"/>
        <v>0.91159793814432988</v>
      </c>
      <c r="H70" s="48">
        <f t="shared" si="7"/>
        <v>0.74742268041237114</v>
      </c>
    </row>
    <row r="71" spans="1:8" x14ac:dyDescent="0.75">
      <c r="A71" s="46">
        <v>1975</v>
      </c>
      <c r="B71" s="46">
        <v>10</v>
      </c>
      <c r="C71" s="11">
        <v>86.8</v>
      </c>
      <c r="D71" s="45">
        <f>(C71 - $C$11)/$C$11</f>
        <v>-0.17333333333333337</v>
      </c>
      <c r="E71" s="2">
        <f t="shared" si="4"/>
        <v>0.95666666666666667</v>
      </c>
      <c r="F71" s="2">
        <f t="shared" si="5"/>
        <v>0.97399999999999998</v>
      </c>
      <c r="G71" s="2">
        <f t="shared" si="6"/>
        <v>0.93933333333333335</v>
      </c>
      <c r="H71" s="48">
        <f t="shared" si="7"/>
        <v>0.82666666666666666</v>
      </c>
    </row>
    <row r="72" spans="1:8" x14ac:dyDescent="0.75">
      <c r="A72" s="46">
        <v>1975</v>
      </c>
      <c r="B72" s="46">
        <v>11</v>
      </c>
      <c r="C72" s="11">
        <v>35.4</v>
      </c>
      <c r="D72" s="45">
        <f>(C72 - $C$12)/$C$12</f>
        <v>-0.46525679758308164</v>
      </c>
      <c r="E72" s="2">
        <f t="shared" si="4"/>
        <v>0.88368580060422963</v>
      </c>
      <c r="F72" s="2">
        <f t="shared" si="5"/>
        <v>0.93021148036253776</v>
      </c>
      <c r="G72" s="2">
        <f t="shared" si="6"/>
        <v>0.8371601208459214</v>
      </c>
      <c r="H72" s="48">
        <f t="shared" si="7"/>
        <v>0.53474320241691831</v>
      </c>
    </row>
    <row r="73" spans="1:8" x14ac:dyDescent="0.75">
      <c r="A73" s="46">
        <v>1975</v>
      </c>
      <c r="B73" s="46">
        <v>12</v>
      </c>
      <c r="C73" s="11">
        <v>25.7</v>
      </c>
      <c r="D73" s="45">
        <f>(C73 - $C$13)/$C$13</f>
        <v>-0.13758389261744972</v>
      </c>
      <c r="E73" s="2">
        <f t="shared" si="4"/>
        <v>0.96560402684563762</v>
      </c>
      <c r="F73" s="2">
        <f t="shared" si="5"/>
        <v>0.97936241610738251</v>
      </c>
      <c r="G73" s="2">
        <f t="shared" si="6"/>
        <v>0.95184563758389262</v>
      </c>
      <c r="H73" s="48">
        <f t="shared" si="7"/>
        <v>0.86241610738255026</v>
      </c>
    </row>
    <row r="74" spans="1:8" x14ac:dyDescent="0.75">
      <c r="A74" s="46">
        <v>1976</v>
      </c>
      <c r="B74" s="46">
        <v>1</v>
      </c>
      <c r="C74" s="11">
        <v>23.6</v>
      </c>
      <c r="D74" s="45">
        <f>(C74 - $C$2)/$C$2</f>
        <v>-0.41584158415841577</v>
      </c>
      <c r="E74" s="2">
        <f t="shared" si="4"/>
        <v>0.89603960396039606</v>
      </c>
      <c r="F74" s="2">
        <f t="shared" si="5"/>
        <v>0.93762376237623768</v>
      </c>
      <c r="G74" s="2">
        <f t="shared" si="6"/>
        <v>0.85445544554455455</v>
      </c>
      <c r="H74" s="48">
        <f t="shared" si="7"/>
        <v>0.58415841584158423</v>
      </c>
    </row>
    <row r="75" spans="1:8" x14ac:dyDescent="0.75">
      <c r="A75" s="46">
        <v>1976</v>
      </c>
      <c r="B75" s="46">
        <v>2</v>
      </c>
      <c r="C75" s="11">
        <v>20.2</v>
      </c>
      <c r="D75" s="45">
        <f>(C75 - $C$3)/$C$3</f>
        <v>-0.4261363636363637</v>
      </c>
      <c r="E75" s="2">
        <f t="shared" si="4"/>
        <v>0.89346590909090906</v>
      </c>
      <c r="F75" s="2">
        <f t="shared" si="5"/>
        <v>0.93607954545454541</v>
      </c>
      <c r="G75" s="2">
        <f t="shared" si="6"/>
        <v>0.85085227272727271</v>
      </c>
      <c r="H75" s="48">
        <f t="shared" si="7"/>
        <v>0.57386363636363624</v>
      </c>
    </row>
    <row r="76" spans="1:8" x14ac:dyDescent="0.75">
      <c r="A76" s="46">
        <v>1976</v>
      </c>
      <c r="B76" s="46">
        <v>3</v>
      </c>
      <c r="C76" s="11">
        <v>16.7</v>
      </c>
      <c r="D76" s="45">
        <f>(C76 - $C$4)/$C$4</f>
        <v>0.50450450450450446</v>
      </c>
      <c r="E76" s="2">
        <f t="shared" si="4"/>
        <v>1.1261261261261262</v>
      </c>
      <c r="F76" s="2">
        <f t="shared" si="5"/>
        <v>1.0756756756756756</v>
      </c>
      <c r="G76" s="2">
        <f t="shared" si="6"/>
        <v>1.1765765765765765</v>
      </c>
      <c r="H76" s="48">
        <f t="shared" si="7"/>
        <v>1.5045045045045045</v>
      </c>
    </row>
    <row r="77" spans="1:8" x14ac:dyDescent="0.75">
      <c r="A77" s="46">
        <v>1976</v>
      </c>
      <c r="B77" s="46">
        <v>4</v>
      </c>
      <c r="C77" s="11">
        <v>16.5</v>
      </c>
      <c r="D77" s="45">
        <f>(C77 - $C$5)/$C$5</f>
        <v>-0.13612565445026184</v>
      </c>
      <c r="E77" s="2">
        <f t="shared" si="4"/>
        <v>0.96596858638743455</v>
      </c>
      <c r="F77" s="2">
        <f t="shared" si="5"/>
        <v>0.97958115183246075</v>
      </c>
      <c r="G77" s="2">
        <f t="shared" si="6"/>
        <v>0.95235602094240834</v>
      </c>
      <c r="H77" s="48">
        <f t="shared" si="7"/>
        <v>0.86387434554973819</v>
      </c>
    </row>
    <row r="78" spans="1:8" x14ac:dyDescent="0.75">
      <c r="A78" s="46">
        <v>1976</v>
      </c>
      <c r="B78" s="46">
        <v>5</v>
      </c>
      <c r="C78" s="11">
        <v>354</v>
      </c>
      <c r="D78" s="45">
        <f>(C78 - $C$6)/$C$6</f>
        <v>0.26128266033254149</v>
      </c>
      <c r="E78" s="2">
        <f t="shared" si="4"/>
        <v>1.0653206650831353</v>
      </c>
      <c r="F78" s="2">
        <f t="shared" si="5"/>
        <v>1.0391923990498813</v>
      </c>
      <c r="G78" s="2">
        <f t="shared" si="6"/>
        <v>1.0914489311163895</v>
      </c>
      <c r="H78" s="48">
        <f t="shared" si="7"/>
        <v>1.2612826603325415</v>
      </c>
    </row>
    <row r="79" spans="1:8" x14ac:dyDescent="0.75">
      <c r="A79" s="46">
        <v>1976</v>
      </c>
      <c r="B79" s="46">
        <v>6</v>
      </c>
      <c r="C79" s="11">
        <v>449</v>
      </c>
      <c r="D79" s="45">
        <f>(C79 - $C$7)/$C$7</f>
        <v>-0.14094387755102034</v>
      </c>
      <c r="E79" s="2">
        <f t="shared" si="4"/>
        <v>0.96476403061224492</v>
      </c>
      <c r="F79" s="2">
        <f t="shared" si="5"/>
        <v>0.97885841836734699</v>
      </c>
      <c r="G79" s="2">
        <f t="shared" si="6"/>
        <v>0.95066964285714284</v>
      </c>
      <c r="H79" s="48">
        <f t="shared" si="7"/>
        <v>0.85905612244897966</v>
      </c>
    </row>
    <row r="80" spans="1:8" x14ac:dyDescent="0.75">
      <c r="A80" s="46">
        <v>1976</v>
      </c>
      <c r="B80" s="46">
        <v>7</v>
      </c>
      <c r="C80" s="11">
        <v>364</v>
      </c>
      <c r="D80" s="45">
        <f>(C80 - $C$8)/$C$8</f>
        <v>4.7984644913627694E-2</v>
      </c>
      <c r="E80" s="2">
        <f t="shared" si="4"/>
        <v>1.011996161228407</v>
      </c>
      <c r="F80" s="2">
        <f t="shared" si="5"/>
        <v>1.0071976967370442</v>
      </c>
      <c r="G80" s="2">
        <f t="shared" si="6"/>
        <v>1.0167946257197698</v>
      </c>
      <c r="H80" s="48">
        <f t="shared" si="7"/>
        <v>1.0479846449136276</v>
      </c>
    </row>
    <row r="81" spans="1:8" x14ac:dyDescent="0.75">
      <c r="A81" s="46">
        <v>1976</v>
      </c>
      <c r="B81" s="46">
        <v>8</v>
      </c>
      <c r="C81" s="11">
        <v>271</v>
      </c>
      <c r="D81" s="45">
        <f>(C81 - $C$9)/$C$9</f>
        <v>0.20444444444444446</v>
      </c>
      <c r="E81" s="2">
        <f t="shared" si="4"/>
        <v>1.0511111111111111</v>
      </c>
      <c r="F81" s="2">
        <f t="shared" si="5"/>
        <v>1.0306666666666666</v>
      </c>
      <c r="G81" s="2">
        <f t="shared" si="6"/>
        <v>1.0715555555555556</v>
      </c>
      <c r="H81" s="48">
        <f t="shared" si="7"/>
        <v>1.2044444444444444</v>
      </c>
    </row>
    <row r="82" spans="1:8" x14ac:dyDescent="0.75">
      <c r="A82" s="46">
        <v>1976</v>
      </c>
      <c r="B82" s="46">
        <v>9</v>
      </c>
      <c r="C82" s="11">
        <v>223</v>
      </c>
      <c r="D82" s="45">
        <f>(C82 - $C$10)/$C$10</f>
        <v>0.14948453608247422</v>
      </c>
      <c r="E82" s="2">
        <f t="shared" si="4"/>
        <v>1.0373711340206186</v>
      </c>
      <c r="F82" s="2">
        <f t="shared" si="5"/>
        <v>1.0224226804123711</v>
      </c>
      <c r="G82" s="2">
        <f t="shared" si="6"/>
        <v>1.052319587628866</v>
      </c>
      <c r="H82" s="48">
        <f t="shared" si="7"/>
        <v>1.1494845360824741</v>
      </c>
    </row>
    <row r="83" spans="1:8" x14ac:dyDescent="0.75">
      <c r="A83" s="46">
        <v>1976</v>
      </c>
      <c r="B83" s="46">
        <v>10</v>
      </c>
      <c r="C83" s="11">
        <v>103</v>
      </c>
      <c r="D83" s="45">
        <f>(C83 - $C$11)/$C$11</f>
        <v>-1.9047619047619049E-2</v>
      </c>
      <c r="E83" s="2">
        <f t="shared" si="4"/>
        <v>0.99523809523809526</v>
      </c>
      <c r="F83" s="2">
        <f t="shared" si="5"/>
        <v>0.99714285714285711</v>
      </c>
      <c r="G83" s="2">
        <f t="shared" si="6"/>
        <v>0.99333333333333329</v>
      </c>
      <c r="H83" s="48">
        <f t="shared" si="7"/>
        <v>0.98095238095238091</v>
      </c>
    </row>
    <row r="84" spans="1:8" x14ac:dyDescent="0.75">
      <c r="A84" s="46">
        <v>1976</v>
      </c>
      <c r="B84" s="46">
        <v>11</v>
      </c>
      <c r="C84" s="11">
        <v>34</v>
      </c>
      <c r="D84" s="45">
        <f>(C84 - $C$12)/$C$12</f>
        <v>-0.48640483383685801</v>
      </c>
      <c r="E84" s="2">
        <f t="shared" si="4"/>
        <v>0.87839879154078548</v>
      </c>
      <c r="F84" s="2">
        <f t="shared" si="5"/>
        <v>0.92703927492447136</v>
      </c>
      <c r="G84" s="2">
        <f t="shared" si="6"/>
        <v>0.82975830815709972</v>
      </c>
      <c r="H84" s="48">
        <f t="shared" si="7"/>
        <v>0.51359516616314194</v>
      </c>
    </row>
    <row r="85" spans="1:8" x14ac:dyDescent="0.75">
      <c r="A85" s="46">
        <v>1976</v>
      </c>
      <c r="B85" s="46">
        <v>12</v>
      </c>
      <c r="C85" s="11">
        <v>22.8</v>
      </c>
      <c r="D85" s="45">
        <f>(C85 - $C$13)/$C$13</f>
        <v>-0.2348993288590604</v>
      </c>
      <c r="E85" s="2">
        <f t="shared" si="4"/>
        <v>0.9412751677852349</v>
      </c>
      <c r="F85" s="2">
        <f t="shared" si="5"/>
        <v>0.96476510067114096</v>
      </c>
      <c r="G85" s="2">
        <f t="shared" si="6"/>
        <v>0.91778523489932884</v>
      </c>
      <c r="H85" s="48">
        <f t="shared" si="7"/>
        <v>0.7651006711409396</v>
      </c>
    </row>
    <row r="86" spans="1:8" x14ac:dyDescent="0.75">
      <c r="A86" s="46">
        <v>1977</v>
      </c>
      <c r="B86" s="46">
        <v>1</v>
      </c>
      <c r="C86" s="11">
        <v>18</v>
      </c>
      <c r="D86" s="45">
        <f>(C86 - $C$2)/$C$2</f>
        <v>-0.55445544554455439</v>
      </c>
      <c r="E86" s="2">
        <f t="shared" si="4"/>
        <v>0.86138613861386137</v>
      </c>
      <c r="F86" s="2">
        <f t="shared" si="5"/>
        <v>0.91683168316831687</v>
      </c>
      <c r="G86" s="2">
        <f t="shared" si="6"/>
        <v>0.80594059405940599</v>
      </c>
      <c r="H86" s="48">
        <f t="shared" si="7"/>
        <v>0.44554455445544561</v>
      </c>
    </row>
    <row r="87" spans="1:8" x14ac:dyDescent="0.75">
      <c r="A87" s="46">
        <v>1977</v>
      </c>
      <c r="B87" s="46">
        <v>2</v>
      </c>
      <c r="C87" s="11">
        <v>18.399999999999999</v>
      </c>
      <c r="D87" s="45">
        <f>(C87 - $C$3)/$C$3</f>
        <v>-0.47727272727272735</v>
      </c>
      <c r="E87" s="2">
        <f t="shared" si="4"/>
        <v>0.88068181818181812</v>
      </c>
      <c r="F87" s="2">
        <f t="shared" si="5"/>
        <v>0.92840909090909096</v>
      </c>
      <c r="G87" s="2">
        <f t="shared" si="6"/>
        <v>0.8329545454545455</v>
      </c>
      <c r="H87" s="48">
        <f t="shared" si="7"/>
        <v>0.52272727272727271</v>
      </c>
    </row>
    <row r="88" spans="1:8" x14ac:dyDescent="0.75">
      <c r="A88" s="46">
        <v>1977</v>
      </c>
      <c r="B88" s="46">
        <v>3</v>
      </c>
      <c r="C88" s="11">
        <v>18.3</v>
      </c>
      <c r="D88" s="45">
        <f>(C88 - $C$4)/$C$4</f>
        <v>0.6486486486486488</v>
      </c>
      <c r="E88" s="2">
        <f t="shared" si="4"/>
        <v>1.1621621621621623</v>
      </c>
      <c r="F88" s="2">
        <f t="shared" si="5"/>
        <v>1.0972972972972974</v>
      </c>
      <c r="G88" s="2">
        <f t="shared" si="6"/>
        <v>1.2270270270270272</v>
      </c>
      <c r="H88" s="48">
        <f t="shared" si="7"/>
        <v>1.6486486486486487</v>
      </c>
    </row>
    <row r="89" spans="1:8" x14ac:dyDescent="0.75">
      <c r="A89" s="46">
        <v>1977</v>
      </c>
      <c r="B89" s="46">
        <v>4</v>
      </c>
      <c r="C89" s="11">
        <v>17.3</v>
      </c>
      <c r="D89" s="45">
        <f>(C89 - $C$5)/$C$5</f>
        <v>-9.4240837696335109E-2</v>
      </c>
      <c r="E89" s="2">
        <f t="shared" si="4"/>
        <v>0.97643979057591623</v>
      </c>
      <c r="F89" s="2">
        <f t="shared" si="5"/>
        <v>0.98586387434554978</v>
      </c>
      <c r="G89" s="2">
        <f t="shared" si="6"/>
        <v>0.96701570680628268</v>
      </c>
      <c r="H89" s="48">
        <f t="shared" si="7"/>
        <v>0.90575916230366493</v>
      </c>
    </row>
    <row r="90" spans="1:8" x14ac:dyDescent="0.75">
      <c r="A90" s="46">
        <v>1977</v>
      </c>
      <c r="B90" s="46">
        <v>5</v>
      </c>
      <c r="C90" s="11">
        <v>110</v>
      </c>
      <c r="D90" s="45">
        <f>(C90 - $C$6)/$C$6</f>
        <v>-0.60807600950118768</v>
      </c>
      <c r="E90" s="2">
        <f t="shared" si="4"/>
        <v>0.84798099762470303</v>
      </c>
      <c r="F90" s="2">
        <f t="shared" si="5"/>
        <v>0.90878859857482186</v>
      </c>
      <c r="G90" s="2">
        <f t="shared" si="6"/>
        <v>0.7871733966745843</v>
      </c>
      <c r="H90" s="48">
        <f t="shared" si="7"/>
        <v>0.39192399049881232</v>
      </c>
    </row>
    <row r="91" spans="1:8" x14ac:dyDescent="0.75">
      <c r="A91" s="46">
        <v>1977</v>
      </c>
      <c r="B91" s="46">
        <v>6</v>
      </c>
      <c r="C91" s="11">
        <v>537</v>
      </c>
      <c r="D91" s="45">
        <f>(C91 - $C$7)/$C$7</f>
        <v>2.7423469387755178E-2</v>
      </c>
      <c r="E91" s="2">
        <f t="shared" si="4"/>
        <v>1.0068558673469388</v>
      </c>
      <c r="F91" s="2">
        <f t="shared" si="5"/>
        <v>1.0041135204081633</v>
      </c>
      <c r="G91" s="2">
        <f t="shared" si="6"/>
        <v>1.0095982142857143</v>
      </c>
      <c r="H91" s="48">
        <f t="shared" si="7"/>
        <v>1.0274234693877551</v>
      </c>
    </row>
    <row r="92" spans="1:8" x14ac:dyDescent="0.75">
      <c r="A92" s="46">
        <v>1977</v>
      </c>
      <c r="B92" s="46">
        <v>7</v>
      </c>
      <c r="C92" s="11">
        <v>301</v>
      </c>
      <c r="D92" s="45">
        <f>(C92 - $C$8)/$C$8</f>
        <v>-0.13339731285988479</v>
      </c>
      <c r="E92" s="2">
        <f t="shared" si="4"/>
        <v>0.96665067178502884</v>
      </c>
      <c r="F92" s="2">
        <f t="shared" si="5"/>
        <v>0.97999040307101726</v>
      </c>
      <c r="G92" s="2">
        <f t="shared" si="6"/>
        <v>0.9533109404990403</v>
      </c>
      <c r="H92" s="48">
        <f t="shared" si="7"/>
        <v>0.86660268714011524</v>
      </c>
    </row>
    <row r="93" spans="1:8" x14ac:dyDescent="0.75">
      <c r="A93" s="46">
        <v>1977</v>
      </c>
      <c r="B93" s="46">
        <v>8</v>
      </c>
      <c r="C93" s="11">
        <v>205</v>
      </c>
      <c r="D93" s="45">
        <f>(C93 - $C$9)/$C$9</f>
        <v>-8.8888888888888892E-2</v>
      </c>
      <c r="E93" s="2">
        <f t="shared" si="4"/>
        <v>0.97777777777777775</v>
      </c>
      <c r="F93" s="2">
        <f t="shared" si="5"/>
        <v>0.98666666666666669</v>
      </c>
      <c r="G93" s="2">
        <f t="shared" si="6"/>
        <v>0.96888888888888891</v>
      </c>
      <c r="H93" s="48">
        <f t="shared" si="7"/>
        <v>0.91111111111111109</v>
      </c>
    </row>
    <row r="94" spans="1:8" x14ac:dyDescent="0.75">
      <c r="A94" s="46">
        <v>1977</v>
      </c>
      <c r="B94" s="46">
        <v>9</v>
      </c>
      <c r="C94" s="11">
        <v>130</v>
      </c>
      <c r="D94" s="45">
        <f>(C94 - $C$10)/$C$10</f>
        <v>-0.32989690721649484</v>
      </c>
      <c r="E94" s="2">
        <f t="shared" si="4"/>
        <v>0.91752577319587625</v>
      </c>
      <c r="F94" s="2">
        <f t="shared" si="5"/>
        <v>0.95051546391752573</v>
      </c>
      <c r="G94" s="2">
        <f t="shared" si="6"/>
        <v>0.88453608247422677</v>
      </c>
      <c r="H94" s="48">
        <f t="shared" si="7"/>
        <v>0.67010309278350522</v>
      </c>
    </row>
    <row r="95" spans="1:8" x14ac:dyDescent="0.75">
      <c r="A95" s="46">
        <v>1977</v>
      </c>
      <c r="B95" s="46">
        <v>10</v>
      </c>
      <c r="C95" s="11">
        <v>89.4</v>
      </c>
      <c r="D95" s="45">
        <f>(C95 - $C$11)/$C$11</f>
        <v>-0.14857142857142852</v>
      </c>
      <c r="E95" s="2">
        <f t="shared" si="4"/>
        <v>0.96285714285714286</v>
      </c>
      <c r="F95" s="2">
        <f t="shared" si="5"/>
        <v>0.97771428571428576</v>
      </c>
      <c r="G95" s="2">
        <f t="shared" si="6"/>
        <v>0.94800000000000006</v>
      </c>
      <c r="H95" s="48">
        <f t="shared" si="7"/>
        <v>0.85142857142857142</v>
      </c>
    </row>
    <row r="96" spans="1:8" x14ac:dyDescent="0.75">
      <c r="A96" s="46">
        <v>1977</v>
      </c>
      <c r="B96" s="46">
        <v>11</v>
      </c>
      <c r="C96" s="11">
        <v>66.099999999999994</v>
      </c>
      <c r="D96" s="45">
        <f>(C96 - $C$12)/$C$12</f>
        <v>-1.510574018127017E-3</v>
      </c>
      <c r="E96" s="2">
        <f t="shared" si="4"/>
        <v>0.99962235649546827</v>
      </c>
      <c r="F96" s="2">
        <f t="shared" si="5"/>
        <v>0.99977341389728092</v>
      </c>
      <c r="G96" s="2">
        <f t="shared" si="6"/>
        <v>0.99947129909365551</v>
      </c>
      <c r="H96" s="48">
        <f t="shared" si="7"/>
        <v>0.99848942598187296</v>
      </c>
    </row>
    <row r="97" spans="1:8" x14ac:dyDescent="0.75">
      <c r="A97" s="46">
        <v>1977</v>
      </c>
      <c r="B97" s="46">
        <v>12</v>
      </c>
      <c r="C97" s="11">
        <v>23.4</v>
      </c>
      <c r="D97" s="45">
        <f>(C97 - $C$13)/$C$13</f>
        <v>-0.21476510067114102</v>
      </c>
      <c r="E97" s="2">
        <f t="shared" si="4"/>
        <v>0.94630872483221473</v>
      </c>
      <c r="F97" s="2">
        <f t="shared" si="5"/>
        <v>0.96778523489932888</v>
      </c>
      <c r="G97" s="2">
        <f t="shared" si="6"/>
        <v>0.92483221476510069</v>
      </c>
      <c r="H97" s="48">
        <f t="shared" si="7"/>
        <v>0.78523489932885893</v>
      </c>
    </row>
    <row r="98" spans="1:8" x14ac:dyDescent="0.75">
      <c r="A98" s="46">
        <v>1978</v>
      </c>
      <c r="B98" s="46">
        <v>1</v>
      </c>
      <c r="C98" s="11">
        <v>13.2</v>
      </c>
      <c r="D98" s="45">
        <f>(C98 - $C$2)/$C$2</f>
        <v>-0.67326732673267331</v>
      </c>
      <c r="E98" s="2">
        <f t="shared" si="4"/>
        <v>0.83168316831683164</v>
      </c>
      <c r="F98" s="2">
        <f t="shared" si="5"/>
        <v>0.89900990099009903</v>
      </c>
      <c r="G98" s="2">
        <f t="shared" si="6"/>
        <v>0.76435643564356437</v>
      </c>
      <c r="H98" s="48">
        <f t="shared" si="7"/>
        <v>0.32673267326732669</v>
      </c>
    </row>
    <row r="99" spans="1:8" x14ac:dyDescent="0.75">
      <c r="A99" s="46">
        <v>1978</v>
      </c>
      <c r="B99" s="46">
        <v>2</v>
      </c>
      <c r="C99" s="11">
        <v>11.5</v>
      </c>
      <c r="D99" s="45">
        <f>(C99 - $C$3)/$C$3</f>
        <v>-0.67329545454545459</v>
      </c>
      <c r="E99" s="2">
        <f t="shared" si="4"/>
        <v>0.83167613636363635</v>
      </c>
      <c r="F99" s="2">
        <f t="shared" si="5"/>
        <v>0.89900568181818186</v>
      </c>
      <c r="G99" s="2">
        <f t="shared" si="6"/>
        <v>0.76434659090909096</v>
      </c>
      <c r="H99" s="48">
        <f t="shared" si="7"/>
        <v>0.32670454545454541</v>
      </c>
    </row>
    <row r="100" spans="1:8" x14ac:dyDescent="0.75">
      <c r="A100" s="46">
        <v>1978</v>
      </c>
      <c r="B100" s="46">
        <v>3</v>
      </c>
      <c r="C100" s="11">
        <v>9.3699999999999992</v>
      </c>
      <c r="D100" s="45">
        <f>(C100 - $C$4)/$C$4</f>
        <v>-0.1558558558558559</v>
      </c>
      <c r="E100" s="2">
        <f t="shared" si="4"/>
        <v>0.96103603603603605</v>
      </c>
      <c r="F100" s="2">
        <f t="shared" si="5"/>
        <v>0.97662162162162158</v>
      </c>
      <c r="G100" s="2">
        <f t="shared" si="6"/>
        <v>0.9454504504504504</v>
      </c>
      <c r="H100" s="48">
        <f t="shared" si="7"/>
        <v>0.84414414414414407</v>
      </c>
    </row>
    <row r="101" spans="1:8" x14ac:dyDescent="0.75">
      <c r="A101" s="46">
        <v>1978</v>
      </c>
      <c r="B101" s="46">
        <v>4</v>
      </c>
      <c r="C101" s="11">
        <v>7.18</v>
      </c>
      <c r="D101" s="45">
        <f>(C101 - $C$5)/$C$5</f>
        <v>-0.62408376963350787</v>
      </c>
      <c r="E101" s="2">
        <f t="shared" si="4"/>
        <v>0.84397905759162306</v>
      </c>
      <c r="F101" s="2">
        <f t="shared" si="5"/>
        <v>0.90638743455497384</v>
      </c>
      <c r="G101" s="2">
        <f t="shared" si="6"/>
        <v>0.78157068062827229</v>
      </c>
      <c r="H101" s="48">
        <f t="shared" si="7"/>
        <v>0.37591623036649213</v>
      </c>
    </row>
    <row r="102" spans="1:8" x14ac:dyDescent="0.75">
      <c r="A102" s="46">
        <v>1978</v>
      </c>
      <c r="B102" s="46">
        <v>5</v>
      </c>
      <c r="C102" s="11">
        <v>69</v>
      </c>
      <c r="D102" s="45">
        <f>(C102 - $C$6)/$C$6</f>
        <v>-0.75415676959619959</v>
      </c>
      <c r="E102" s="2">
        <f t="shared" si="4"/>
        <v>0.81146080760095007</v>
      </c>
      <c r="F102" s="2">
        <f t="shared" si="5"/>
        <v>0.88687648456057011</v>
      </c>
      <c r="G102" s="2">
        <f t="shared" si="6"/>
        <v>0.73604513064133015</v>
      </c>
      <c r="H102" s="48">
        <f t="shared" si="7"/>
        <v>0.24584323040380041</v>
      </c>
    </row>
    <row r="103" spans="1:8" x14ac:dyDescent="0.75">
      <c r="A103" s="46">
        <v>1978</v>
      </c>
      <c r="B103" s="46">
        <v>6</v>
      </c>
      <c r="C103" s="11">
        <v>434</v>
      </c>
      <c r="D103" s="45">
        <f>(C103 - $C$7)/$C$7</f>
        <v>-0.1696428571428571</v>
      </c>
      <c r="E103" s="2">
        <f t="shared" si="4"/>
        <v>0.9575892857142857</v>
      </c>
      <c r="F103" s="2">
        <f t="shared" si="5"/>
        <v>0.97455357142857146</v>
      </c>
      <c r="G103" s="2">
        <f t="shared" si="6"/>
        <v>0.94062500000000004</v>
      </c>
      <c r="H103" s="48">
        <f t="shared" si="7"/>
        <v>0.8303571428571429</v>
      </c>
    </row>
    <row r="104" spans="1:8" x14ac:dyDescent="0.75">
      <c r="A104" s="46">
        <v>1978</v>
      </c>
      <c r="B104" s="46">
        <v>7</v>
      </c>
      <c r="C104" s="11">
        <v>257</v>
      </c>
      <c r="D104" s="45">
        <f>(C104 - $C$8)/$C$8</f>
        <v>-0.26007677543186175</v>
      </c>
      <c r="E104" s="2">
        <f t="shared" si="4"/>
        <v>0.9349808061420346</v>
      </c>
      <c r="F104" s="2">
        <f t="shared" si="5"/>
        <v>0.96098848368522072</v>
      </c>
      <c r="G104" s="2">
        <f t="shared" si="6"/>
        <v>0.90897312859884838</v>
      </c>
      <c r="H104" s="48">
        <f t="shared" si="7"/>
        <v>0.73992322456813819</v>
      </c>
    </row>
    <row r="105" spans="1:8" x14ac:dyDescent="0.75">
      <c r="A105" s="46">
        <v>1978</v>
      </c>
      <c r="B105" s="46">
        <v>8</v>
      </c>
      <c r="C105" s="11">
        <v>177</v>
      </c>
      <c r="D105" s="45">
        <f>(C105 - $C$9)/$C$9</f>
        <v>-0.21333333333333335</v>
      </c>
      <c r="E105" s="2">
        <f t="shared" si="4"/>
        <v>0.94666666666666666</v>
      </c>
      <c r="F105" s="2">
        <f t="shared" si="5"/>
        <v>0.96799999999999997</v>
      </c>
      <c r="G105" s="2">
        <f t="shared" si="6"/>
        <v>0.92533333333333334</v>
      </c>
      <c r="H105" s="48">
        <f t="shared" si="7"/>
        <v>0.78666666666666663</v>
      </c>
    </row>
    <row r="106" spans="1:8" x14ac:dyDescent="0.75">
      <c r="A106" s="46">
        <v>1978</v>
      </c>
      <c r="B106" s="46">
        <v>9</v>
      </c>
      <c r="C106" s="11">
        <v>131</v>
      </c>
      <c r="D106" s="45">
        <f>(C106 - $C$10)/$C$10</f>
        <v>-0.32474226804123713</v>
      </c>
      <c r="E106" s="2">
        <f t="shared" si="4"/>
        <v>0.91881443298969068</v>
      </c>
      <c r="F106" s="2">
        <f t="shared" si="5"/>
        <v>0.95128865979381438</v>
      </c>
      <c r="G106" s="2">
        <f t="shared" si="6"/>
        <v>0.88634020618556697</v>
      </c>
      <c r="H106" s="48">
        <f t="shared" si="7"/>
        <v>0.67525773195876293</v>
      </c>
    </row>
    <row r="107" spans="1:8" x14ac:dyDescent="0.75">
      <c r="A107" s="46">
        <v>1978</v>
      </c>
      <c r="B107" s="46">
        <v>10</v>
      </c>
      <c r="C107" s="11">
        <v>78.7</v>
      </c>
      <c r="D107" s="45">
        <f>(C107 - $C$11)/$C$11</f>
        <v>-0.25047619047619046</v>
      </c>
      <c r="E107" s="2">
        <f t="shared" si="4"/>
        <v>0.93738095238095243</v>
      </c>
      <c r="F107" s="2">
        <f t="shared" si="5"/>
        <v>0.96242857142857141</v>
      </c>
      <c r="G107" s="2">
        <f t="shared" si="6"/>
        <v>0.91233333333333333</v>
      </c>
      <c r="H107" s="48">
        <f t="shared" si="7"/>
        <v>0.74952380952380948</v>
      </c>
    </row>
    <row r="108" spans="1:8" x14ac:dyDescent="0.75">
      <c r="A108" s="46">
        <v>1978</v>
      </c>
      <c r="B108" s="46">
        <v>11</v>
      </c>
      <c r="C108" s="11">
        <v>35.200000000000003</v>
      </c>
      <c r="D108" s="45">
        <f>(C108 - $C$12)/$C$12</f>
        <v>-0.46827794561933533</v>
      </c>
      <c r="E108" s="2">
        <f t="shared" si="4"/>
        <v>0.88293051359516617</v>
      </c>
      <c r="F108" s="2">
        <f t="shared" si="5"/>
        <v>0.9297583081570997</v>
      </c>
      <c r="G108" s="2">
        <f t="shared" si="6"/>
        <v>0.83610271903323263</v>
      </c>
      <c r="H108" s="48">
        <f t="shared" si="7"/>
        <v>0.53172205438066467</v>
      </c>
    </row>
    <row r="109" spans="1:8" x14ac:dyDescent="0.75">
      <c r="A109" s="46">
        <v>1978</v>
      </c>
      <c r="B109" s="46">
        <v>12</v>
      </c>
      <c r="C109" s="11">
        <v>25.1</v>
      </c>
      <c r="D109" s="45">
        <f>(C109 - $C$13)/$C$13</f>
        <v>-0.15771812080536909</v>
      </c>
      <c r="E109" s="2">
        <f t="shared" si="4"/>
        <v>0.96057046979865768</v>
      </c>
      <c r="F109" s="2">
        <f t="shared" si="5"/>
        <v>0.97634228187919458</v>
      </c>
      <c r="G109" s="2">
        <f t="shared" si="6"/>
        <v>0.94479865771812077</v>
      </c>
      <c r="H109" s="48">
        <f t="shared" si="7"/>
        <v>0.84228187919463093</v>
      </c>
    </row>
    <row r="110" spans="1:8" x14ac:dyDescent="0.75">
      <c r="A110" s="46">
        <v>1979</v>
      </c>
      <c r="B110" s="46">
        <v>1</v>
      </c>
      <c r="C110" s="11">
        <v>18.7</v>
      </c>
      <c r="D110" s="45">
        <f>(C110 - $C$2)/$C$2</f>
        <v>-0.53712871287128716</v>
      </c>
      <c r="E110" s="2">
        <f t="shared" si="4"/>
        <v>0.86571782178217815</v>
      </c>
      <c r="F110" s="2">
        <f t="shared" si="5"/>
        <v>0.91943069306930691</v>
      </c>
      <c r="G110" s="2">
        <f t="shared" si="6"/>
        <v>0.8120049504950495</v>
      </c>
      <c r="H110" s="48">
        <f t="shared" si="7"/>
        <v>0.46287128712871284</v>
      </c>
    </row>
    <row r="111" spans="1:8" x14ac:dyDescent="0.75">
      <c r="A111" s="46">
        <v>1979</v>
      </c>
      <c r="B111" s="46">
        <v>2</v>
      </c>
      <c r="C111" s="11">
        <v>11.2</v>
      </c>
      <c r="D111" s="45">
        <f>(C111 - $C$3)/$C$3</f>
        <v>-0.68181818181818188</v>
      </c>
      <c r="E111" s="2">
        <f t="shared" si="4"/>
        <v>0.82954545454545459</v>
      </c>
      <c r="F111" s="2">
        <f t="shared" si="5"/>
        <v>0.89772727272727271</v>
      </c>
      <c r="G111" s="2">
        <f t="shared" si="6"/>
        <v>0.76136363636363635</v>
      </c>
      <c r="H111" s="48">
        <f t="shared" si="7"/>
        <v>0.31818181818181812</v>
      </c>
    </row>
    <row r="112" spans="1:8" x14ac:dyDescent="0.75">
      <c r="A112" s="46">
        <v>1979</v>
      </c>
      <c r="B112" s="46">
        <v>3</v>
      </c>
      <c r="C112" s="11">
        <v>8.2799999999999994</v>
      </c>
      <c r="D112" s="45">
        <f>(C112 - $C$4)/$C$4</f>
        <v>-0.25405405405405407</v>
      </c>
      <c r="E112" s="2">
        <f t="shared" si="4"/>
        <v>0.93648648648648647</v>
      </c>
      <c r="F112" s="2">
        <f t="shared" si="5"/>
        <v>0.96189189189189195</v>
      </c>
      <c r="G112" s="2">
        <f t="shared" si="6"/>
        <v>0.9110810810810811</v>
      </c>
      <c r="H112" s="48">
        <f t="shared" si="7"/>
        <v>0.74594594594594588</v>
      </c>
    </row>
    <row r="113" spans="1:8" x14ac:dyDescent="0.75">
      <c r="A113" s="46">
        <v>1979</v>
      </c>
      <c r="B113" s="46">
        <v>4</v>
      </c>
      <c r="C113" s="11">
        <v>9.3699999999999992</v>
      </c>
      <c r="D113" s="45">
        <f>(C113 - $C$5)/$C$5</f>
        <v>-0.50942408376963355</v>
      </c>
      <c r="E113" s="2">
        <f t="shared" si="4"/>
        <v>0.87264397905759161</v>
      </c>
      <c r="F113" s="2">
        <f t="shared" si="5"/>
        <v>0.92358638743455501</v>
      </c>
      <c r="G113" s="2">
        <f t="shared" si="6"/>
        <v>0.82170157068062832</v>
      </c>
      <c r="H113" s="48">
        <f t="shared" si="7"/>
        <v>0.49057591623036645</v>
      </c>
    </row>
    <row r="114" spans="1:8" x14ac:dyDescent="0.75">
      <c r="A114" s="46">
        <v>1979</v>
      </c>
      <c r="B114" s="46">
        <v>5</v>
      </c>
      <c r="C114" s="11">
        <v>171</v>
      </c>
      <c r="D114" s="45">
        <f>(C114 - $C$6)/$C$6</f>
        <v>-0.39073634204275537</v>
      </c>
      <c r="E114" s="2">
        <f t="shared" si="4"/>
        <v>0.90231591448931114</v>
      </c>
      <c r="F114" s="2">
        <f t="shared" si="5"/>
        <v>0.94138954869358671</v>
      </c>
      <c r="G114" s="2">
        <f t="shared" si="6"/>
        <v>0.86324228028503569</v>
      </c>
      <c r="H114" s="48">
        <f t="shared" si="7"/>
        <v>0.60926365795724458</v>
      </c>
    </row>
    <row r="115" spans="1:8" x14ac:dyDescent="0.75">
      <c r="A115" s="46">
        <v>1979</v>
      </c>
      <c r="B115" s="46">
        <v>6</v>
      </c>
      <c r="C115" s="11">
        <v>470</v>
      </c>
      <c r="D115" s="45">
        <f>(C115 - $C$7)/$C$7</f>
        <v>-0.10076530612244891</v>
      </c>
      <c r="E115" s="2">
        <f t="shared" si="4"/>
        <v>0.97480867346938782</v>
      </c>
      <c r="F115" s="2">
        <f t="shared" si="5"/>
        <v>0.98488520408163271</v>
      </c>
      <c r="G115" s="2">
        <f t="shared" si="6"/>
        <v>0.96473214285714293</v>
      </c>
      <c r="H115" s="48">
        <f t="shared" si="7"/>
        <v>0.89923469387755106</v>
      </c>
    </row>
    <row r="116" spans="1:8" x14ac:dyDescent="0.75">
      <c r="A116" s="46">
        <v>1979</v>
      </c>
      <c r="B116" s="46">
        <v>7</v>
      </c>
      <c r="C116" s="11">
        <v>375</v>
      </c>
      <c r="D116" s="45">
        <f>(C116 - $C$8)/$C$8</f>
        <v>7.9654510556621941E-2</v>
      </c>
      <c r="E116" s="2">
        <f t="shared" si="4"/>
        <v>1.0199136276391554</v>
      </c>
      <c r="F116" s="2">
        <f t="shared" si="5"/>
        <v>1.0119481765834932</v>
      </c>
      <c r="G116" s="2">
        <f t="shared" si="6"/>
        <v>1.0278790786948178</v>
      </c>
      <c r="H116" s="48">
        <f t="shared" si="7"/>
        <v>1.079654510556622</v>
      </c>
    </row>
    <row r="117" spans="1:8" x14ac:dyDescent="0.75">
      <c r="A117" s="46">
        <v>1979</v>
      </c>
      <c r="B117" s="46">
        <v>8</v>
      </c>
      <c r="C117" s="11">
        <v>232</v>
      </c>
      <c r="D117" s="45">
        <f>(C117 - $C$9)/$C$9</f>
        <v>3.111111111111111E-2</v>
      </c>
      <c r="E117" s="2">
        <f t="shared" si="4"/>
        <v>1.0077777777777779</v>
      </c>
      <c r="F117" s="2">
        <f t="shared" si="5"/>
        <v>1.0046666666666666</v>
      </c>
      <c r="G117" s="2">
        <f t="shared" si="6"/>
        <v>1.0108888888888889</v>
      </c>
      <c r="H117" s="48">
        <f t="shared" si="7"/>
        <v>1.0311111111111111</v>
      </c>
    </row>
    <row r="118" spans="1:8" x14ac:dyDescent="0.75">
      <c r="A118" s="46">
        <v>1979</v>
      </c>
      <c r="B118" s="46">
        <v>9</v>
      </c>
      <c r="C118" s="11">
        <v>142</v>
      </c>
      <c r="D118" s="45">
        <f>(C118 - $C$10)/$C$10</f>
        <v>-0.26804123711340205</v>
      </c>
      <c r="E118" s="2">
        <f t="shared" si="4"/>
        <v>0.9329896907216495</v>
      </c>
      <c r="F118" s="2">
        <f t="shared" si="5"/>
        <v>0.95979381443298972</v>
      </c>
      <c r="G118" s="2">
        <f t="shared" si="6"/>
        <v>0.90618556701030928</v>
      </c>
      <c r="H118" s="48">
        <f t="shared" si="7"/>
        <v>0.731958762886598</v>
      </c>
    </row>
    <row r="119" spans="1:8" x14ac:dyDescent="0.75">
      <c r="A119" s="46">
        <v>1979</v>
      </c>
      <c r="B119" s="46">
        <v>10</v>
      </c>
      <c r="C119" s="11">
        <v>88.3</v>
      </c>
      <c r="D119" s="45">
        <f>(C119 - $C$11)/$C$11</f>
        <v>-0.15904761904761908</v>
      </c>
      <c r="E119" s="2">
        <f t="shared" si="4"/>
        <v>0.96023809523809522</v>
      </c>
      <c r="F119" s="2">
        <f t="shared" si="5"/>
        <v>0.97614285714285709</v>
      </c>
      <c r="G119" s="2">
        <f t="shared" si="6"/>
        <v>0.94433333333333336</v>
      </c>
      <c r="H119" s="48">
        <f t="shared" si="7"/>
        <v>0.8409523809523809</v>
      </c>
    </row>
    <row r="120" spans="1:8" x14ac:dyDescent="0.75">
      <c r="A120" s="46">
        <v>1979</v>
      </c>
      <c r="B120" s="46">
        <v>11</v>
      </c>
      <c r="C120" s="11">
        <v>47</v>
      </c>
      <c r="D120" s="45">
        <f>(C120 - $C$12)/$C$12</f>
        <v>-0.29003021148036257</v>
      </c>
      <c r="E120" s="2">
        <f t="shared" si="4"/>
        <v>0.9274924471299093</v>
      </c>
      <c r="F120" s="2">
        <f t="shared" si="5"/>
        <v>0.95649546827794563</v>
      </c>
      <c r="G120" s="2">
        <f t="shared" si="6"/>
        <v>0.89848942598187309</v>
      </c>
      <c r="H120" s="48">
        <f t="shared" si="7"/>
        <v>0.70996978851963743</v>
      </c>
    </row>
    <row r="121" spans="1:8" x14ac:dyDescent="0.75">
      <c r="A121" s="46">
        <v>1979</v>
      </c>
      <c r="B121" s="46">
        <v>12</v>
      </c>
      <c r="C121" s="11">
        <v>21.3</v>
      </c>
      <c r="D121" s="45">
        <f>(C121 - $C$13)/$C$13</f>
        <v>-0.28523489932885904</v>
      </c>
      <c r="E121" s="2">
        <f t="shared" si="4"/>
        <v>0.92869127516778527</v>
      </c>
      <c r="F121" s="2">
        <f t="shared" si="5"/>
        <v>0.95721476510067116</v>
      </c>
      <c r="G121" s="2">
        <f t="shared" si="6"/>
        <v>0.90016778523489938</v>
      </c>
      <c r="H121" s="48">
        <f t="shared" si="7"/>
        <v>0.71476510067114096</v>
      </c>
    </row>
    <row r="122" spans="1:8" x14ac:dyDescent="0.75">
      <c r="A122" s="46">
        <v>1980</v>
      </c>
      <c r="B122" s="46">
        <v>1</v>
      </c>
      <c r="C122" s="11">
        <v>2.57</v>
      </c>
      <c r="D122" s="45">
        <f>(C122 - $C$2)/$C$2</f>
        <v>-0.93638613861386133</v>
      </c>
      <c r="E122" s="2">
        <f t="shared" si="4"/>
        <v>0.76590346534653464</v>
      </c>
      <c r="F122" s="2">
        <f t="shared" si="5"/>
        <v>0.85954207920792081</v>
      </c>
      <c r="G122" s="2">
        <f t="shared" si="6"/>
        <v>0.67226485148514858</v>
      </c>
      <c r="H122" s="48">
        <f t="shared" si="7"/>
        <v>6.361386138613867E-2</v>
      </c>
    </row>
    <row r="123" spans="1:8" x14ac:dyDescent="0.75">
      <c r="A123" s="46">
        <v>1980</v>
      </c>
      <c r="B123" s="46">
        <v>2</v>
      </c>
      <c r="C123" s="11">
        <v>5.99</v>
      </c>
      <c r="D123" s="45">
        <f>(C123 - $C$3)/$C$3</f>
        <v>-0.82982954545454546</v>
      </c>
      <c r="E123" s="2">
        <f t="shared" si="4"/>
        <v>0.79254261363636358</v>
      </c>
      <c r="F123" s="2">
        <f t="shared" si="5"/>
        <v>0.87552556818181815</v>
      </c>
      <c r="G123" s="2">
        <f t="shared" si="6"/>
        <v>0.70955965909090912</v>
      </c>
      <c r="H123" s="48">
        <f t="shared" si="7"/>
        <v>0.17017045454545454</v>
      </c>
    </row>
    <row r="124" spans="1:8" x14ac:dyDescent="0.75">
      <c r="A124" s="46">
        <v>1980</v>
      </c>
      <c r="B124" s="46">
        <v>3</v>
      </c>
      <c r="C124" s="11">
        <v>2.68</v>
      </c>
      <c r="D124" s="45">
        <f>(C124 - $C$4)/$C$4</f>
        <v>-0.75855855855855858</v>
      </c>
      <c r="E124" s="2">
        <f t="shared" si="4"/>
        <v>0.81036036036036041</v>
      </c>
      <c r="F124" s="2">
        <f t="shared" si="5"/>
        <v>0.88621621621621616</v>
      </c>
      <c r="G124" s="2">
        <f t="shared" si="6"/>
        <v>0.73450450450450444</v>
      </c>
      <c r="H124" s="48">
        <f t="shared" si="7"/>
        <v>0.24144144144144142</v>
      </c>
    </row>
    <row r="125" spans="1:8" x14ac:dyDescent="0.75">
      <c r="A125" s="46">
        <v>1980</v>
      </c>
      <c r="B125" s="46">
        <v>4</v>
      </c>
      <c r="C125" s="11">
        <v>0.49</v>
      </c>
      <c r="D125" s="45">
        <f>(C125 - $C$5)/$C$5</f>
        <v>-0.97434554973821996</v>
      </c>
      <c r="E125" s="2">
        <f t="shared" si="4"/>
        <v>0.75641361256544504</v>
      </c>
      <c r="F125" s="2">
        <f t="shared" si="5"/>
        <v>0.85384816753926707</v>
      </c>
      <c r="G125" s="2">
        <f t="shared" si="6"/>
        <v>0.65897905759162301</v>
      </c>
      <c r="H125" s="48">
        <f t="shared" si="7"/>
        <v>2.5654450261780037E-2</v>
      </c>
    </row>
    <row r="126" spans="1:8" x14ac:dyDescent="0.75">
      <c r="A126" s="46">
        <v>1980</v>
      </c>
      <c r="B126" s="46">
        <v>5</v>
      </c>
      <c r="C126" s="11">
        <v>164</v>
      </c>
      <c r="D126" s="45">
        <f>(C126 - $C$6)/$C$6</f>
        <v>-0.41567695961995255</v>
      </c>
      <c r="E126" s="2">
        <f t="shared" si="4"/>
        <v>0.89608076009501181</v>
      </c>
      <c r="F126" s="2">
        <f t="shared" si="5"/>
        <v>0.93764845605700708</v>
      </c>
      <c r="G126" s="2">
        <f t="shared" si="6"/>
        <v>0.85451306413301664</v>
      </c>
      <c r="H126" s="48">
        <f t="shared" si="7"/>
        <v>0.58432304038004745</v>
      </c>
    </row>
    <row r="127" spans="1:8" x14ac:dyDescent="0.75">
      <c r="A127" s="46">
        <v>1980</v>
      </c>
      <c r="B127" s="46">
        <v>6</v>
      </c>
      <c r="C127" s="11">
        <v>364</v>
      </c>
      <c r="D127" s="45">
        <f>(C127 - $C$7)/$C$7</f>
        <v>-0.30357142857142855</v>
      </c>
      <c r="E127" s="2">
        <f t="shared" si="4"/>
        <v>0.9241071428571429</v>
      </c>
      <c r="F127" s="2">
        <f t="shared" si="5"/>
        <v>0.95446428571428577</v>
      </c>
      <c r="G127" s="2">
        <f t="shared" si="6"/>
        <v>0.89375000000000004</v>
      </c>
      <c r="H127" s="48">
        <f t="shared" si="7"/>
        <v>0.6964285714285714</v>
      </c>
    </row>
    <row r="128" spans="1:8" x14ac:dyDescent="0.75">
      <c r="A128" s="46">
        <v>1980</v>
      </c>
      <c r="B128" s="46">
        <v>7</v>
      </c>
      <c r="C128" s="11">
        <v>169</v>
      </c>
      <c r="D128" s="45">
        <f>(C128 - $C$8)/$C$8</f>
        <v>-0.51343570057581567</v>
      </c>
      <c r="E128" s="2">
        <f t="shared" si="4"/>
        <v>0.87164107485604614</v>
      </c>
      <c r="F128" s="2">
        <f t="shared" si="5"/>
        <v>0.92298464491362764</v>
      </c>
      <c r="G128" s="2">
        <f t="shared" si="6"/>
        <v>0.82029750479846453</v>
      </c>
      <c r="H128" s="48">
        <f t="shared" si="7"/>
        <v>0.48656429942418433</v>
      </c>
    </row>
    <row r="129" spans="1:8" x14ac:dyDescent="0.75">
      <c r="A129" s="46">
        <v>1980</v>
      </c>
      <c r="B129" s="46">
        <v>8</v>
      </c>
      <c r="C129" s="11">
        <v>187</v>
      </c>
      <c r="D129" s="45">
        <f>(C129 - $C$9)/$C$9</f>
        <v>-0.16888888888888889</v>
      </c>
      <c r="E129" s="2">
        <f t="shared" si="4"/>
        <v>0.95777777777777773</v>
      </c>
      <c r="F129" s="2">
        <f t="shared" si="5"/>
        <v>0.97466666666666668</v>
      </c>
      <c r="G129" s="2">
        <f t="shared" si="6"/>
        <v>0.94088888888888889</v>
      </c>
      <c r="H129" s="48">
        <f t="shared" si="7"/>
        <v>0.83111111111111113</v>
      </c>
    </row>
    <row r="130" spans="1:8" x14ac:dyDescent="0.75">
      <c r="A130" s="46">
        <v>1980</v>
      </c>
      <c r="B130" s="46">
        <v>9</v>
      </c>
      <c r="C130" s="11">
        <v>128</v>
      </c>
      <c r="D130" s="45">
        <f>(C130 - $C$10)/$C$10</f>
        <v>-0.34020618556701032</v>
      </c>
      <c r="E130" s="2">
        <f t="shared" si="4"/>
        <v>0.91494845360824739</v>
      </c>
      <c r="F130" s="2">
        <f t="shared" si="5"/>
        <v>0.94896907216494841</v>
      </c>
      <c r="G130" s="2">
        <f t="shared" si="6"/>
        <v>0.88092783505154637</v>
      </c>
      <c r="H130" s="48">
        <f t="shared" si="7"/>
        <v>0.65979381443298968</v>
      </c>
    </row>
    <row r="131" spans="1:8" x14ac:dyDescent="0.75">
      <c r="A131" s="46">
        <v>1980</v>
      </c>
      <c r="B131" s="46">
        <v>10</v>
      </c>
      <c r="C131" s="11">
        <v>74.599999999999994</v>
      </c>
      <c r="D131" s="45">
        <f>(C131 - $C$11)/$C$11</f>
        <v>-0.28952380952380957</v>
      </c>
      <c r="E131" s="2">
        <f t="shared" ref="E131:E194" si="8" xml:space="preserve"> 1 + (D131*$I$4)</f>
        <v>0.92761904761904757</v>
      </c>
      <c r="F131" s="2">
        <f t="shared" ref="F131:F194" si="9" xml:space="preserve"> 1 + (D131*$J$4)</f>
        <v>0.95657142857142852</v>
      </c>
      <c r="G131" s="2">
        <f t="shared" ref="G131:G194" si="10" xml:space="preserve"> 1 + (D131*$K$4)</f>
        <v>0.89866666666666661</v>
      </c>
      <c r="H131" s="48">
        <f t="shared" ref="H131:H194" si="11">1+D131</f>
        <v>0.71047619047619048</v>
      </c>
    </row>
    <row r="132" spans="1:8" x14ac:dyDescent="0.75">
      <c r="A132" s="46">
        <v>1980</v>
      </c>
      <c r="B132" s="46">
        <v>11</v>
      </c>
      <c r="C132" s="11">
        <v>25</v>
      </c>
      <c r="D132" s="45">
        <f>(C132 - $C$12)/$C$12</f>
        <v>-0.62235649546827798</v>
      </c>
      <c r="E132" s="2">
        <f t="shared" si="8"/>
        <v>0.84441087613293053</v>
      </c>
      <c r="F132" s="2">
        <f t="shared" si="9"/>
        <v>0.90664652567975834</v>
      </c>
      <c r="G132" s="2">
        <f t="shared" si="10"/>
        <v>0.78217522658610272</v>
      </c>
      <c r="H132" s="48">
        <f t="shared" si="11"/>
        <v>0.37764350453172202</v>
      </c>
    </row>
    <row r="133" spans="1:8" x14ac:dyDescent="0.75">
      <c r="A133" s="46">
        <v>1980</v>
      </c>
      <c r="B133" s="46">
        <v>12</v>
      </c>
      <c r="C133" s="11">
        <v>10</v>
      </c>
      <c r="D133" s="45">
        <f>(C133 - $C$13)/$C$13</f>
        <v>-0.66442953020134232</v>
      </c>
      <c r="E133" s="2">
        <f t="shared" si="8"/>
        <v>0.83389261744966436</v>
      </c>
      <c r="F133" s="2">
        <f t="shared" si="9"/>
        <v>0.90033557046979862</v>
      </c>
      <c r="G133" s="2">
        <f t="shared" si="10"/>
        <v>0.76744966442953022</v>
      </c>
      <c r="H133" s="48">
        <f t="shared" si="11"/>
        <v>0.33557046979865768</v>
      </c>
    </row>
    <row r="134" spans="1:8" x14ac:dyDescent="0.75">
      <c r="A134" s="46">
        <v>1981</v>
      </c>
      <c r="B134" s="46">
        <v>1</v>
      </c>
      <c r="C134" s="11">
        <v>11.7</v>
      </c>
      <c r="D134" s="45">
        <f>(C134 - $C$2)/$C$2</f>
        <v>-0.71039603960396036</v>
      </c>
      <c r="E134" s="2">
        <f t="shared" si="8"/>
        <v>0.82240099009900991</v>
      </c>
      <c r="F134" s="2">
        <f t="shared" si="9"/>
        <v>0.8934405940594059</v>
      </c>
      <c r="G134" s="2">
        <f t="shared" si="10"/>
        <v>0.75136138613861392</v>
      </c>
      <c r="H134" s="48">
        <f t="shared" si="11"/>
        <v>0.28960396039603964</v>
      </c>
    </row>
    <row r="135" spans="1:8" x14ac:dyDescent="0.75">
      <c r="A135" s="46">
        <v>1981</v>
      </c>
      <c r="B135" s="46">
        <v>2</v>
      </c>
      <c r="C135" s="11">
        <v>8.9499999999999993</v>
      </c>
      <c r="D135" s="45">
        <f>(C135 - $C$3)/$C$3</f>
        <v>-0.74573863636363635</v>
      </c>
      <c r="E135" s="2">
        <f t="shared" si="8"/>
        <v>0.81356534090909094</v>
      </c>
      <c r="F135" s="2">
        <f t="shared" si="9"/>
        <v>0.88813920454545459</v>
      </c>
      <c r="G135" s="2">
        <f t="shared" si="10"/>
        <v>0.73899147727272729</v>
      </c>
      <c r="H135" s="48">
        <f t="shared" si="11"/>
        <v>0.25426136363636365</v>
      </c>
    </row>
    <row r="136" spans="1:8" x14ac:dyDescent="0.75">
      <c r="A136" s="46">
        <v>1981</v>
      </c>
      <c r="B136" s="46">
        <v>3</v>
      </c>
      <c r="C136" s="11">
        <v>7.95</v>
      </c>
      <c r="D136" s="45">
        <f>(C136 - $C$4)/$C$4</f>
        <v>-0.28378378378378377</v>
      </c>
      <c r="E136" s="2">
        <f t="shared" si="8"/>
        <v>0.92905405405405406</v>
      </c>
      <c r="F136" s="2">
        <f t="shared" si="9"/>
        <v>0.95743243243243248</v>
      </c>
      <c r="G136" s="2">
        <f t="shared" si="10"/>
        <v>0.90067567567567575</v>
      </c>
      <c r="H136" s="48">
        <f t="shared" si="11"/>
        <v>0.71621621621621623</v>
      </c>
    </row>
    <row r="137" spans="1:8" x14ac:dyDescent="0.75">
      <c r="A137" s="46">
        <v>1981</v>
      </c>
      <c r="B137" s="46">
        <v>4</v>
      </c>
      <c r="C137" s="11">
        <v>9.52</v>
      </c>
      <c r="D137" s="45">
        <f>(C137 - $C$5)/$C$5</f>
        <v>-0.50157068062827226</v>
      </c>
      <c r="E137" s="2">
        <f t="shared" si="8"/>
        <v>0.87460732984293199</v>
      </c>
      <c r="F137" s="2">
        <f t="shared" si="9"/>
        <v>0.92476439790575915</v>
      </c>
      <c r="G137" s="2">
        <f t="shared" si="10"/>
        <v>0.82445026178010472</v>
      </c>
      <c r="H137" s="48">
        <f t="shared" si="11"/>
        <v>0.49842931937172774</v>
      </c>
    </row>
    <row r="138" spans="1:8" x14ac:dyDescent="0.75">
      <c r="A138" s="46">
        <v>1981</v>
      </c>
      <c r="B138" s="46">
        <v>5</v>
      </c>
      <c r="C138" s="11">
        <v>373</v>
      </c>
      <c r="D138" s="45">
        <f>(C138 - $C$6)/$C$6</f>
        <v>0.3289786223277909</v>
      </c>
      <c r="E138" s="2">
        <f t="shared" si="8"/>
        <v>1.0822446555819478</v>
      </c>
      <c r="F138" s="2">
        <f t="shared" si="9"/>
        <v>1.0493467933491687</v>
      </c>
      <c r="G138" s="2">
        <f t="shared" si="10"/>
        <v>1.1151425178147267</v>
      </c>
      <c r="H138" s="48">
        <f t="shared" si="11"/>
        <v>1.3289786223277908</v>
      </c>
    </row>
    <row r="139" spans="1:8" x14ac:dyDescent="0.75">
      <c r="A139" s="46">
        <v>1981</v>
      </c>
      <c r="B139" s="46">
        <v>6</v>
      </c>
      <c r="C139" s="11">
        <v>352</v>
      </c>
      <c r="D139" s="45">
        <f>(C139 - $C$7)/$C$7</f>
        <v>-0.32653061224489793</v>
      </c>
      <c r="E139" s="2">
        <f t="shared" si="8"/>
        <v>0.91836734693877553</v>
      </c>
      <c r="F139" s="2">
        <f t="shared" si="9"/>
        <v>0.95102040816326527</v>
      </c>
      <c r="G139" s="2">
        <f t="shared" si="10"/>
        <v>0.88571428571428568</v>
      </c>
      <c r="H139" s="48">
        <f t="shared" si="11"/>
        <v>0.67346938775510212</v>
      </c>
    </row>
    <row r="140" spans="1:8" x14ac:dyDescent="0.75">
      <c r="A140" s="46">
        <v>1981</v>
      </c>
      <c r="B140" s="46">
        <v>7</v>
      </c>
      <c r="C140" s="11">
        <v>231</v>
      </c>
      <c r="D140" s="45">
        <f>(C140 - $C$8)/$C$8</f>
        <v>-0.33493282149712089</v>
      </c>
      <c r="E140" s="2">
        <f t="shared" si="8"/>
        <v>0.9162667946257198</v>
      </c>
      <c r="F140" s="2">
        <f t="shared" si="9"/>
        <v>0.94976007677543184</v>
      </c>
      <c r="G140" s="2">
        <f t="shared" si="10"/>
        <v>0.88277351247600766</v>
      </c>
      <c r="H140" s="48">
        <f t="shared" si="11"/>
        <v>0.66506717850287911</v>
      </c>
    </row>
    <row r="141" spans="1:8" x14ac:dyDescent="0.75">
      <c r="A141" s="46">
        <v>1981</v>
      </c>
      <c r="B141" s="46">
        <v>8</v>
      </c>
      <c r="C141" s="11">
        <v>179</v>
      </c>
      <c r="D141" s="45">
        <f>(C141 - $C$9)/$C$9</f>
        <v>-0.20444444444444446</v>
      </c>
      <c r="E141" s="2">
        <f t="shared" si="8"/>
        <v>0.94888888888888889</v>
      </c>
      <c r="F141" s="2">
        <f t="shared" si="9"/>
        <v>0.96933333333333338</v>
      </c>
      <c r="G141" s="2">
        <f t="shared" si="10"/>
        <v>0.92844444444444441</v>
      </c>
      <c r="H141" s="48">
        <f t="shared" si="11"/>
        <v>0.79555555555555557</v>
      </c>
    </row>
    <row r="142" spans="1:8" x14ac:dyDescent="0.75">
      <c r="A142" s="46">
        <v>1981</v>
      </c>
      <c r="B142" s="46">
        <v>9</v>
      </c>
      <c r="C142" s="11">
        <v>124</v>
      </c>
      <c r="D142" s="45">
        <f>(C142 - $C$10)/$C$10</f>
        <v>-0.36082474226804123</v>
      </c>
      <c r="E142" s="2">
        <f t="shared" si="8"/>
        <v>0.90979381443298968</v>
      </c>
      <c r="F142" s="2">
        <f t="shared" si="9"/>
        <v>0.94587628865979378</v>
      </c>
      <c r="G142" s="2">
        <f t="shared" si="10"/>
        <v>0.87371134020618557</v>
      </c>
      <c r="H142" s="48">
        <f t="shared" si="11"/>
        <v>0.63917525773195871</v>
      </c>
    </row>
    <row r="143" spans="1:8" x14ac:dyDescent="0.75">
      <c r="A143" s="46">
        <v>1981</v>
      </c>
      <c r="B143" s="46">
        <v>10</v>
      </c>
      <c r="C143" s="11">
        <v>95.4</v>
      </c>
      <c r="D143" s="45">
        <f>(C143 - $C$11)/$C$11</f>
        <v>-9.1428571428571373E-2</v>
      </c>
      <c r="E143" s="2">
        <f t="shared" si="8"/>
        <v>0.9771428571428572</v>
      </c>
      <c r="F143" s="2">
        <f t="shared" si="9"/>
        <v>0.98628571428571432</v>
      </c>
      <c r="G143" s="2">
        <f t="shared" si="10"/>
        <v>0.96799999999999997</v>
      </c>
      <c r="H143" s="48">
        <f t="shared" si="11"/>
        <v>0.90857142857142859</v>
      </c>
    </row>
    <row r="144" spans="1:8" x14ac:dyDescent="0.75">
      <c r="A144" s="46">
        <v>1981</v>
      </c>
      <c r="B144" s="46">
        <v>11</v>
      </c>
      <c r="C144" s="11">
        <v>19.100000000000001</v>
      </c>
      <c r="D144" s="45">
        <f>(C144 - $C$12)/$C$12</f>
        <v>-0.71148036253776437</v>
      </c>
      <c r="E144" s="2">
        <f t="shared" si="8"/>
        <v>0.82212990936555896</v>
      </c>
      <c r="F144" s="2">
        <f t="shared" si="9"/>
        <v>0.89327794561933538</v>
      </c>
      <c r="G144" s="2">
        <f t="shared" si="10"/>
        <v>0.75098187311178255</v>
      </c>
      <c r="H144" s="48">
        <f t="shared" si="11"/>
        <v>0.28851963746223563</v>
      </c>
    </row>
    <row r="145" spans="1:8" x14ac:dyDescent="0.75">
      <c r="A145" s="46">
        <v>1981</v>
      </c>
      <c r="B145" s="46">
        <v>12</v>
      </c>
      <c r="C145" s="11">
        <v>16.3</v>
      </c>
      <c r="D145" s="45">
        <f>(C145 - $C$13)/$C$13</f>
        <v>-0.45302013422818793</v>
      </c>
      <c r="E145" s="2">
        <f t="shared" si="8"/>
        <v>0.88674496644295298</v>
      </c>
      <c r="F145" s="2">
        <f t="shared" si="9"/>
        <v>0.93204697986577179</v>
      </c>
      <c r="G145" s="2">
        <f t="shared" si="10"/>
        <v>0.84144295302013417</v>
      </c>
      <c r="H145" s="48">
        <f t="shared" si="11"/>
        <v>0.54697986577181212</v>
      </c>
    </row>
    <row r="146" spans="1:8" x14ac:dyDescent="0.75">
      <c r="A146" s="46">
        <v>1982</v>
      </c>
      <c r="B146" s="46">
        <v>1</v>
      </c>
      <c r="C146" s="11">
        <v>17.100000000000001</v>
      </c>
      <c r="D146" s="45">
        <f>(C146 - $C$2)/$C$2</f>
        <v>-0.57673267326732669</v>
      </c>
      <c r="E146" s="2">
        <f t="shared" si="8"/>
        <v>0.85581683168316836</v>
      </c>
      <c r="F146" s="2">
        <f t="shared" si="9"/>
        <v>0.91349009900990097</v>
      </c>
      <c r="G146" s="2">
        <f t="shared" si="10"/>
        <v>0.79814356435643563</v>
      </c>
      <c r="H146" s="48">
        <f t="shared" si="11"/>
        <v>0.42326732673267331</v>
      </c>
    </row>
    <row r="147" spans="1:8" x14ac:dyDescent="0.75">
      <c r="A147" s="46">
        <v>1982</v>
      </c>
      <c r="B147" s="46">
        <v>2</v>
      </c>
      <c r="C147" s="11">
        <v>14.9</v>
      </c>
      <c r="D147" s="45">
        <f>(C147 - $C$3)/$C$3</f>
        <v>-0.57670454545454553</v>
      </c>
      <c r="E147" s="2">
        <f t="shared" si="8"/>
        <v>0.85582386363636365</v>
      </c>
      <c r="F147" s="2">
        <f t="shared" si="9"/>
        <v>0.91349431818181814</v>
      </c>
      <c r="G147" s="2">
        <f t="shared" si="10"/>
        <v>0.79815340909090904</v>
      </c>
      <c r="H147" s="48">
        <f t="shared" si="11"/>
        <v>0.42329545454545447</v>
      </c>
    </row>
    <row r="148" spans="1:8" x14ac:dyDescent="0.75">
      <c r="A148" s="46">
        <v>1982</v>
      </c>
      <c r="B148" s="46">
        <v>3</v>
      </c>
      <c r="C148" s="11">
        <v>8.0399999999999991</v>
      </c>
      <c r="D148" s="45">
        <f>(C148 - $C$4)/$C$4</f>
        <v>-0.27567567567567575</v>
      </c>
      <c r="E148" s="2">
        <f t="shared" si="8"/>
        <v>0.93108108108108101</v>
      </c>
      <c r="F148" s="2">
        <f t="shared" si="9"/>
        <v>0.95864864864864863</v>
      </c>
      <c r="G148" s="2">
        <f t="shared" si="10"/>
        <v>0.9035135135135135</v>
      </c>
      <c r="H148" s="48">
        <f t="shared" si="11"/>
        <v>0.72432432432432425</v>
      </c>
    </row>
    <row r="149" spans="1:8" x14ac:dyDescent="0.75">
      <c r="A149" s="46">
        <v>1982</v>
      </c>
      <c r="B149" s="46">
        <v>4</v>
      </c>
      <c r="C149" s="11">
        <v>5.0999999999999996</v>
      </c>
      <c r="D149" s="45">
        <f>(C149 - $C$5)/$C$5</f>
        <v>-0.73298429319371727</v>
      </c>
      <c r="E149" s="2">
        <f t="shared" si="8"/>
        <v>0.81675392670157065</v>
      </c>
      <c r="F149" s="2">
        <f t="shared" si="9"/>
        <v>0.89005235602094246</v>
      </c>
      <c r="G149" s="2">
        <f t="shared" si="10"/>
        <v>0.74345549738219896</v>
      </c>
      <c r="H149" s="48">
        <f t="shared" si="11"/>
        <v>0.26701570680628273</v>
      </c>
    </row>
    <row r="150" spans="1:8" x14ac:dyDescent="0.75">
      <c r="A150" s="46">
        <v>1982</v>
      </c>
      <c r="B150" s="46">
        <v>5</v>
      </c>
      <c r="C150" s="11">
        <v>102</v>
      </c>
      <c r="D150" s="45">
        <f>(C150 - $C$6)/$C$6</f>
        <v>-0.63657957244655583</v>
      </c>
      <c r="E150" s="2">
        <f t="shared" si="8"/>
        <v>0.84085510688836107</v>
      </c>
      <c r="F150" s="2">
        <f t="shared" si="9"/>
        <v>0.90451306413301658</v>
      </c>
      <c r="G150" s="2">
        <f t="shared" si="10"/>
        <v>0.77719714964370545</v>
      </c>
      <c r="H150" s="48">
        <f t="shared" si="11"/>
        <v>0.36342042755344417</v>
      </c>
    </row>
    <row r="151" spans="1:8" x14ac:dyDescent="0.75">
      <c r="A151" s="46">
        <v>1982</v>
      </c>
      <c r="B151" s="46">
        <v>6</v>
      </c>
      <c r="C151" s="11">
        <v>593</v>
      </c>
      <c r="D151" s="45">
        <f>(C151 - $C$7)/$C$7</f>
        <v>0.13456632653061232</v>
      </c>
      <c r="E151" s="2">
        <f t="shared" si="8"/>
        <v>1.0336415816326532</v>
      </c>
      <c r="F151" s="2">
        <f t="shared" si="9"/>
        <v>1.0201849489795918</v>
      </c>
      <c r="G151" s="2">
        <f t="shared" si="10"/>
        <v>1.0470982142857144</v>
      </c>
      <c r="H151" s="48">
        <f t="shared" si="11"/>
        <v>1.1345663265306123</v>
      </c>
    </row>
    <row r="152" spans="1:8" x14ac:dyDescent="0.75">
      <c r="A152" s="46">
        <v>1982</v>
      </c>
      <c r="B152" s="46">
        <v>7</v>
      </c>
      <c r="C152" s="11">
        <v>254</v>
      </c>
      <c r="D152" s="45">
        <f>(C152 - $C$8)/$C$8</f>
        <v>-0.26871401151631474</v>
      </c>
      <c r="E152" s="2">
        <f t="shared" si="8"/>
        <v>0.93282149712092133</v>
      </c>
      <c r="F152" s="2">
        <f t="shared" si="9"/>
        <v>0.95969289827255277</v>
      </c>
      <c r="G152" s="2">
        <f t="shared" si="10"/>
        <v>0.90595009596928988</v>
      </c>
      <c r="H152" s="48">
        <f t="shared" si="11"/>
        <v>0.73128598848368531</v>
      </c>
    </row>
    <row r="153" spans="1:8" x14ac:dyDescent="0.75">
      <c r="A153" s="46">
        <v>1982</v>
      </c>
      <c r="B153" s="46">
        <v>8</v>
      </c>
      <c r="C153" s="11">
        <v>208</v>
      </c>
      <c r="D153" s="45">
        <f>(C153 - $C$9)/$C$9</f>
        <v>-7.5555555555555556E-2</v>
      </c>
      <c r="E153" s="2">
        <f t="shared" si="8"/>
        <v>0.98111111111111116</v>
      </c>
      <c r="F153" s="2">
        <f t="shared" si="9"/>
        <v>0.98866666666666669</v>
      </c>
      <c r="G153" s="2">
        <f t="shared" si="10"/>
        <v>0.97355555555555551</v>
      </c>
      <c r="H153" s="48">
        <f t="shared" si="11"/>
        <v>0.9244444444444444</v>
      </c>
    </row>
    <row r="154" spans="1:8" x14ac:dyDescent="0.75">
      <c r="A154" s="46">
        <v>1982</v>
      </c>
      <c r="B154" s="46">
        <v>9</v>
      </c>
      <c r="C154" s="11">
        <v>128</v>
      </c>
      <c r="D154" s="45">
        <f>(C154 - $C$10)/$C$10</f>
        <v>-0.34020618556701032</v>
      </c>
      <c r="E154" s="2">
        <f t="shared" si="8"/>
        <v>0.91494845360824739</v>
      </c>
      <c r="F154" s="2">
        <f t="shared" si="9"/>
        <v>0.94896907216494841</v>
      </c>
      <c r="G154" s="2">
        <f t="shared" si="10"/>
        <v>0.88092783505154637</v>
      </c>
      <c r="H154" s="48">
        <f t="shared" si="11"/>
        <v>0.65979381443298968</v>
      </c>
    </row>
    <row r="155" spans="1:8" x14ac:dyDescent="0.75">
      <c r="A155" s="46">
        <v>1982</v>
      </c>
      <c r="B155" s="46">
        <v>10</v>
      </c>
      <c r="C155" s="11">
        <v>101</v>
      </c>
      <c r="D155" s="45">
        <f>(C155 - $C$11)/$C$11</f>
        <v>-3.8095238095238099E-2</v>
      </c>
      <c r="E155" s="2">
        <f t="shared" si="8"/>
        <v>0.99047619047619051</v>
      </c>
      <c r="F155" s="2">
        <f t="shared" si="9"/>
        <v>0.99428571428571433</v>
      </c>
      <c r="G155" s="2">
        <f t="shared" si="10"/>
        <v>0.98666666666666669</v>
      </c>
      <c r="H155" s="48">
        <f t="shared" si="11"/>
        <v>0.96190476190476193</v>
      </c>
    </row>
    <row r="156" spans="1:8" x14ac:dyDescent="0.75">
      <c r="A156" s="46">
        <v>1982</v>
      </c>
      <c r="B156" s="46">
        <v>11</v>
      </c>
      <c r="C156" s="11">
        <v>43.1</v>
      </c>
      <c r="D156" s="45">
        <f>(C156 - $C$12)/$C$12</f>
        <v>-0.34894259818731116</v>
      </c>
      <c r="E156" s="2">
        <f t="shared" si="8"/>
        <v>0.91276435045317217</v>
      </c>
      <c r="F156" s="2">
        <f t="shared" si="9"/>
        <v>0.94765861027190335</v>
      </c>
      <c r="G156" s="2">
        <f t="shared" si="10"/>
        <v>0.8778700906344411</v>
      </c>
      <c r="H156" s="48">
        <f t="shared" si="11"/>
        <v>0.6510574018126889</v>
      </c>
    </row>
    <row r="157" spans="1:8" x14ac:dyDescent="0.75">
      <c r="A157" s="46">
        <v>1982</v>
      </c>
      <c r="B157" s="46">
        <v>12</v>
      </c>
      <c r="C157" s="11">
        <v>24</v>
      </c>
      <c r="D157" s="45">
        <f>(C157 - $C$13)/$C$13</f>
        <v>-0.1946308724832215</v>
      </c>
      <c r="E157" s="2">
        <f t="shared" si="8"/>
        <v>0.95134228187919467</v>
      </c>
      <c r="F157" s="2">
        <f t="shared" si="9"/>
        <v>0.9708053691275168</v>
      </c>
      <c r="G157" s="2">
        <f t="shared" si="10"/>
        <v>0.93187919463087243</v>
      </c>
      <c r="H157" s="48">
        <f t="shared" si="11"/>
        <v>0.80536912751677847</v>
      </c>
    </row>
    <row r="158" spans="1:8" x14ac:dyDescent="0.75">
      <c r="A158" s="46">
        <v>1983</v>
      </c>
      <c r="B158" s="46">
        <v>1</v>
      </c>
      <c r="C158" s="11">
        <v>27.3</v>
      </c>
      <c r="D158" s="45">
        <f>(C158 - $C$2)/$C$2</f>
        <v>-0.32425742574257421</v>
      </c>
      <c r="E158" s="2">
        <f t="shared" si="8"/>
        <v>0.91893564356435642</v>
      </c>
      <c r="F158" s="2">
        <f t="shared" si="9"/>
        <v>0.95136138613861387</v>
      </c>
      <c r="G158" s="2">
        <f t="shared" si="10"/>
        <v>0.88650990099009908</v>
      </c>
      <c r="H158" s="48">
        <f t="shared" si="11"/>
        <v>0.67574257425742579</v>
      </c>
    </row>
    <row r="159" spans="1:8" x14ac:dyDescent="0.75">
      <c r="A159" s="46">
        <v>1983</v>
      </c>
      <c r="B159" s="46">
        <v>2</v>
      </c>
      <c r="C159" s="11">
        <v>21</v>
      </c>
      <c r="D159" s="45">
        <f>(C159 - $C$3)/$C$3</f>
        <v>-0.40340909090909094</v>
      </c>
      <c r="E159" s="2">
        <f t="shared" si="8"/>
        <v>0.89914772727272729</v>
      </c>
      <c r="F159" s="2">
        <f t="shared" si="9"/>
        <v>0.93948863636363633</v>
      </c>
      <c r="G159" s="2">
        <f t="shared" si="10"/>
        <v>0.85880681818181814</v>
      </c>
      <c r="H159" s="48">
        <f t="shared" si="11"/>
        <v>0.59659090909090906</v>
      </c>
    </row>
    <row r="160" spans="1:8" x14ac:dyDescent="0.75">
      <c r="A160" s="46">
        <v>1983</v>
      </c>
      <c r="B160" s="46">
        <v>3</v>
      </c>
      <c r="C160" s="11">
        <v>11.8</v>
      </c>
      <c r="D160" s="45">
        <f>(C160 - $C$4)/$C$4</f>
        <v>6.3063063063063154E-2</v>
      </c>
      <c r="E160" s="2">
        <f t="shared" si="8"/>
        <v>1.0157657657657657</v>
      </c>
      <c r="F160" s="2">
        <f t="shared" si="9"/>
        <v>1.0094594594594595</v>
      </c>
      <c r="G160" s="2">
        <f t="shared" si="10"/>
        <v>1.0220720720720722</v>
      </c>
      <c r="H160" s="48">
        <f t="shared" si="11"/>
        <v>1.0630630630630631</v>
      </c>
    </row>
    <row r="161" spans="1:8" x14ac:dyDescent="0.75">
      <c r="A161" s="46">
        <v>1983</v>
      </c>
      <c r="B161" s="46">
        <v>4</v>
      </c>
      <c r="C161" s="11">
        <v>6.44</v>
      </c>
      <c r="D161" s="45">
        <f>(C161 - $C$5)/$C$5</f>
        <v>-0.66282722513088999</v>
      </c>
      <c r="E161" s="2">
        <f t="shared" si="8"/>
        <v>0.8342931937172775</v>
      </c>
      <c r="F161" s="2">
        <f t="shared" si="9"/>
        <v>0.90057591623036648</v>
      </c>
      <c r="G161" s="2">
        <f t="shared" si="10"/>
        <v>0.76801047120418853</v>
      </c>
      <c r="H161" s="48">
        <f t="shared" si="11"/>
        <v>0.33717277486911001</v>
      </c>
    </row>
    <row r="162" spans="1:8" x14ac:dyDescent="0.75">
      <c r="A162" s="46">
        <v>1983</v>
      </c>
      <c r="B162" s="46">
        <v>5</v>
      </c>
      <c r="C162" s="11">
        <v>171</v>
      </c>
      <c r="D162" s="45">
        <f>(C162 - $C$6)/$C$6</f>
        <v>-0.39073634204275537</v>
      </c>
      <c r="E162" s="2">
        <f t="shared" si="8"/>
        <v>0.90231591448931114</v>
      </c>
      <c r="F162" s="2">
        <f t="shared" si="9"/>
        <v>0.94138954869358671</v>
      </c>
      <c r="G162" s="2">
        <f t="shared" si="10"/>
        <v>0.86324228028503569</v>
      </c>
      <c r="H162" s="48">
        <f t="shared" si="11"/>
        <v>0.60926365795724458</v>
      </c>
    </row>
    <row r="163" spans="1:8" x14ac:dyDescent="0.75">
      <c r="A163" s="46">
        <v>1983</v>
      </c>
      <c r="B163" s="46">
        <v>6</v>
      </c>
      <c r="C163" s="11">
        <v>574</v>
      </c>
      <c r="D163" s="45">
        <f>(C163 - $C$7)/$C$7</f>
        <v>9.8214285714285796E-2</v>
      </c>
      <c r="E163" s="2">
        <f t="shared" si="8"/>
        <v>1.0245535714285714</v>
      </c>
      <c r="F163" s="2">
        <f t="shared" si="9"/>
        <v>1.014732142857143</v>
      </c>
      <c r="G163" s="2">
        <f t="shared" si="10"/>
        <v>1.034375</v>
      </c>
      <c r="H163" s="48">
        <f t="shared" si="11"/>
        <v>1.0982142857142858</v>
      </c>
    </row>
    <row r="164" spans="1:8" x14ac:dyDescent="0.75">
      <c r="A164" s="46">
        <v>1983</v>
      </c>
      <c r="B164" s="46">
        <v>7</v>
      </c>
      <c r="C164" s="11">
        <v>244</v>
      </c>
      <c r="D164" s="45">
        <f>(C164 - $C$8)/$C$8</f>
        <v>-0.29750479846449135</v>
      </c>
      <c r="E164" s="2">
        <f t="shared" si="8"/>
        <v>0.92562380038387715</v>
      </c>
      <c r="F164" s="2">
        <f t="shared" si="9"/>
        <v>0.95537428023032633</v>
      </c>
      <c r="G164" s="2">
        <f t="shared" si="10"/>
        <v>0.89587332053742808</v>
      </c>
      <c r="H164" s="48">
        <f t="shared" si="11"/>
        <v>0.7024952015355086</v>
      </c>
    </row>
    <row r="165" spans="1:8" x14ac:dyDescent="0.75">
      <c r="A165" s="46">
        <v>1983</v>
      </c>
      <c r="B165" s="46">
        <v>8</v>
      </c>
      <c r="C165" s="11">
        <v>169</v>
      </c>
      <c r="D165" s="45">
        <f>(C165 - $C$9)/$C$9</f>
        <v>-0.24888888888888888</v>
      </c>
      <c r="E165" s="2">
        <f t="shared" si="8"/>
        <v>0.93777777777777782</v>
      </c>
      <c r="F165" s="2">
        <f t="shared" si="9"/>
        <v>0.96266666666666667</v>
      </c>
      <c r="G165" s="2">
        <f t="shared" si="10"/>
        <v>0.91288888888888886</v>
      </c>
      <c r="H165" s="48">
        <f t="shared" si="11"/>
        <v>0.75111111111111106</v>
      </c>
    </row>
    <row r="166" spans="1:8" x14ac:dyDescent="0.75">
      <c r="A166" s="46">
        <v>1983</v>
      </c>
      <c r="B166" s="46">
        <v>9</v>
      </c>
      <c r="C166" s="11">
        <v>163</v>
      </c>
      <c r="D166" s="45">
        <f>(C166 - $C$10)/$C$10</f>
        <v>-0.15979381443298968</v>
      </c>
      <c r="E166" s="2">
        <f t="shared" si="8"/>
        <v>0.96005154639175261</v>
      </c>
      <c r="F166" s="2">
        <f t="shared" si="9"/>
        <v>0.97603092783505152</v>
      </c>
      <c r="G166" s="2">
        <f t="shared" si="10"/>
        <v>0.94407216494845358</v>
      </c>
      <c r="H166" s="48">
        <f t="shared" si="11"/>
        <v>0.84020618556701032</v>
      </c>
    </row>
    <row r="167" spans="1:8" x14ac:dyDescent="0.75">
      <c r="A167" s="46">
        <v>1983</v>
      </c>
      <c r="B167" s="46">
        <v>10</v>
      </c>
      <c r="C167" s="11">
        <v>82.9</v>
      </c>
      <c r="D167" s="45">
        <f>(C167 - $C$11)/$C$11</f>
        <v>-0.21047619047619043</v>
      </c>
      <c r="E167" s="2">
        <f t="shared" si="8"/>
        <v>0.94738095238095243</v>
      </c>
      <c r="F167" s="2">
        <f t="shared" si="9"/>
        <v>0.96842857142857142</v>
      </c>
      <c r="G167" s="2">
        <f t="shared" si="10"/>
        <v>0.92633333333333334</v>
      </c>
      <c r="H167" s="48">
        <f t="shared" si="11"/>
        <v>0.78952380952380952</v>
      </c>
    </row>
    <row r="168" spans="1:8" x14ac:dyDescent="0.75">
      <c r="A168" s="46">
        <v>1983</v>
      </c>
      <c r="B168" s="46">
        <v>11</v>
      </c>
      <c r="C168" s="11">
        <v>33.4</v>
      </c>
      <c r="D168" s="45">
        <f>(C168 - $C$12)/$C$12</f>
        <v>-0.49546827794561937</v>
      </c>
      <c r="E168" s="2">
        <f t="shared" si="8"/>
        <v>0.8761329305135952</v>
      </c>
      <c r="F168" s="2">
        <f t="shared" si="9"/>
        <v>0.92567975830815707</v>
      </c>
      <c r="G168" s="2">
        <f t="shared" si="10"/>
        <v>0.82658610271903321</v>
      </c>
      <c r="H168" s="48">
        <f t="shared" si="11"/>
        <v>0.50453172205438057</v>
      </c>
    </row>
    <row r="169" spans="1:8" x14ac:dyDescent="0.75">
      <c r="A169" s="46">
        <v>1983</v>
      </c>
      <c r="B169" s="46">
        <v>12</v>
      </c>
      <c r="C169" s="11">
        <v>18.5</v>
      </c>
      <c r="D169" s="45">
        <f>(C169 - $C$13)/$C$13</f>
        <v>-0.37919463087248323</v>
      </c>
      <c r="E169" s="2">
        <f t="shared" si="8"/>
        <v>0.90520134228187921</v>
      </c>
      <c r="F169" s="2">
        <f t="shared" si="9"/>
        <v>0.94312080536912757</v>
      </c>
      <c r="G169" s="2">
        <f t="shared" si="10"/>
        <v>0.86728187919463084</v>
      </c>
      <c r="H169" s="48">
        <f t="shared" si="11"/>
        <v>0.62080536912751683</v>
      </c>
    </row>
    <row r="170" spans="1:8" x14ac:dyDescent="0.75">
      <c r="A170" s="46">
        <v>1984</v>
      </c>
      <c r="B170" s="46">
        <v>1</v>
      </c>
      <c r="C170" s="11">
        <v>8.7799999999999994</v>
      </c>
      <c r="D170" s="45">
        <f>(C170 - $C$2)/$C$2</f>
        <v>-0.78267326732673259</v>
      </c>
      <c r="E170" s="2">
        <f t="shared" si="8"/>
        <v>0.80433168316831682</v>
      </c>
      <c r="F170" s="2">
        <f t="shared" si="9"/>
        <v>0.88259900990099016</v>
      </c>
      <c r="G170" s="2">
        <f t="shared" si="10"/>
        <v>0.7260643564356436</v>
      </c>
      <c r="H170" s="48">
        <f t="shared" si="11"/>
        <v>0.21732673267326741</v>
      </c>
    </row>
    <row r="171" spans="1:8" x14ac:dyDescent="0.75">
      <c r="A171" s="46">
        <v>1984</v>
      </c>
      <c r="B171" s="46">
        <v>2</v>
      </c>
      <c r="C171" s="11">
        <v>5.0199999999999996</v>
      </c>
      <c r="D171" s="45">
        <f>(C171 - $C$3)/$C$3</f>
        <v>-0.85738636363636367</v>
      </c>
      <c r="E171" s="2">
        <f t="shared" si="8"/>
        <v>0.78565340909090908</v>
      </c>
      <c r="F171" s="2">
        <f t="shared" si="9"/>
        <v>0.87139204545454541</v>
      </c>
      <c r="G171" s="2">
        <f t="shared" si="10"/>
        <v>0.69991477272727276</v>
      </c>
      <c r="H171" s="48">
        <f t="shared" si="11"/>
        <v>0.14261363636363633</v>
      </c>
    </row>
    <row r="172" spans="1:8" x14ac:dyDescent="0.75">
      <c r="A172" s="46">
        <v>1984</v>
      </c>
      <c r="B172" s="46">
        <v>3</v>
      </c>
      <c r="C172" s="11">
        <v>4.42</v>
      </c>
      <c r="D172" s="45">
        <f>(C172 - $C$4)/$C$4</f>
        <v>-0.60180180180180176</v>
      </c>
      <c r="E172" s="2">
        <f t="shared" si="8"/>
        <v>0.84954954954954953</v>
      </c>
      <c r="F172" s="2">
        <f t="shared" si="9"/>
        <v>0.90972972972972976</v>
      </c>
      <c r="G172" s="2">
        <f t="shared" si="10"/>
        <v>0.78936936936936941</v>
      </c>
      <c r="H172" s="48">
        <f t="shared" si="11"/>
        <v>0.39819819819819824</v>
      </c>
    </row>
    <row r="173" spans="1:8" x14ac:dyDescent="0.75">
      <c r="A173" s="46">
        <v>1984</v>
      </c>
      <c r="B173" s="46">
        <v>4</v>
      </c>
      <c r="C173" s="11">
        <v>4.79</v>
      </c>
      <c r="D173" s="45">
        <f>(C173 - $C$5)/$C$5</f>
        <v>-0.74921465968586398</v>
      </c>
      <c r="E173" s="2">
        <f t="shared" si="8"/>
        <v>0.812696335078534</v>
      </c>
      <c r="F173" s="2">
        <f t="shared" si="9"/>
        <v>0.8876178010471204</v>
      </c>
      <c r="G173" s="2">
        <f t="shared" si="10"/>
        <v>0.73777486910994761</v>
      </c>
      <c r="H173" s="48">
        <f t="shared" si="11"/>
        <v>0.25078534031413602</v>
      </c>
    </row>
    <row r="174" spans="1:8" x14ac:dyDescent="0.75">
      <c r="A174" s="46">
        <v>1984</v>
      </c>
      <c r="B174" s="46">
        <v>5</v>
      </c>
      <c r="C174" s="11">
        <v>199</v>
      </c>
      <c r="D174" s="45">
        <f>(C174 - $C$6)/$C$6</f>
        <v>-0.29097387173396677</v>
      </c>
      <c r="E174" s="2">
        <f t="shared" si="8"/>
        <v>0.92725653206650827</v>
      </c>
      <c r="F174" s="2">
        <f t="shared" si="9"/>
        <v>0.95635391923990498</v>
      </c>
      <c r="G174" s="2">
        <f t="shared" si="10"/>
        <v>0.89815914489311166</v>
      </c>
      <c r="H174" s="48">
        <f t="shared" si="11"/>
        <v>0.70902612826603328</v>
      </c>
    </row>
    <row r="175" spans="1:8" x14ac:dyDescent="0.75">
      <c r="A175" s="46">
        <v>1984</v>
      </c>
      <c r="B175" s="46">
        <v>6</v>
      </c>
      <c r="C175" s="11">
        <v>330</v>
      </c>
      <c r="D175" s="45">
        <f>(C175 - $C$7)/$C$7</f>
        <v>-0.36862244897959179</v>
      </c>
      <c r="E175" s="2">
        <f t="shared" si="8"/>
        <v>0.90784438775510201</v>
      </c>
      <c r="F175" s="2">
        <f t="shared" si="9"/>
        <v>0.94470663265306121</v>
      </c>
      <c r="G175" s="2">
        <f t="shared" si="10"/>
        <v>0.87098214285714293</v>
      </c>
      <c r="H175" s="48">
        <f t="shared" si="11"/>
        <v>0.63137755102040827</v>
      </c>
    </row>
    <row r="176" spans="1:8" x14ac:dyDescent="0.75">
      <c r="A176" s="46">
        <v>1984</v>
      </c>
      <c r="B176" s="46">
        <v>7</v>
      </c>
      <c r="C176" s="11">
        <v>317</v>
      </c>
      <c r="D176" s="45">
        <f>(C176 - $C$8)/$C$8</f>
        <v>-8.7332053742802257E-2</v>
      </c>
      <c r="E176" s="2">
        <f t="shared" si="8"/>
        <v>0.97816698656429946</v>
      </c>
      <c r="F176" s="2">
        <f t="shared" si="9"/>
        <v>0.9869001919385797</v>
      </c>
      <c r="G176" s="2">
        <f t="shared" si="10"/>
        <v>0.96943378119001922</v>
      </c>
      <c r="H176" s="48">
        <f t="shared" si="11"/>
        <v>0.91266794625719772</v>
      </c>
    </row>
    <row r="177" spans="1:8" x14ac:dyDescent="0.75">
      <c r="A177" s="46">
        <v>1984</v>
      </c>
      <c r="B177" s="46">
        <v>8</v>
      </c>
      <c r="C177" s="11">
        <v>266</v>
      </c>
      <c r="D177" s="45">
        <f>(C177 - $C$9)/$C$9</f>
        <v>0.18222222222222223</v>
      </c>
      <c r="E177" s="2">
        <f t="shared" si="8"/>
        <v>1.0455555555555556</v>
      </c>
      <c r="F177" s="2">
        <f t="shared" si="9"/>
        <v>1.0273333333333334</v>
      </c>
      <c r="G177" s="2">
        <f t="shared" si="10"/>
        <v>1.0637777777777777</v>
      </c>
      <c r="H177" s="48">
        <f t="shared" si="11"/>
        <v>1.1822222222222223</v>
      </c>
    </row>
    <row r="178" spans="1:8" x14ac:dyDescent="0.75">
      <c r="A178" s="46">
        <v>1984</v>
      </c>
      <c r="B178" s="46">
        <v>9</v>
      </c>
      <c r="C178" s="11">
        <v>188</v>
      </c>
      <c r="D178" s="45">
        <f>(C178 - $C$10)/$C$10</f>
        <v>-3.0927835051546393E-2</v>
      </c>
      <c r="E178" s="2">
        <f t="shared" si="8"/>
        <v>0.99226804123711343</v>
      </c>
      <c r="F178" s="2">
        <f t="shared" si="9"/>
        <v>0.99536082474226806</v>
      </c>
      <c r="G178" s="2">
        <f t="shared" si="10"/>
        <v>0.9891752577319588</v>
      </c>
      <c r="H178" s="48">
        <f t="shared" si="11"/>
        <v>0.96907216494845361</v>
      </c>
    </row>
    <row r="179" spans="1:8" x14ac:dyDescent="0.75">
      <c r="A179" s="46">
        <v>1984</v>
      </c>
      <c r="B179" s="46">
        <v>10</v>
      </c>
      <c r="C179" s="11">
        <v>99.3</v>
      </c>
      <c r="D179" s="45">
        <f>(C179 - $C$11)/$C$11</f>
        <v>-5.4285714285714312E-2</v>
      </c>
      <c r="E179" s="2">
        <f t="shared" si="8"/>
        <v>0.98642857142857143</v>
      </c>
      <c r="F179" s="2">
        <f t="shared" si="9"/>
        <v>0.99185714285714288</v>
      </c>
      <c r="G179" s="2">
        <f t="shared" si="10"/>
        <v>0.98099999999999998</v>
      </c>
      <c r="H179" s="48">
        <f t="shared" si="11"/>
        <v>0.94571428571428573</v>
      </c>
    </row>
    <row r="180" spans="1:8" x14ac:dyDescent="0.75">
      <c r="A180" s="46">
        <v>1984</v>
      </c>
      <c r="B180" s="46">
        <v>11</v>
      </c>
      <c r="C180" s="11">
        <v>34.299999999999997</v>
      </c>
      <c r="D180" s="45">
        <f>(C180 - $C$12)/$C$12</f>
        <v>-0.48187311178247738</v>
      </c>
      <c r="E180" s="2">
        <f t="shared" si="8"/>
        <v>0.87953172205438068</v>
      </c>
      <c r="F180" s="2">
        <f t="shared" si="9"/>
        <v>0.92771903323262839</v>
      </c>
      <c r="G180" s="2">
        <f t="shared" si="10"/>
        <v>0.83134441087613298</v>
      </c>
      <c r="H180" s="48">
        <f t="shared" si="11"/>
        <v>0.51812688821752262</v>
      </c>
    </row>
    <row r="181" spans="1:8" x14ac:dyDescent="0.75">
      <c r="A181" s="46">
        <v>1984</v>
      </c>
      <c r="B181" s="46">
        <v>12</v>
      </c>
      <c r="C181" s="11">
        <v>31.6</v>
      </c>
      <c r="D181" s="45">
        <f>(C181 - $C$13)/$C$13</f>
        <v>6.0402684563758413E-2</v>
      </c>
      <c r="E181" s="2">
        <f t="shared" si="8"/>
        <v>1.0151006711409396</v>
      </c>
      <c r="F181" s="2">
        <f t="shared" si="9"/>
        <v>1.0090604026845638</v>
      </c>
      <c r="G181" s="2">
        <f t="shared" si="10"/>
        <v>1.0211409395973154</v>
      </c>
      <c r="H181" s="48">
        <f t="shared" si="11"/>
        <v>1.0604026845637584</v>
      </c>
    </row>
    <row r="182" spans="1:8" x14ac:dyDescent="0.75">
      <c r="A182" s="46">
        <v>1985</v>
      </c>
      <c r="B182" s="46">
        <v>1</v>
      </c>
      <c r="C182" s="11">
        <v>30.1</v>
      </c>
      <c r="D182" s="45">
        <f>(C182 - $C$2)/$C$2</f>
        <v>-0.2549504950495049</v>
      </c>
      <c r="E182" s="2">
        <f t="shared" si="8"/>
        <v>0.93626237623762376</v>
      </c>
      <c r="F182" s="2">
        <f t="shared" si="9"/>
        <v>0.96175742574257428</v>
      </c>
      <c r="G182" s="2">
        <f t="shared" si="10"/>
        <v>0.91076732673267324</v>
      </c>
      <c r="H182" s="48">
        <f t="shared" si="11"/>
        <v>0.74504950495049505</v>
      </c>
    </row>
    <row r="183" spans="1:8" x14ac:dyDescent="0.75">
      <c r="A183" s="46">
        <v>1985</v>
      </c>
      <c r="B183" s="46">
        <v>2</v>
      </c>
      <c r="C183" s="11">
        <v>23</v>
      </c>
      <c r="D183" s="45">
        <f>(C183 - $C$3)/$C$3</f>
        <v>-0.34659090909090912</v>
      </c>
      <c r="E183" s="2">
        <f t="shared" si="8"/>
        <v>0.91335227272727271</v>
      </c>
      <c r="F183" s="2">
        <f t="shared" si="9"/>
        <v>0.94801136363636362</v>
      </c>
      <c r="G183" s="2">
        <f t="shared" si="10"/>
        <v>0.87869318181818179</v>
      </c>
      <c r="H183" s="48">
        <f t="shared" si="11"/>
        <v>0.65340909090909083</v>
      </c>
    </row>
    <row r="184" spans="1:8" x14ac:dyDescent="0.75">
      <c r="A184" s="46">
        <v>1985</v>
      </c>
      <c r="B184" s="46">
        <v>3</v>
      </c>
      <c r="C184" s="11">
        <v>16.600000000000001</v>
      </c>
      <c r="D184" s="45">
        <f>(C184 - $C$4)/$C$4</f>
        <v>0.49549549549549565</v>
      </c>
      <c r="E184" s="2">
        <f t="shared" si="8"/>
        <v>1.1238738738738738</v>
      </c>
      <c r="F184" s="2">
        <f t="shared" si="9"/>
        <v>1.0743243243243243</v>
      </c>
      <c r="G184" s="2">
        <f t="shared" si="10"/>
        <v>1.1734234234234235</v>
      </c>
      <c r="H184" s="48">
        <f t="shared" si="11"/>
        <v>1.4954954954954958</v>
      </c>
    </row>
    <row r="185" spans="1:8" x14ac:dyDescent="0.75">
      <c r="A185" s="46">
        <v>1985</v>
      </c>
      <c r="B185" s="46">
        <v>4</v>
      </c>
      <c r="C185" s="11">
        <v>16.100000000000001</v>
      </c>
      <c r="D185" s="45">
        <f>(C185 - $C$5)/$C$5</f>
        <v>-0.15706806282722513</v>
      </c>
      <c r="E185" s="2">
        <f t="shared" si="8"/>
        <v>0.96073298429319376</v>
      </c>
      <c r="F185" s="2">
        <f t="shared" si="9"/>
        <v>0.97643979057591623</v>
      </c>
      <c r="G185" s="2">
        <f t="shared" si="10"/>
        <v>0.94502617801047117</v>
      </c>
      <c r="H185" s="48">
        <f t="shared" si="11"/>
        <v>0.84293193717277481</v>
      </c>
    </row>
    <row r="186" spans="1:8" x14ac:dyDescent="0.75">
      <c r="A186" s="46">
        <v>1985</v>
      </c>
      <c r="B186" s="46">
        <v>5</v>
      </c>
      <c r="C186" s="11">
        <v>86.3</v>
      </c>
      <c r="D186" s="45">
        <f>(C186 - $C$6)/$C$6</f>
        <v>-0.69251781472684082</v>
      </c>
      <c r="E186" s="2">
        <f t="shared" si="8"/>
        <v>0.82687054631828982</v>
      </c>
      <c r="F186" s="2">
        <f t="shared" si="9"/>
        <v>0.89612232779097389</v>
      </c>
      <c r="G186" s="2">
        <f t="shared" si="10"/>
        <v>0.75761876484560575</v>
      </c>
      <c r="H186" s="48">
        <f t="shared" si="11"/>
        <v>0.30748218527315918</v>
      </c>
    </row>
    <row r="187" spans="1:8" x14ac:dyDescent="0.75">
      <c r="A187" s="46">
        <v>1985</v>
      </c>
      <c r="B187" s="46">
        <v>6</v>
      </c>
      <c r="C187" s="11">
        <v>530</v>
      </c>
      <c r="D187" s="45">
        <f>(C187 - $C$7)/$C$7</f>
        <v>1.4030612244898032E-2</v>
      </c>
      <c r="E187" s="2">
        <f t="shared" si="8"/>
        <v>1.0035076530612246</v>
      </c>
      <c r="F187" s="2">
        <f t="shared" si="9"/>
        <v>1.0021045918367346</v>
      </c>
      <c r="G187" s="2">
        <f t="shared" si="10"/>
        <v>1.0049107142857143</v>
      </c>
      <c r="H187" s="48">
        <f t="shared" si="11"/>
        <v>1.0140306122448981</v>
      </c>
    </row>
    <row r="188" spans="1:8" x14ac:dyDescent="0.75">
      <c r="A188" s="46">
        <v>1985</v>
      </c>
      <c r="B188" s="46">
        <v>7</v>
      </c>
      <c r="C188" s="11">
        <v>328</v>
      </c>
      <c r="D188" s="45">
        <f>(C188 - $C$8)/$C$8</f>
        <v>-5.566218809980801E-2</v>
      </c>
      <c r="E188" s="2">
        <f t="shared" si="8"/>
        <v>0.98608445297504799</v>
      </c>
      <c r="F188" s="2">
        <f t="shared" si="9"/>
        <v>0.99165067178502875</v>
      </c>
      <c r="G188" s="2">
        <f t="shared" si="10"/>
        <v>0.98051823416506723</v>
      </c>
      <c r="H188" s="48">
        <f t="shared" si="11"/>
        <v>0.94433781190019195</v>
      </c>
    </row>
    <row r="189" spans="1:8" x14ac:dyDescent="0.75">
      <c r="A189" s="46">
        <v>1985</v>
      </c>
      <c r="B189" s="46">
        <v>8</v>
      </c>
      <c r="C189" s="11">
        <v>192</v>
      </c>
      <c r="D189" s="45">
        <f>(C189 - $C$9)/$C$9</f>
        <v>-0.14666666666666667</v>
      </c>
      <c r="E189" s="2">
        <f t="shared" si="8"/>
        <v>0.96333333333333337</v>
      </c>
      <c r="F189" s="2">
        <f t="shared" si="9"/>
        <v>0.97799999999999998</v>
      </c>
      <c r="G189" s="2">
        <f t="shared" si="10"/>
        <v>0.94866666666666666</v>
      </c>
      <c r="H189" s="48">
        <f t="shared" si="11"/>
        <v>0.85333333333333328</v>
      </c>
    </row>
    <row r="190" spans="1:8" x14ac:dyDescent="0.75">
      <c r="A190" s="46">
        <v>1985</v>
      </c>
      <c r="B190" s="46">
        <v>9</v>
      </c>
      <c r="C190" s="11">
        <v>169</v>
      </c>
      <c r="D190" s="45">
        <f>(C190 - $C$10)/$C$10</f>
        <v>-0.12886597938144329</v>
      </c>
      <c r="E190" s="2">
        <f t="shared" si="8"/>
        <v>0.96778350515463918</v>
      </c>
      <c r="F190" s="2">
        <f t="shared" si="9"/>
        <v>0.98067010309278346</v>
      </c>
      <c r="G190" s="2">
        <f t="shared" si="10"/>
        <v>0.95489690721649489</v>
      </c>
      <c r="H190" s="48">
        <f t="shared" si="11"/>
        <v>0.87113402061855671</v>
      </c>
    </row>
    <row r="191" spans="1:8" x14ac:dyDescent="0.75">
      <c r="A191" s="46">
        <v>1985</v>
      </c>
      <c r="B191" s="46">
        <v>10</v>
      </c>
      <c r="C191" s="11">
        <v>111</v>
      </c>
      <c r="D191" s="45">
        <f>(C191 - $C$11)/$C$11</f>
        <v>5.7142857142857141E-2</v>
      </c>
      <c r="E191" s="2">
        <f t="shared" si="8"/>
        <v>1.0142857142857142</v>
      </c>
      <c r="F191" s="2">
        <f t="shared" si="9"/>
        <v>1.0085714285714287</v>
      </c>
      <c r="G191" s="2">
        <f t="shared" si="10"/>
        <v>1.02</v>
      </c>
      <c r="H191" s="48">
        <f t="shared" si="11"/>
        <v>1.0571428571428572</v>
      </c>
    </row>
    <row r="192" spans="1:8" x14ac:dyDescent="0.75">
      <c r="A192" s="46">
        <v>1985</v>
      </c>
      <c r="B192" s="46">
        <v>11</v>
      </c>
      <c r="C192" s="11">
        <v>36.5</v>
      </c>
      <c r="D192" s="45">
        <f>(C192 - $C$12)/$C$12</f>
        <v>-0.44864048338368584</v>
      </c>
      <c r="E192" s="2">
        <f t="shared" si="8"/>
        <v>0.88783987915407858</v>
      </c>
      <c r="F192" s="2">
        <f t="shared" si="9"/>
        <v>0.93270392749244713</v>
      </c>
      <c r="G192" s="2">
        <f t="shared" si="10"/>
        <v>0.84297583081570993</v>
      </c>
      <c r="H192" s="48">
        <f t="shared" si="11"/>
        <v>0.5513595166163141</v>
      </c>
    </row>
    <row r="193" spans="1:8" x14ac:dyDescent="0.75">
      <c r="A193" s="46">
        <v>1985</v>
      </c>
      <c r="B193" s="46">
        <v>12</v>
      </c>
      <c r="C193" s="11">
        <v>28.7</v>
      </c>
      <c r="D193" s="45">
        <f>(C193 - $C$13)/$C$13</f>
        <v>-3.6912751677852393E-2</v>
      </c>
      <c r="E193" s="2">
        <f t="shared" si="8"/>
        <v>0.99077181208053688</v>
      </c>
      <c r="F193" s="2">
        <f t="shared" si="9"/>
        <v>0.99446308724832211</v>
      </c>
      <c r="G193" s="2">
        <f t="shared" si="10"/>
        <v>0.98708053691275166</v>
      </c>
      <c r="H193" s="48">
        <f t="shared" si="11"/>
        <v>0.96308724832214765</v>
      </c>
    </row>
    <row r="194" spans="1:8" x14ac:dyDescent="0.75">
      <c r="A194" s="46">
        <v>1986</v>
      </c>
      <c r="B194" s="46">
        <v>1</v>
      </c>
      <c r="C194" s="11">
        <v>35.4</v>
      </c>
      <c r="D194" s="45">
        <f>(C194 - $C$2)/$C$2</f>
        <v>-0.12376237623762376</v>
      </c>
      <c r="E194" s="2">
        <f t="shared" si="8"/>
        <v>0.96905940594059403</v>
      </c>
      <c r="F194" s="2">
        <f t="shared" si="9"/>
        <v>0.98143564356435642</v>
      </c>
      <c r="G194" s="2">
        <f t="shared" si="10"/>
        <v>0.95668316831683164</v>
      </c>
      <c r="H194" s="48">
        <f t="shared" si="11"/>
        <v>0.87623762376237624</v>
      </c>
    </row>
    <row r="195" spans="1:8" x14ac:dyDescent="0.75">
      <c r="A195" s="46">
        <v>1986</v>
      </c>
      <c r="B195" s="46">
        <v>2</v>
      </c>
      <c r="C195" s="11">
        <v>26</v>
      </c>
      <c r="D195" s="45">
        <f>(C195 - $C$3)/$C$3</f>
        <v>-0.26136363636363641</v>
      </c>
      <c r="E195" s="2">
        <f t="shared" ref="E195:E258" si="12" xml:space="preserve"> 1 + (D195*$I$4)</f>
        <v>0.93465909090909094</v>
      </c>
      <c r="F195" s="2">
        <f t="shared" ref="F195:F258" si="13" xml:space="preserve"> 1 + (D195*$J$4)</f>
        <v>0.96079545454545456</v>
      </c>
      <c r="G195" s="2">
        <f t="shared" ref="G195:G258" si="14" xml:space="preserve"> 1 + (D195*$K$4)</f>
        <v>0.9085227272727272</v>
      </c>
      <c r="H195" s="48">
        <f t="shared" ref="H195:H258" si="15">1+D195</f>
        <v>0.73863636363636354</v>
      </c>
    </row>
    <row r="196" spans="1:8" x14ac:dyDescent="0.75">
      <c r="A196" s="46">
        <v>1986</v>
      </c>
      <c r="B196" s="46">
        <v>3</v>
      </c>
      <c r="C196" s="11">
        <v>20.5</v>
      </c>
      <c r="D196" s="45">
        <f>(C196 - $C$4)/$C$4</f>
        <v>0.84684684684684686</v>
      </c>
      <c r="E196" s="2">
        <f t="shared" si="12"/>
        <v>1.2117117117117118</v>
      </c>
      <c r="F196" s="2">
        <f t="shared" si="13"/>
        <v>1.1270270270270271</v>
      </c>
      <c r="G196" s="2">
        <f t="shared" si="14"/>
        <v>1.2963963963963963</v>
      </c>
      <c r="H196" s="48">
        <f t="shared" si="15"/>
        <v>1.8468468468468469</v>
      </c>
    </row>
    <row r="197" spans="1:8" x14ac:dyDescent="0.75">
      <c r="A197" s="46">
        <v>1986</v>
      </c>
      <c r="B197" s="46">
        <v>4</v>
      </c>
      <c r="C197" s="11">
        <v>22</v>
      </c>
      <c r="D197" s="45">
        <f>(C197 - $C$5)/$C$5</f>
        <v>0.1518324607329842</v>
      </c>
      <c r="E197" s="2">
        <f t="shared" si="12"/>
        <v>1.037958115183246</v>
      </c>
      <c r="F197" s="2">
        <f t="shared" si="13"/>
        <v>1.0227748691099476</v>
      </c>
      <c r="G197" s="2">
        <f t="shared" si="14"/>
        <v>1.0531413612565446</v>
      </c>
      <c r="H197" s="48">
        <f t="shared" si="15"/>
        <v>1.1518324607329842</v>
      </c>
    </row>
    <row r="198" spans="1:8" x14ac:dyDescent="0.75">
      <c r="A198" s="46">
        <v>1986</v>
      </c>
      <c r="B198" s="46">
        <v>5</v>
      </c>
      <c r="C198" s="11">
        <v>86.5</v>
      </c>
      <c r="D198" s="45">
        <f>(C198 - $C$6)/$C$6</f>
        <v>-0.69180522565320668</v>
      </c>
      <c r="E198" s="2">
        <f t="shared" si="12"/>
        <v>0.8270486935866983</v>
      </c>
      <c r="F198" s="2">
        <f t="shared" si="13"/>
        <v>0.896229216152019</v>
      </c>
      <c r="G198" s="2">
        <f t="shared" si="14"/>
        <v>0.75786817102137771</v>
      </c>
      <c r="H198" s="48">
        <f t="shared" si="15"/>
        <v>0.30819477434679332</v>
      </c>
    </row>
    <row r="199" spans="1:8" x14ac:dyDescent="0.75">
      <c r="A199" s="46">
        <v>1986</v>
      </c>
      <c r="B199" s="46">
        <v>6</v>
      </c>
      <c r="C199" s="11">
        <v>628</v>
      </c>
      <c r="D199" s="45">
        <f>(C199 - $C$7)/$C$7</f>
        <v>0.20153061224489804</v>
      </c>
      <c r="E199" s="2">
        <f t="shared" si="12"/>
        <v>1.0503826530612246</v>
      </c>
      <c r="F199" s="2">
        <f t="shared" si="13"/>
        <v>1.0302295918367348</v>
      </c>
      <c r="G199" s="2">
        <f t="shared" si="14"/>
        <v>1.0705357142857144</v>
      </c>
      <c r="H199" s="48">
        <f t="shared" si="15"/>
        <v>1.2015306122448981</v>
      </c>
    </row>
    <row r="200" spans="1:8" x14ac:dyDescent="0.75">
      <c r="A200" s="46">
        <v>1986</v>
      </c>
      <c r="B200" s="46">
        <v>7</v>
      </c>
      <c r="C200" s="11">
        <v>355</v>
      </c>
      <c r="D200" s="45">
        <f>(C200 - $C$8)/$C$8</f>
        <v>2.2072936660268768E-2</v>
      </c>
      <c r="E200" s="2">
        <f t="shared" si="12"/>
        <v>1.0055182341650672</v>
      </c>
      <c r="F200" s="2">
        <f t="shared" si="13"/>
        <v>1.0033109404990403</v>
      </c>
      <c r="G200" s="2">
        <f t="shared" si="14"/>
        <v>1.0077255278310941</v>
      </c>
      <c r="H200" s="48">
        <f t="shared" si="15"/>
        <v>1.0220729366602688</v>
      </c>
    </row>
    <row r="201" spans="1:8" x14ac:dyDescent="0.75">
      <c r="A201" s="46">
        <v>1986</v>
      </c>
      <c r="B201" s="46">
        <v>8</v>
      </c>
      <c r="C201" s="11">
        <v>278</v>
      </c>
      <c r="D201" s="45">
        <f>(C201 - $C$9)/$C$9</f>
        <v>0.23555555555555555</v>
      </c>
      <c r="E201" s="2">
        <f t="shared" si="12"/>
        <v>1.058888888888889</v>
      </c>
      <c r="F201" s="2">
        <f t="shared" si="13"/>
        <v>1.0353333333333334</v>
      </c>
      <c r="G201" s="2">
        <f t="shared" si="14"/>
        <v>1.0824444444444445</v>
      </c>
      <c r="H201" s="48">
        <f t="shared" si="15"/>
        <v>1.2355555555555555</v>
      </c>
    </row>
    <row r="202" spans="1:8" x14ac:dyDescent="0.75">
      <c r="A202" s="46">
        <v>1986</v>
      </c>
      <c r="B202" s="46">
        <v>9</v>
      </c>
      <c r="C202" s="11">
        <v>168</v>
      </c>
      <c r="D202" s="45">
        <f>(C202 - $C$10)/$C$10</f>
        <v>-0.13402061855670103</v>
      </c>
      <c r="E202" s="2">
        <f t="shared" si="12"/>
        <v>0.96649484536082475</v>
      </c>
      <c r="F202" s="2">
        <f t="shared" si="13"/>
        <v>0.97989690721649481</v>
      </c>
      <c r="G202" s="2">
        <f t="shared" si="14"/>
        <v>0.95309278350515469</v>
      </c>
      <c r="H202" s="48">
        <f t="shared" si="15"/>
        <v>0.865979381443299</v>
      </c>
    </row>
    <row r="203" spans="1:8" x14ac:dyDescent="0.75">
      <c r="A203" s="46">
        <v>1986</v>
      </c>
      <c r="B203" s="46">
        <v>10</v>
      </c>
      <c r="C203" s="11">
        <v>91.3</v>
      </c>
      <c r="D203" s="45">
        <f>(C203 - $C$11)/$C$11</f>
        <v>-0.1304761904761905</v>
      </c>
      <c r="E203" s="2">
        <f t="shared" si="12"/>
        <v>0.96738095238095234</v>
      </c>
      <c r="F203" s="2">
        <f t="shared" si="13"/>
        <v>0.98042857142857143</v>
      </c>
      <c r="G203" s="2">
        <f t="shared" si="14"/>
        <v>0.95433333333333337</v>
      </c>
      <c r="H203" s="48">
        <f t="shared" si="15"/>
        <v>0.86952380952380948</v>
      </c>
    </row>
    <row r="204" spans="1:8" x14ac:dyDescent="0.75">
      <c r="A204" s="46">
        <v>1986</v>
      </c>
      <c r="B204" s="46">
        <v>11</v>
      </c>
      <c r="C204" s="11">
        <v>38.6</v>
      </c>
      <c r="D204" s="45">
        <f>(C204 - $C$12)/$C$12</f>
        <v>-0.41691842900302117</v>
      </c>
      <c r="E204" s="2">
        <f t="shared" si="12"/>
        <v>0.89577039274924475</v>
      </c>
      <c r="F204" s="2">
        <f t="shared" si="13"/>
        <v>0.93746223564954678</v>
      </c>
      <c r="G204" s="2">
        <f t="shared" si="14"/>
        <v>0.8540785498489426</v>
      </c>
      <c r="H204" s="48">
        <f t="shared" si="15"/>
        <v>0.58308157099697877</v>
      </c>
    </row>
    <row r="205" spans="1:8" x14ac:dyDescent="0.75">
      <c r="A205" s="46">
        <v>1986</v>
      </c>
      <c r="B205" s="46">
        <v>12</v>
      </c>
      <c r="C205" s="11">
        <v>31.7</v>
      </c>
      <c r="D205" s="45">
        <f>(C205 - $C$13)/$C$13</f>
        <v>6.3758389261744916E-2</v>
      </c>
      <c r="E205" s="2">
        <f t="shared" si="12"/>
        <v>1.0159395973154361</v>
      </c>
      <c r="F205" s="2">
        <f t="shared" si="13"/>
        <v>1.0095637583892618</v>
      </c>
      <c r="G205" s="2">
        <f t="shared" si="14"/>
        <v>1.0223154362416107</v>
      </c>
      <c r="H205" s="48">
        <f t="shared" si="15"/>
        <v>1.0637583892617448</v>
      </c>
    </row>
    <row r="206" spans="1:8" x14ac:dyDescent="0.75">
      <c r="A206" s="46">
        <v>1987</v>
      </c>
      <c r="B206" s="46">
        <v>1</v>
      </c>
      <c r="C206" s="11">
        <v>20.5</v>
      </c>
      <c r="D206" s="45">
        <f>(C206 - $C$2)/$C$2</f>
        <v>-0.49257425742574257</v>
      </c>
      <c r="E206" s="2">
        <f t="shared" si="12"/>
        <v>0.87685643564356441</v>
      </c>
      <c r="F206" s="2">
        <f t="shared" si="13"/>
        <v>0.9261138613861386</v>
      </c>
      <c r="G206" s="2">
        <f t="shared" si="14"/>
        <v>0.82759900990099011</v>
      </c>
      <c r="H206" s="48">
        <f t="shared" si="15"/>
        <v>0.50742574257425743</v>
      </c>
    </row>
    <row r="207" spans="1:8" x14ac:dyDescent="0.75">
      <c r="A207" s="46">
        <v>1987</v>
      </c>
      <c r="B207" s="46">
        <v>2</v>
      </c>
      <c r="C207" s="11">
        <v>16.600000000000001</v>
      </c>
      <c r="D207" s="45">
        <f>(C207 - $C$3)/$C$3</f>
        <v>-0.52840909090909094</v>
      </c>
      <c r="E207" s="2">
        <f t="shared" si="12"/>
        <v>0.86789772727272729</v>
      </c>
      <c r="F207" s="2">
        <f t="shared" si="13"/>
        <v>0.9207386363636364</v>
      </c>
      <c r="G207" s="2">
        <f t="shared" si="14"/>
        <v>0.81505681818181819</v>
      </c>
      <c r="H207" s="48">
        <f t="shared" si="15"/>
        <v>0.47159090909090906</v>
      </c>
    </row>
    <row r="208" spans="1:8" x14ac:dyDescent="0.75">
      <c r="A208" s="46">
        <v>1987</v>
      </c>
      <c r="B208" s="46">
        <v>3</v>
      </c>
      <c r="C208" s="11">
        <v>16.100000000000001</v>
      </c>
      <c r="D208" s="45">
        <f>(C208 - $C$4)/$C$4</f>
        <v>0.45045045045045062</v>
      </c>
      <c r="E208" s="2">
        <f t="shared" si="12"/>
        <v>1.1126126126126126</v>
      </c>
      <c r="F208" s="2">
        <f t="shared" si="13"/>
        <v>1.0675675675675675</v>
      </c>
      <c r="G208" s="2">
        <f t="shared" si="14"/>
        <v>1.1576576576576576</v>
      </c>
      <c r="H208" s="48">
        <f t="shared" si="15"/>
        <v>1.4504504504504507</v>
      </c>
    </row>
    <row r="209" spans="1:8" x14ac:dyDescent="0.75">
      <c r="A209" s="46">
        <v>1987</v>
      </c>
      <c r="B209" s="46">
        <v>4</v>
      </c>
      <c r="C209" s="11">
        <v>17.600000000000001</v>
      </c>
      <c r="D209" s="45">
        <f>(C209 - $C$5)/$C$5</f>
        <v>-7.8534031413612565E-2</v>
      </c>
      <c r="E209" s="2">
        <f t="shared" si="12"/>
        <v>0.98036649214659688</v>
      </c>
      <c r="F209" s="2">
        <f t="shared" si="13"/>
        <v>0.98821989528795806</v>
      </c>
      <c r="G209" s="2">
        <f t="shared" si="14"/>
        <v>0.97251308900523559</v>
      </c>
      <c r="H209" s="48">
        <f t="shared" si="15"/>
        <v>0.92146596858638741</v>
      </c>
    </row>
    <row r="210" spans="1:8" x14ac:dyDescent="0.75">
      <c r="A210" s="46">
        <v>1987</v>
      </c>
      <c r="B210" s="46">
        <v>5</v>
      </c>
      <c r="C210" s="11">
        <v>92.3</v>
      </c>
      <c r="D210" s="45">
        <f>(C210 - $C$6)/$C$6</f>
        <v>-0.67114014251781473</v>
      </c>
      <c r="E210" s="2">
        <f t="shared" si="12"/>
        <v>0.83221496437054632</v>
      </c>
      <c r="F210" s="2">
        <f t="shared" si="13"/>
        <v>0.89932897862232775</v>
      </c>
      <c r="G210" s="2">
        <f t="shared" si="14"/>
        <v>0.76510095011876489</v>
      </c>
      <c r="H210" s="48">
        <f t="shared" si="15"/>
        <v>0.32885985748218527</v>
      </c>
    </row>
    <row r="211" spans="1:8" x14ac:dyDescent="0.75">
      <c r="A211" s="46">
        <v>1987</v>
      </c>
      <c r="B211" s="46">
        <v>6</v>
      </c>
      <c r="C211" s="11">
        <v>379</v>
      </c>
      <c r="D211" s="45">
        <f>(C211 - $C$7)/$C$7</f>
        <v>-0.27487244897959179</v>
      </c>
      <c r="E211" s="2">
        <f t="shared" si="12"/>
        <v>0.93128188775510201</v>
      </c>
      <c r="F211" s="2">
        <f t="shared" si="13"/>
        <v>0.95876913265306118</v>
      </c>
      <c r="G211" s="2">
        <f t="shared" si="14"/>
        <v>0.90379464285714284</v>
      </c>
      <c r="H211" s="48">
        <f t="shared" si="15"/>
        <v>0.72512755102040827</v>
      </c>
    </row>
    <row r="212" spans="1:8" x14ac:dyDescent="0.75">
      <c r="A212" s="46">
        <v>1987</v>
      </c>
      <c r="B212" s="46">
        <v>7</v>
      </c>
      <c r="C212" s="11">
        <v>234</v>
      </c>
      <c r="D212" s="45">
        <f>(C212 - $C$8)/$C$8</f>
        <v>-0.3262955854126679</v>
      </c>
      <c r="E212" s="2">
        <f t="shared" si="12"/>
        <v>0.91842610364683308</v>
      </c>
      <c r="F212" s="2">
        <f t="shared" si="13"/>
        <v>0.95105566218809978</v>
      </c>
      <c r="G212" s="2">
        <f t="shared" si="14"/>
        <v>0.88579654510556627</v>
      </c>
      <c r="H212" s="48">
        <f t="shared" si="15"/>
        <v>0.6737044145873321</v>
      </c>
    </row>
    <row r="213" spans="1:8" x14ac:dyDescent="0.75">
      <c r="A213" s="46">
        <v>1987</v>
      </c>
      <c r="B213" s="46">
        <v>8</v>
      </c>
      <c r="C213" s="11">
        <v>216</v>
      </c>
      <c r="D213" s="45">
        <f>(C213 - $C$9)/$C$9</f>
        <v>-0.04</v>
      </c>
      <c r="E213" s="2">
        <f t="shared" si="12"/>
        <v>0.99</v>
      </c>
      <c r="F213" s="2">
        <f t="shared" si="13"/>
        <v>0.99399999999999999</v>
      </c>
      <c r="G213" s="2">
        <f t="shared" si="14"/>
        <v>0.98599999999999999</v>
      </c>
      <c r="H213" s="48">
        <f t="shared" si="15"/>
        <v>0.96</v>
      </c>
    </row>
    <row r="214" spans="1:8" x14ac:dyDescent="0.75">
      <c r="A214" s="46">
        <v>1987</v>
      </c>
      <c r="B214" s="46">
        <v>9</v>
      </c>
      <c r="C214" s="11">
        <v>185</v>
      </c>
      <c r="D214" s="45">
        <f>(C214 - $C$10)/$C$10</f>
        <v>-4.6391752577319589E-2</v>
      </c>
      <c r="E214" s="2">
        <f t="shared" si="12"/>
        <v>0.98840206185567014</v>
      </c>
      <c r="F214" s="2">
        <f t="shared" si="13"/>
        <v>0.99304123711340209</v>
      </c>
      <c r="G214" s="2">
        <f t="shared" si="14"/>
        <v>0.98376288659793809</v>
      </c>
      <c r="H214" s="48">
        <f t="shared" si="15"/>
        <v>0.95360824742268036</v>
      </c>
    </row>
    <row r="215" spans="1:8" x14ac:dyDescent="0.75">
      <c r="A215" s="46">
        <v>1987</v>
      </c>
      <c r="B215" s="46">
        <v>10</v>
      </c>
      <c r="C215" s="11">
        <v>109</v>
      </c>
      <c r="D215" s="45">
        <f>(C215 - $C$11)/$C$11</f>
        <v>3.8095238095238099E-2</v>
      </c>
      <c r="E215" s="2">
        <f t="shared" si="12"/>
        <v>1.0095238095238095</v>
      </c>
      <c r="F215" s="2">
        <f t="shared" si="13"/>
        <v>1.0057142857142858</v>
      </c>
      <c r="G215" s="2">
        <f t="shared" si="14"/>
        <v>1.0133333333333334</v>
      </c>
      <c r="H215" s="48">
        <f t="shared" si="15"/>
        <v>1.0380952380952382</v>
      </c>
    </row>
    <row r="216" spans="1:8" x14ac:dyDescent="0.75">
      <c r="A216" s="46">
        <v>1987</v>
      </c>
      <c r="B216" s="46">
        <v>11</v>
      </c>
      <c r="C216" s="11">
        <v>59</v>
      </c>
      <c r="D216" s="45">
        <f>(C216 - $C$12)/$C$12</f>
        <v>-0.10876132930513599</v>
      </c>
      <c r="E216" s="2">
        <f t="shared" si="12"/>
        <v>0.97280966767371602</v>
      </c>
      <c r="F216" s="2">
        <f t="shared" si="13"/>
        <v>0.98368580060422961</v>
      </c>
      <c r="G216" s="2">
        <f t="shared" si="14"/>
        <v>0.96193353474320242</v>
      </c>
      <c r="H216" s="48">
        <f t="shared" si="15"/>
        <v>0.89123867069486407</v>
      </c>
    </row>
    <row r="217" spans="1:8" x14ac:dyDescent="0.75">
      <c r="A217" s="46">
        <v>1987</v>
      </c>
      <c r="B217" s="46">
        <v>12</v>
      </c>
      <c r="C217" s="11">
        <v>21</v>
      </c>
      <c r="D217" s="45">
        <f>(C217 - $C$13)/$C$13</f>
        <v>-0.29530201342281881</v>
      </c>
      <c r="E217" s="2">
        <f t="shared" si="12"/>
        <v>0.9261744966442953</v>
      </c>
      <c r="F217" s="2">
        <f t="shared" si="13"/>
        <v>0.9557046979865772</v>
      </c>
      <c r="G217" s="2">
        <f t="shared" si="14"/>
        <v>0.89664429530201339</v>
      </c>
      <c r="H217" s="48">
        <f t="shared" si="15"/>
        <v>0.70469798657718119</v>
      </c>
    </row>
    <row r="218" spans="1:8" x14ac:dyDescent="0.75">
      <c r="A218" s="46">
        <v>1988</v>
      </c>
      <c r="B218" s="46">
        <v>1</v>
      </c>
      <c r="C218" s="11">
        <v>32.9</v>
      </c>
      <c r="D218" s="45">
        <f>(C218 - $C$2)/$C$2</f>
        <v>-0.18564356435643564</v>
      </c>
      <c r="E218" s="2">
        <f t="shared" si="12"/>
        <v>0.9535891089108911</v>
      </c>
      <c r="F218" s="2">
        <f t="shared" si="13"/>
        <v>0.97215346534653468</v>
      </c>
      <c r="G218" s="2">
        <f t="shared" si="14"/>
        <v>0.93502475247524752</v>
      </c>
      <c r="H218" s="48">
        <f t="shared" si="15"/>
        <v>0.81435643564356441</v>
      </c>
    </row>
    <row r="219" spans="1:8" x14ac:dyDescent="0.75">
      <c r="A219" s="46">
        <v>1988</v>
      </c>
      <c r="B219" s="46">
        <v>2</v>
      </c>
      <c r="C219" s="11">
        <v>27.8</v>
      </c>
      <c r="D219" s="45">
        <f>(C219 - $C$3)/$C$3</f>
        <v>-0.21022727272727276</v>
      </c>
      <c r="E219" s="2">
        <f t="shared" si="12"/>
        <v>0.94744318181818177</v>
      </c>
      <c r="F219" s="2">
        <f t="shared" si="13"/>
        <v>0.96846590909090913</v>
      </c>
      <c r="G219" s="2">
        <f t="shared" si="14"/>
        <v>0.92642045454545452</v>
      </c>
      <c r="H219" s="48">
        <f t="shared" si="15"/>
        <v>0.78977272727272729</v>
      </c>
    </row>
    <row r="220" spans="1:8" x14ac:dyDescent="0.75">
      <c r="A220" s="46">
        <v>1988</v>
      </c>
      <c r="B220" s="46">
        <v>3</v>
      </c>
      <c r="C220" s="11">
        <v>21.3</v>
      </c>
      <c r="D220" s="45">
        <f>(C220 - $C$4)/$C$4</f>
        <v>0.91891891891891908</v>
      </c>
      <c r="E220" s="2">
        <f t="shared" si="12"/>
        <v>1.2297297297297298</v>
      </c>
      <c r="F220" s="2">
        <f t="shared" si="13"/>
        <v>1.1378378378378378</v>
      </c>
      <c r="G220" s="2">
        <f t="shared" si="14"/>
        <v>1.3216216216216217</v>
      </c>
      <c r="H220" s="48">
        <f t="shared" si="15"/>
        <v>1.9189189189189191</v>
      </c>
    </row>
    <row r="221" spans="1:8" x14ac:dyDescent="0.75">
      <c r="A221" s="46">
        <v>1988</v>
      </c>
      <c r="B221" s="46">
        <v>4</v>
      </c>
      <c r="C221" s="11">
        <v>19.600000000000001</v>
      </c>
      <c r="D221" s="45">
        <f>(C221 - $C$5)/$C$5</f>
        <v>2.6178010471204185E-2</v>
      </c>
      <c r="E221" s="2">
        <f t="shared" si="12"/>
        <v>1.006544502617801</v>
      </c>
      <c r="F221" s="2">
        <f t="shared" si="13"/>
        <v>1.0039267015706805</v>
      </c>
      <c r="G221" s="2">
        <f t="shared" si="14"/>
        <v>1.0091623036649215</v>
      </c>
      <c r="H221" s="48">
        <f t="shared" si="15"/>
        <v>1.0261780104712042</v>
      </c>
    </row>
    <row r="222" spans="1:8" x14ac:dyDescent="0.75">
      <c r="A222" s="46">
        <v>1988</v>
      </c>
      <c r="B222" s="46">
        <v>5</v>
      </c>
      <c r="C222" s="11">
        <v>107</v>
      </c>
      <c r="D222" s="45">
        <f>(C222 - $C$6)/$C$6</f>
        <v>-0.61876484560570078</v>
      </c>
      <c r="E222" s="2">
        <f t="shared" si="12"/>
        <v>0.84530878859857483</v>
      </c>
      <c r="F222" s="2">
        <f t="shared" si="13"/>
        <v>0.90718527315914488</v>
      </c>
      <c r="G222" s="2">
        <f t="shared" si="14"/>
        <v>0.78343230403800468</v>
      </c>
      <c r="H222" s="48">
        <f t="shared" si="15"/>
        <v>0.38123515439429922</v>
      </c>
    </row>
    <row r="223" spans="1:8" x14ac:dyDescent="0.75">
      <c r="A223" s="46">
        <v>1988</v>
      </c>
      <c r="B223" s="46">
        <v>6</v>
      </c>
      <c r="C223" s="11">
        <v>457</v>
      </c>
      <c r="D223" s="45">
        <f>(C223 - $C$7)/$C$7</f>
        <v>-0.12563775510204075</v>
      </c>
      <c r="E223" s="2">
        <f t="shared" si="12"/>
        <v>0.96859056122448983</v>
      </c>
      <c r="F223" s="2">
        <f t="shared" si="13"/>
        <v>0.98115433673469388</v>
      </c>
      <c r="G223" s="2">
        <f t="shared" si="14"/>
        <v>0.95602678571428579</v>
      </c>
      <c r="H223" s="48">
        <f t="shared" si="15"/>
        <v>0.87436224489795922</v>
      </c>
    </row>
    <row r="224" spans="1:8" x14ac:dyDescent="0.75">
      <c r="A224" s="46">
        <v>1988</v>
      </c>
      <c r="B224" s="46">
        <v>7</v>
      </c>
      <c r="C224" s="11">
        <v>487</v>
      </c>
      <c r="D224" s="45">
        <f>(C224 - $C$8)/$C$8</f>
        <v>0.40211132437619967</v>
      </c>
      <c r="E224" s="2">
        <f t="shared" si="12"/>
        <v>1.1005278310940498</v>
      </c>
      <c r="F224" s="2">
        <f t="shared" si="13"/>
        <v>1.0603166986564299</v>
      </c>
      <c r="G224" s="2">
        <f t="shared" si="14"/>
        <v>1.1407389635316698</v>
      </c>
      <c r="H224" s="48">
        <f t="shared" si="15"/>
        <v>1.4021113243761998</v>
      </c>
    </row>
    <row r="225" spans="1:8" x14ac:dyDescent="0.75">
      <c r="A225" s="46">
        <v>1988</v>
      </c>
      <c r="B225" s="46">
        <v>8</v>
      </c>
      <c r="C225" s="11">
        <v>304</v>
      </c>
      <c r="D225" s="45">
        <f>(C225 - $C$9)/$C$9</f>
        <v>0.3511111111111111</v>
      </c>
      <c r="E225" s="2">
        <f t="shared" si="12"/>
        <v>1.0877777777777777</v>
      </c>
      <c r="F225" s="2">
        <f t="shared" si="13"/>
        <v>1.0526666666666666</v>
      </c>
      <c r="G225" s="2">
        <f t="shared" si="14"/>
        <v>1.1228888888888888</v>
      </c>
      <c r="H225" s="48">
        <f t="shared" si="15"/>
        <v>1.3511111111111112</v>
      </c>
    </row>
    <row r="226" spans="1:8" x14ac:dyDescent="0.75">
      <c r="A226" s="46">
        <v>1988</v>
      </c>
      <c r="B226" s="46">
        <v>9</v>
      </c>
      <c r="C226" s="11">
        <v>217</v>
      </c>
      <c r="D226" s="45">
        <f>(C226 - $C$10)/$C$10</f>
        <v>0.11855670103092783</v>
      </c>
      <c r="E226" s="2">
        <f t="shared" si="12"/>
        <v>1.0296391752577319</v>
      </c>
      <c r="F226" s="2">
        <f t="shared" si="13"/>
        <v>1.0177835051546391</v>
      </c>
      <c r="G226" s="2">
        <f t="shared" si="14"/>
        <v>1.0414948453608248</v>
      </c>
      <c r="H226" s="48">
        <f t="shared" si="15"/>
        <v>1.1185567010309279</v>
      </c>
    </row>
    <row r="227" spans="1:8" x14ac:dyDescent="0.75">
      <c r="A227" s="46">
        <v>1988</v>
      </c>
      <c r="B227" s="46">
        <v>10</v>
      </c>
      <c r="C227" s="11">
        <v>115</v>
      </c>
      <c r="D227" s="45">
        <f>(C227 - $C$11)/$C$11</f>
        <v>9.5238095238095233E-2</v>
      </c>
      <c r="E227" s="2">
        <f t="shared" si="12"/>
        <v>1.0238095238095237</v>
      </c>
      <c r="F227" s="2">
        <f t="shared" si="13"/>
        <v>1.0142857142857142</v>
      </c>
      <c r="G227" s="2">
        <f t="shared" si="14"/>
        <v>1.0333333333333332</v>
      </c>
      <c r="H227" s="48">
        <f t="shared" si="15"/>
        <v>1.0952380952380953</v>
      </c>
    </row>
    <row r="228" spans="1:8" x14ac:dyDescent="0.75">
      <c r="A228" s="46">
        <v>1988</v>
      </c>
      <c r="B228" s="46">
        <v>11</v>
      </c>
      <c r="C228" s="11">
        <v>58.9</v>
      </c>
      <c r="D228" s="45">
        <f>(C228 - $C$12)/$C$12</f>
        <v>-0.11027190332326289</v>
      </c>
      <c r="E228" s="2">
        <f t="shared" si="12"/>
        <v>0.97243202416918428</v>
      </c>
      <c r="F228" s="2">
        <f t="shared" si="13"/>
        <v>0.98345921450151053</v>
      </c>
      <c r="G228" s="2">
        <f t="shared" si="14"/>
        <v>0.96140483383685804</v>
      </c>
      <c r="H228" s="48">
        <f t="shared" si="15"/>
        <v>0.88972809667673713</v>
      </c>
    </row>
    <row r="229" spans="1:8" x14ac:dyDescent="0.75">
      <c r="A229" s="46">
        <v>1988</v>
      </c>
      <c r="B229" s="46">
        <v>12</v>
      </c>
      <c r="C229" s="11">
        <v>48.2</v>
      </c>
      <c r="D229" s="45">
        <f>(C229 - $C$13)/$C$13</f>
        <v>0.61744966442953031</v>
      </c>
      <c r="E229" s="2">
        <f t="shared" si="12"/>
        <v>1.1543624161073827</v>
      </c>
      <c r="F229" s="2">
        <f t="shared" si="13"/>
        <v>1.0926174496644296</v>
      </c>
      <c r="G229" s="2">
        <f t="shared" si="14"/>
        <v>1.2161073825503357</v>
      </c>
      <c r="H229" s="48">
        <f t="shared" si="15"/>
        <v>1.6174496644295302</v>
      </c>
    </row>
    <row r="230" spans="1:8" x14ac:dyDescent="0.75">
      <c r="A230" s="46">
        <v>1989</v>
      </c>
      <c r="B230" s="46">
        <v>1</v>
      </c>
      <c r="C230" s="11">
        <v>42.1</v>
      </c>
      <c r="D230" s="45">
        <f>(C230 - $C$2)/$C$2</f>
        <v>4.2079207920792151E-2</v>
      </c>
      <c r="E230" s="2">
        <f t="shared" si="12"/>
        <v>1.010519801980198</v>
      </c>
      <c r="F230" s="2">
        <f t="shared" si="13"/>
        <v>1.0063118811881189</v>
      </c>
      <c r="G230" s="2">
        <f t="shared" si="14"/>
        <v>1.0147277227722773</v>
      </c>
      <c r="H230" s="48">
        <f t="shared" si="15"/>
        <v>1.0420792079207921</v>
      </c>
    </row>
    <row r="231" spans="1:8" x14ac:dyDescent="0.75">
      <c r="A231" s="46">
        <v>1989</v>
      </c>
      <c r="B231" s="46">
        <v>2</v>
      </c>
      <c r="C231" s="11">
        <v>36.700000000000003</v>
      </c>
      <c r="D231" s="45">
        <f>(C231 - $C$3)/$C$3</f>
        <v>4.261363636363636E-2</v>
      </c>
      <c r="E231" s="2">
        <f t="shared" si="12"/>
        <v>1.0106534090909092</v>
      </c>
      <c r="F231" s="2">
        <f t="shared" si="13"/>
        <v>1.0063920454545454</v>
      </c>
      <c r="G231" s="2">
        <f t="shared" si="14"/>
        <v>1.0149147727272727</v>
      </c>
      <c r="H231" s="48">
        <f t="shared" si="15"/>
        <v>1.0426136363636365</v>
      </c>
    </row>
    <row r="232" spans="1:8" x14ac:dyDescent="0.75">
      <c r="A232" s="46">
        <v>1989</v>
      </c>
      <c r="B232" s="46">
        <v>3</v>
      </c>
      <c r="C232" s="11">
        <v>26.8</v>
      </c>
      <c r="D232" s="45">
        <f>(C232 - $C$4)/$C$4</f>
        <v>1.4144144144144146</v>
      </c>
      <c r="E232" s="2">
        <f t="shared" si="12"/>
        <v>1.3536036036036037</v>
      </c>
      <c r="F232" s="2">
        <f t="shared" si="13"/>
        <v>1.2121621621621621</v>
      </c>
      <c r="G232" s="2">
        <f t="shared" si="14"/>
        <v>1.4950450450450452</v>
      </c>
      <c r="H232" s="48">
        <f t="shared" si="15"/>
        <v>2.4144144144144146</v>
      </c>
    </row>
    <row r="233" spans="1:8" x14ac:dyDescent="0.75">
      <c r="A233" s="46">
        <v>1989</v>
      </c>
      <c r="B233" s="46">
        <v>4</v>
      </c>
      <c r="C233" s="11">
        <v>16.5</v>
      </c>
      <c r="D233" s="45">
        <f>(C233 - $C$5)/$C$5</f>
        <v>-0.13612565445026184</v>
      </c>
      <c r="E233" s="2">
        <f t="shared" si="12"/>
        <v>0.96596858638743455</v>
      </c>
      <c r="F233" s="2">
        <f t="shared" si="13"/>
        <v>0.97958115183246075</v>
      </c>
      <c r="G233" s="2">
        <f t="shared" si="14"/>
        <v>0.95235602094240834</v>
      </c>
      <c r="H233" s="48">
        <f t="shared" si="15"/>
        <v>0.86387434554973819</v>
      </c>
    </row>
    <row r="234" spans="1:8" x14ac:dyDescent="0.75">
      <c r="A234" s="46">
        <v>1989</v>
      </c>
      <c r="B234" s="46">
        <v>5</v>
      </c>
      <c r="C234" s="11">
        <v>344</v>
      </c>
      <c r="D234" s="45">
        <f>(C234 - $C$6)/$C$6</f>
        <v>0.22565320665083127</v>
      </c>
      <c r="E234" s="2">
        <f t="shared" si="12"/>
        <v>1.0564133016627077</v>
      </c>
      <c r="F234" s="2">
        <f t="shared" si="13"/>
        <v>1.0338479809976246</v>
      </c>
      <c r="G234" s="2">
        <f t="shared" si="14"/>
        <v>1.0789786223277908</v>
      </c>
      <c r="H234" s="48">
        <f t="shared" si="15"/>
        <v>1.2256532066508312</v>
      </c>
    </row>
    <row r="235" spans="1:8" x14ac:dyDescent="0.75">
      <c r="A235" s="46">
        <v>1989</v>
      </c>
      <c r="B235" s="46">
        <v>6</v>
      </c>
      <c r="C235" s="11">
        <v>484</v>
      </c>
      <c r="D235" s="45">
        <f>(C235 - $C$7)/$C$7</f>
        <v>-7.3979591836734623E-2</v>
      </c>
      <c r="E235" s="2">
        <f t="shared" si="12"/>
        <v>0.98150510204081631</v>
      </c>
      <c r="F235" s="2">
        <f t="shared" si="13"/>
        <v>0.98890306122448979</v>
      </c>
      <c r="G235" s="2">
        <f t="shared" si="14"/>
        <v>0.97410714285714284</v>
      </c>
      <c r="H235" s="48">
        <f t="shared" si="15"/>
        <v>0.92602040816326536</v>
      </c>
    </row>
    <row r="236" spans="1:8" x14ac:dyDescent="0.75">
      <c r="A236" s="46">
        <v>1989</v>
      </c>
      <c r="B236" s="46">
        <v>7</v>
      </c>
      <c r="C236" s="11">
        <v>234</v>
      </c>
      <c r="D236" s="45">
        <f>(C236 - $C$8)/$C$8</f>
        <v>-0.3262955854126679</v>
      </c>
      <c r="E236" s="2">
        <f t="shared" si="12"/>
        <v>0.91842610364683308</v>
      </c>
      <c r="F236" s="2">
        <f t="shared" si="13"/>
        <v>0.95105566218809978</v>
      </c>
      <c r="G236" s="2">
        <f t="shared" si="14"/>
        <v>0.88579654510556627</v>
      </c>
      <c r="H236" s="48">
        <f t="shared" si="15"/>
        <v>0.6737044145873321</v>
      </c>
    </row>
    <row r="237" spans="1:8" x14ac:dyDescent="0.75">
      <c r="A237" s="46">
        <v>1989</v>
      </c>
      <c r="B237" s="46">
        <v>8</v>
      </c>
      <c r="C237" s="11">
        <v>164</v>
      </c>
      <c r="D237" s="45">
        <f>(C237 - $C$9)/$C$9</f>
        <v>-0.27111111111111114</v>
      </c>
      <c r="E237" s="2">
        <f t="shared" si="12"/>
        <v>0.93222222222222217</v>
      </c>
      <c r="F237" s="2">
        <f t="shared" si="13"/>
        <v>0.95933333333333337</v>
      </c>
      <c r="G237" s="2">
        <f t="shared" si="14"/>
        <v>0.90511111111111109</v>
      </c>
      <c r="H237" s="48">
        <f t="shared" si="15"/>
        <v>0.72888888888888892</v>
      </c>
    </row>
    <row r="238" spans="1:8" x14ac:dyDescent="0.75">
      <c r="A238" s="46">
        <v>1989</v>
      </c>
      <c r="B238" s="46">
        <v>9</v>
      </c>
      <c r="C238" s="11">
        <v>130</v>
      </c>
      <c r="D238" s="45">
        <f>(C238 - $C$10)/$C$10</f>
        <v>-0.32989690721649484</v>
      </c>
      <c r="E238" s="2">
        <f t="shared" si="12"/>
        <v>0.91752577319587625</v>
      </c>
      <c r="F238" s="2">
        <f t="shared" si="13"/>
        <v>0.95051546391752573</v>
      </c>
      <c r="G238" s="2">
        <f t="shared" si="14"/>
        <v>0.88453608247422677</v>
      </c>
      <c r="H238" s="48">
        <f t="shared" si="15"/>
        <v>0.67010309278350522</v>
      </c>
    </row>
    <row r="239" spans="1:8" x14ac:dyDescent="0.75">
      <c r="A239" s="46">
        <v>1989</v>
      </c>
      <c r="B239" s="46">
        <v>10</v>
      </c>
      <c r="C239" s="11">
        <v>103</v>
      </c>
      <c r="D239" s="45">
        <f>(C239 - $C$11)/$C$11</f>
        <v>-1.9047619047619049E-2</v>
      </c>
      <c r="E239" s="2">
        <f t="shared" si="12"/>
        <v>0.99523809523809526</v>
      </c>
      <c r="F239" s="2">
        <f t="shared" si="13"/>
        <v>0.99714285714285711</v>
      </c>
      <c r="G239" s="2">
        <f t="shared" si="14"/>
        <v>0.99333333333333329</v>
      </c>
      <c r="H239" s="48">
        <f t="shared" si="15"/>
        <v>0.98095238095238091</v>
      </c>
    </row>
    <row r="240" spans="1:8" x14ac:dyDescent="0.75">
      <c r="A240" s="46">
        <v>1989</v>
      </c>
      <c r="B240" s="46">
        <v>11</v>
      </c>
      <c r="C240" s="11">
        <v>30.2</v>
      </c>
      <c r="D240" s="45">
        <f>(C240 - $C$12)/$C$12</f>
        <v>-0.54380664652567978</v>
      </c>
      <c r="E240" s="2">
        <f t="shared" si="12"/>
        <v>0.86404833836858008</v>
      </c>
      <c r="F240" s="2">
        <f t="shared" si="13"/>
        <v>0.91842900302114805</v>
      </c>
      <c r="G240" s="2">
        <f t="shared" si="14"/>
        <v>0.80966767371601212</v>
      </c>
      <c r="H240" s="48">
        <f t="shared" si="15"/>
        <v>0.45619335347432022</v>
      </c>
    </row>
    <row r="241" spans="1:8" x14ac:dyDescent="0.75">
      <c r="A241" s="46">
        <v>1989</v>
      </c>
      <c r="B241" s="46">
        <v>12</v>
      </c>
      <c r="C241" s="11">
        <v>28.9</v>
      </c>
      <c r="D241" s="45">
        <f>(C241 - $C$13)/$C$13</f>
        <v>-3.0201342281879266E-2</v>
      </c>
      <c r="E241" s="2">
        <f t="shared" si="12"/>
        <v>0.9924496644295302</v>
      </c>
      <c r="F241" s="2">
        <f t="shared" si="13"/>
        <v>0.99546979865771812</v>
      </c>
      <c r="G241" s="2">
        <f t="shared" si="14"/>
        <v>0.98942953020134228</v>
      </c>
      <c r="H241" s="48">
        <f t="shared" si="15"/>
        <v>0.96979865771812068</v>
      </c>
    </row>
    <row r="242" spans="1:8" x14ac:dyDescent="0.75">
      <c r="A242" s="46">
        <v>1990</v>
      </c>
      <c r="B242" s="46">
        <v>1</v>
      </c>
      <c r="C242" s="11">
        <v>31.3</v>
      </c>
      <c r="D242" s="45">
        <f>(C242 - $C$2)/$C$2</f>
        <v>-0.2252475247524752</v>
      </c>
      <c r="E242" s="2">
        <f t="shared" si="12"/>
        <v>0.94368811881188119</v>
      </c>
      <c r="F242" s="2">
        <f t="shared" si="13"/>
        <v>0.96621287128712874</v>
      </c>
      <c r="G242" s="2">
        <f t="shared" si="14"/>
        <v>0.92116336633663365</v>
      </c>
      <c r="H242" s="48">
        <f t="shared" si="15"/>
        <v>0.77475247524752477</v>
      </c>
    </row>
    <row r="243" spans="1:8" x14ac:dyDescent="0.75">
      <c r="A243" s="46">
        <v>1990</v>
      </c>
      <c r="B243" s="46">
        <v>2</v>
      </c>
      <c r="C243" s="11">
        <v>25.9</v>
      </c>
      <c r="D243" s="45">
        <f>(C243 - $C$3)/$C$3</f>
        <v>-0.26420454545454558</v>
      </c>
      <c r="E243" s="2">
        <f t="shared" si="12"/>
        <v>0.93394886363636365</v>
      </c>
      <c r="F243" s="2">
        <f t="shared" si="13"/>
        <v>0.96036931818181814</v>
      </c>
      <c r="G243" s="2">
        <f t="shared" si="14"/>
        <v>0.90752840909090904</v>
      </c>
      <c r="H243" s="48">
        <f t="shared" si="15"/>
        <v>0.73579545454545436</v>
      </c>
    </row>
    <row r="244" spans="1:8" x14ac:dyDescent="0.75">
      <c r="A244" s="46">
        <v>1990</v>
      </c>
      <c r="B244" s="46">
        <v>3</v>
      </c>
      <c r="C244" s="11">
        <v>23.4</v>
      </c>
      <c r="D244" s="45">
        <f>(C244 - $C$4)/$C$4</f>
        <v>1.1081081081081081</v>
      </c>
      <c r="E244" s="2">
        <f t="shared" si="12"/>
        <v>1.277027027027027</v>
      </c>
      <c r="F244" s="2">
        <f t="shared" si="13"/>
        <v>1.1662162162162162</v>
      </c>
      <c r="G244" s="2">
        <f t="shared" si="14"/>
        <v>1.3878378378378378</v>
      </c>
      <c r="H244" s="48">
        <f t="shared" si="15"/>
        <v>2.1081081081081079</v>
      </c>
    </row>
    <row r="245" spans="1:8" x14ac:dyDescent="0.75">
      <c r="A245" s="46">
        <v>1990</v>
      </c>
      <c r="B245" s="46">
        <v>4</v>
      </c>
      <c r="C245" s="11">
        <v>23.7</v>
      </c>
      <c r="D245" s="45">
        <f>(C245 - $C$5)/$C$5</f>
        <v>0.2408376963350784</v>
      </c>
      <c r="E245" s="2">
        <f t="shared" si="12"/>
        <v>1.0602094240837696</v>
      </c>
      <c r="F245" s="2">
        <f t="shared" si="13"/>
        <v>1.0361256544502617</v>
      </c>
      <c r="G245" s="2">
        <f t="shared" si="14"/>
        <v>1.0842931937172775</v>
      </c>
      <c r="H245" s="48">
        <f t="shared" si="15"/>
        <v>1.2408376963350785</v>
      </c>
    </row>
    <row r="246" spans="1:8" x14ac:dyDescent="0.75">
      <c r="A246" s="46">
        <v>1990</v>
      </c>
      <c r="B246" s="46">
        <v>5</v>
      </c>
      <c r="C246" s="11">
        <v>222</v>
      </c>
      <c r="D246" s="45">
        <f>(C246 - $C$6)/$C$6</f>
        <v>-0.20902612826603331</v>
      </c>
      <c r="E246" s="2">
        <f t="shared" si="12"/>
        <v>0.94774346793349162</v>
      </c>
      <c r="F246" s="2">
        <f t="shared" si="13"/>
        <v>0.96864608076009495</v>
      </c>
      <c r="G246" s="2">
        <f t="shared" si="14"/>
        <v>0.9268408551068883</v>
      </c>
      <c r="H246" s="48">
        <f t="shared" si="15"/>
        <v>0.79097387173396672</v>
      </c>
    </row>
    <row r="247" spans="1:8" x14ac:dyDescent="0.75">
      <c r="A247" s="46">
        <v>1990</v>
      </c>
      <c r="B247" s="46">
        <v>6</v>
      </c>
      <c r="C247" s="11">
        <v>484</v>
      </c>
      <c r="D247" s="45">
        <f>(C247 - $C$7)/$C$7</f>
        <v>-7.3979591836734623E-2</v>
      </c>
      <c r="E247" s="2">
        <f t="shared" si="12"/>
        <v>0.98150510204081631</v>
      </c>
      <c r="F247" s="2">
        <f t="shared" si="13"/>
        <v>0.98890306122448979</v>
      </c>
      <c r="G247" s="2">
        <f t="shared" si="14"/>
        <v>0.97410714285714284</v>
      </c>
      <c r="H247" s="48">
        <f t="shared" si="15"/>
        <v>0.92602040816326536</v>
      </c>
    </row>
    <row r="248" spans="1:8" x14ac:dyDescent="0.75">
      <c r="A248" s="46">
        <v>1990</v>
      </c>
      <c r="B248" s="46">
        <v>7</v>
      </c>
      <c r="C248" s="11">
        <v>279</v>
      </c>
      <c r="D248" s="45">
        <f>(C248 - $C$8)/$C$8</f>
        <v>-0.19673704414587329</v>
      </c>
      <c r="E248" s="2">
        <f t="shared" si="12"/>
        <v>0.95081573896353166</v>
      </c>
      <c r="F248" s="2">
        <f t="shared" si="13"/>
        <v>0.97048944337811904</v>
      </c>
      <c r="G248" s="2">
        <f t="shared" si="14"/>
        <v>0.9311420345489444</v>
      </c>
      <c r="H248" s="48">
        <f t="shared" si="15"/>
        <v>0.80326295585412666</v>
      </c>
    </row>
    <row r="249" spans="1:8" x14ac:dyDescent="0.75">
      <c r="A249" s="46">
        <v>1990</v>
      </c>
      <c r="B249" s="46">
        <v>8</v>
      </c>
      <c r="C249" s="11">
        <v>188</v>
      </c>
      <c r="D249" s="45">
        <f>(C249 - $C$9)/$C$9</f>
        <v>-0.16444444444444445</v>
      </c>
      <c r="E249" s="2">
        <f t="shared" si="12"/>
        <v>0.9588888888888889</v>
      </c>
      <c r="F249" s="2">
        <f t="shared" si="13"/>
        <v>0.97533333333333339</v>
      </c>
      <c r="G249" s="2">
        <f t="shared" si="14"/>
        <v>0.94244444444444442</v>
      </c>
      <c r="H249" s="48">
        <f t="shared" si="15"/>
        <v>0.83555555555555561</v>
      </c>
    </row>
    <row r="250" spans="1:8" x14ac:dyDescent="0.75">
      <c r="A250" s="46">
        <v>1990</v>
      </c>
      <c r="B250" s="46">
        <v>9</v>
      </c>
      <c r="C250" s="11">
        <v>174</v>
      </c>
      <c r="D250" s="45">
        <f>(C250 - $C$10)/$C$10</f>
        <v>-0.10309278350515463</v>
      </c>
      <c r="E250" s="2">
        <f t="shared" si="12"/>
        <v>0.97422680412371132</v>
      </c>
      <c r="F250" s="2">
        <f t="shared" si="13"/>
        <v>0.98453608247422686</v>
      </c>
      <c r="G250" s="2">
        <f t="shared" si="14"/>
        <v>0.96391752577319589</v>
      </c>
      <c r="H250" s="48">
        <f t="shared" si="15"/>
        <v>0.89690721649484539</v>
      </c>
    </row>
    <row r="251" spans="1:8" x14ac:dyDescent="0.75">
      <c r="A251" s="46">
        <v>1990</v>
      </c>
      <c r="B251" s="46">
        <v>10</v>
      </c>
      <c r="C251" s="11">
        <v>113</v>
      </c>
      <c r="D251" s="45">
        <f>(C251 - $C$11)/$C$11</f>
        <v>7.6190476190476197E-2</v>
      </c>
      <c r="E251" s="2">
        <f t="shared" si="12"/>
        <v>1.019047619047619</v>
      </c>
      <c r="F251" s="2">
        <f t="shared" si="13"/>
        <v>1.0114285714285713</v>
      </c>
      <c r="G251" s="2">
        <f t="shared" si="14"/>
        <v>1.0266666666666666</v>
      </c>
      <c r="H251" s="48">
        <f t="shared" si="15"/>
        <v>1.0761904761904761</v>
      </c>
    </row>
    <row r="252" spans="1:8" x14ac:dyDescent="0.75">
      <c r="A252" s="46">
        <v>1990</v>
      </c>
      <c r="B252" s="46">
        <v>11</v>
      </c>
      <c r="C252" s="11">
        <v>45.8</v>
      </c>
      <c r="D252" s="45">
        <f>(C252 - $C$12)/$C$12</f>
        <v>-0.30815709969788529</v>
      </c>
      <c r="E252" s="2">
        <f t="shared" si="12"/>
        <v>0.92296072507552873</v>
      </c>
      <c r="F252" s="2">
        <f t="shared" si="13"/>
        <v>0.95377643504531717</v>
      </c>
      <c r="G252" s="2">
        <f t="shared" si="14"/>
        <v>0.89214501510574018</v>
      </c>
      <c r="H252" s="48">
        <f t="shared" si="15"/>
        <v>0.69184290030211471</v>
      </c>
    </row>
    <row r="253" spans="1:8" x14ac:dyDescent="0.75">
      <c r="A253" s="46">
        <v>1990</v>
      </c>
      <c r="B253" s="46">
        <v>12</v>
      </c>
      <c r="C253" s="11">
        <v>32.799999999999997</v>
      </c>
      <c r="D253" s="45">
        <f>(C253 - $C$13)/$C$13</f>
        <v>0.1006711409395972</v>
      </c>
      <c r="E253" s="2">
        <f t="shared" si="12"/>
        <v>1.0251677852348993</v>
      </c>
      <c r="F253" s="2">
        <f t="shared" si="13"/>
        <v>1.0151006711409396</v>
      </c>
      <c r="G253" s="2">
        <f t="shared" si="14"/>
        <v>1.0352348993288589</v>
      </c>
      <c r="H253" s="48">
        <f t="shared" si="15"/>
        <v>1.1006711409395973</v>
      </c>
    </row>
    <row r="254" spans="1:8" x14ac:dyDescent="0.75">
      <c r="A254" s="46">
        <v>1991</v>
      </c>
      <c r="B254" s="46">
        <v>1</v>
      </c>
      <c r="C254" s="11">
        <v>42.5</v>
      </c>
      <c r="D254" s="45">
        <f>(C254 - $C$2)/$C$2</f>
        <v>5.1980198019802019E-2</v>
      </c>
      <c r="E254" s="2">
        <f t="shared" si="12"/>
        <v>1.0129950495049505</v>
      </c>
      <c r="F254" s="2">
        <f t="shared" si="13"/>
        <v>1.0077970297029704</v>
      </c>
      <c r="G254" s="2">
        <f t="shared" si="14"/>
        <v>1.0181930693069308</v>
      </c>
      <c r="H254" s="48">
        <f t="shared" si="15"/>
        <v>1.051980198019802</v>
      </c>
    </row>
    <row r="255" spans="1:8" x14ac:dyDescent="0.75">
      <c r="A255" s="46">
        <v>1991</v>
      </c>
      <c r="B255" s="46">
        <v>2</v>
      </c>
      <c r="C255" s="11">
        <v>38.799999999999997</v>
      </c>
      <c r="D255" s="45">
        <f>(C255 - $C$3)/$C$3</f>
        <v>0.1022727272727271</v>
      </c>
      <c r="E255" s="2">
        <f t="shared" si="12"/>
        <v>1.0255681818181819</v>
      </c>
      <c r="F255" s="2">
        <f t="shared" si="13"/>
        <v>1.0153409090909091</v>
      </c>
      <c r="G255" s="2">
        <f t="shared" si="14"/>
        <v>1.0357954545454544</v>
      </c>
      <c r="H255" s="48">
        <f t="shared" si="15"/>
        <v>1.1022727272727271</v>
      </c>
    </row>
    <row r="256" spans="1:8" x14ac:dyDescent="0.75">
      <c r="A256" s="46">
        <v>1991</v>
      </c>
      <c r="B256" s="46">
        <v>3</v>
      </c>
      <c r="C256" s="11">
        <v>30.8</v>
      </c>
      <c r="D256" s="45">
        <f>(C256 - $C$4)/$C$4</f>
        <v>1.7747747747747751</v>
      </c>
      <c r="E256" s="2">
        <f t="shared" si="12"/>
        <v>1.4436936936936937</v>
      </c>
      <c r="F256" s="2">
        <f t="shared" si="13"/>
        <v>1.2662162162162163</v>
      </c>
      <c r="G256" s="2">
        <f t="shared" si="14"/>
        <v>1.6211711711711714</v>
      </c>
      <c r="H256" s="48">
        <f t="shared" si="15"/>
        <v>2.7747747747747749</v>
      </c>
    </row>
    <row r="257" spans="1:8" x14ac:dyDescent="0.75">
      <c r="A257" s="46">
        <v>1991</v>
      </c>
      <c r="B257" s="46">
        <v>4</v>
      </c>
      <c r="C257" s="11">
        <v>23.9</v>
      </c>
      <c r="D257" s="45">
        <f>(C257 - $C$5)/$C$5</f>
        <v>0.25130890052356003</v>
      </c>
      <c r="E257" s="2">
        <f t="shared" si="12"/>
        <v>1.0628272251308899</v>
      </c>
      <c r="F257" s="2">
        <f t="shared" si="13"/>
        <v>1.037696335078534</v>
      </c>
      <c r="G257" s="2">
        <f t="shared" si="14"/>
        <v>1.087958115183246</v>
      </c>
      <c r="H257" s="48">
        <f t="shared" si="15"/>
        <v>1.25130890052356</v>
      </c>
    </row>
    <row r="258" spans="1:8" x14ac:dyDescent="0.75">
      <c r="A258" s="46">
        <v>1991</v>
      </c>
      <c r="B258" s="46">
        <v>5</v>
      </c>
      <c r="C258" s="11">
        <v>370</v>
      </c>
      <c r="D258" s="45">
        <f>(C258 - $C$6)/$C$6</f>
        <v>0.3182897862232778</v>
      </c>
      <c r="E258" s="2">
        <f t="shared" si="12"/>
        <v>1.0795724465558194</v>
      </c>
      <c r="F258" s="2">
        <f t="shared" si="13"/>
        <v>1.0477434679334916</v>
      </c>
      <c r="G258" s="2">
        <f t="shared" si="14"/>
        <v>1.1114014251781472</v>
      </c>
      <c r="H258" s="48">
        <f t="shared" si="15"/>
        <v>1.3182897862232779</v>
      </c>
    </row>
    <row r="259" spans="1:8" x14ac:dyDescent="0.75">
      <c r="A259" s="46">
        <v>1991</v>
      </c>
      <c r="B259" s="46">
        <v>6</v>
      </c>
      <c r="C259" s="11">
        <v>337</v>
      </c>
      <c r="D259" s="45">
        <f>(C259 - $C$7)/$C$7</f>
        <v>-0.35522959183673464</v>
      </c>
      <c r="E259" s="2">
        <f t="shared" ref="E259:E322" si="16" xml:space="preserve"> 1 + (D259*$I$4)</f>
        <v>0.91119260204081631</v>
      </c>
      <c r="F259" s="2">
        <f t="shared" ref="F259:F322" si="17" xml:space="preserve"> 1 + (D259*$J$4)</f>
        <v>0.94671556122448985</v>
      </c>
      <c r="G259" s="2">
        <f t="shared" ref="G259:G322" si="18" xml:space="preserve"> 1 + (D259*$K$4)</f>
        <v>0.87566964285714288</v>
      </c>
      <c r="H259" s="48">
        <f t="shared" ref="H259:H322" si="19">1+D259</f>
        <v>0.64477040816326536</v>
      </c>
    </row>
    <row r="260" spans="1:8" x14ac:dyDescent="0.75">
      <c r="A260" s="46">
        <v>1991</v>
      </c>
      <c r="B260" s="46">
        <v>7</v>
      </c>
      <c r="C260" s="11">
        <v>303</v>
      </c>
      <c r="D260" s="45">
        <f>(C260 - $C$8)/$C$8</f>
        <v>-0.12763915547024948</v>
      </c>
      <c r="E260" s="2">
        <f t="shared" si="16"/>
        <v>0.96809021113243765</v>
      </c>
      <c r="F260" s="2">
        <f t="shared" si="17"/>
        <v>0.98085412667946259</v>
      </c>
      <c r="G260" s="2">
        <f t="shared" si="18"/>
        <v>0.95532629558541271</v>
      </c>
      <c r="H260" s="48">
        <f t="shared" si="19"/>
        <v>0.87236084452975049</v>
      </c>
    </row>
    <row r="261" spans="1:8" x14ac:dyDescent="0.75">
      <c r="A261" s="46">
        <v>1991</v>
      </c>
      <c r="B261" s="46">
        <v>8</v>
      </c>
      <c r="C261" s="11">
        <v>269</v>
      </c>
      <c r="D261" s="45">
        <f>(C261 - $C$9)/$C$9</f>
        <v>0.19555555555555557</v>
      </c>
      <c r="E261" s="2">
        <f t="shared" si="16"/>
        <v>1.048888888888889</v>
      </c>
      <c r="F261" s="2">
        <f t="shared" si="17"/>
        <v>1.0293333333333334</v>
      </c>
      <c r="G261" s="2">
        <f t="shared" si="18"/>
        <v>1.0684444444444445</v>
      </c>
      <c r="H261" s="48">
        <f t="shared" si="19"/>
        <v>1.1955555555555555</v>
      </c>
    </row>
    <row r="262" spans="1:8" x14ac:dyDescent="0.75">
      <c r="A262" s="46">
        <v>1991</v>
      </c>
      <c r="B262" s="46">
        <v>9</v>
      </c>
      <c r="C262" s="11">
        <v>157</v>
      </c>
      <c r="D262" s="45">
        <f>(C262 - $C$10)/$C$10</f>
        <v>-0.19072164948453607</v>
      </c>
      <c r="E262" s="2">
        <f t="shared" si="16"/>
        <v>0.95231958762886593</v>
      </c>
      <c r="F262" s="2">
        <f t="shared" si="17"/>
        <v>0.97139175257731958</v>
      </c>
      <c r="G262" s="2">
        <f t="shared" si="18"/>
        <v>0.93324742268041239</v>
      </c>
      <c r="H262" s="48">
        <f t="shared" si="19"/>
        <v>0.80927835051546393</v>
      </c>
    </row>
    <row r="263" spans="1:8" x14ac:dyDescent="0.75">
      <c r="A263" s="46">
        <v>1991</v>
      </c>
      <c r="B263" s="46">
        <v>10</v>
      </c>
      <c r="C263" s="11">
        <v>144</v>
      </c>
      <c r="D263" s="45">
        <f>(C263 - $C$11)/$C$11</f>
        <v>0.37142857142857144</v>
      </c>
      <c r="E263" s="2">
        <f t="shared" si="16"/>
        <v>1.092857142857143</v>
      </c>
      <c r="F263" s="2">
        <f t="shared" si="17"/>
        <v>1.0557142857142856</v>
      </c>
      <c r="G263" s="2">
        <f t="shared" si="18"/>
        <v>1.1299999999999999</v>
      </c>
      <c r="H263" s="48">
        <f t="shared" si="19"/>
        <v>1.3714285714285714</v>
      </c>
    </row>
    <row r="264" spans="1:8" x14ac:dyDescent="0.75">
      <c r="A264" s="46">
        <v>1991</v>
      </c>
      <c r="B264" s="46">
        <v>11</v>
      </c>
      <c r="C264" s="11">
        <v>56.9</v>
      </c>
      <c r="D264" s="45">
        <f>(C264 - $C$12)/$C$12</f>
        <v>-0.14048338368580066</v>
      </c>
      <c r="E264" s="2">
        <f t="shared" si="16"/>
        <v>0.96487915407854985</v>
      </c>
      <c r="F264" s="2">
        <f t="shared" si="17"/>
        <v>0.97892749244712995</v>
      </c>
      <c r="G264" s="2">
        <f t="shared" si="18"/>
        <v>0.95083081570996975</v>
      </c>
      <c r="H264" s="48">
        <f t="shared" si="19"/>
        <v>0.8595166163141994</v>
      </c>
    </row>
    <row r="265" spans="1:8" x14ac:dyDescent="0.75">
      <c r="A265" s="46">
        <v>1991</v>
      </c>
      <c r="B265" s="46">
        <v>12</v>
      </c>
      <c r="C265" s="11">
        <v>46.5</v>
      </c>
      <c r="D265" s="45">
        <f>(C265 - $C$13)/$C$13</f>
        <v>0.5604026845637583</v>
      </c>
      <c r="E265" s="2">
        <f t="shared" si="16"/>
        <v>1.1401006711409396</v>
      </c>
      <c r="F265" s="2">
        <f t="shared" si="17"/>
        <v>1.0840604026845637</v>
      </c>
      <c r="G265" s="2">
        <f t="shared" si="18"/>
        <v>1.1961409395973155</v>
      </c>
      <c r="H265" s="48">
        <f t="shared" si="19"/>
        <v>1.5604026845637584</v>
      </c>
    </row>
    <row r="266" spans="1:8" x14ac:dyDescent="0.75">
      <c r="A266" s="46">
        <v>1992</v>
      </c>
      <c r="B266" s="46">
        <v>1</v>
      </c>
      <c r="C266" s="11">
        <v>51.7</v>
      </c>
      <c r="D266" s="45">
        <f>(C266 - $C$2)/$C$2</f>
        <v>0.27970297029702984</v>
      </c>
      <c r="E266" s="2">
        <f t="shared" si="16"/>
        <v>1.0699257425742574</v>
      </c>
      <c r="F266" s="2">
        <f t="shared" si="17"/>
        <v>1.0419554455445545</v>
      </c>
      <c r="G266" s="2">
        <f t="shared" si="18"/>
        <v>1.0978960396039605</v>
      </c>
      <c r="H266" s="48">
        <f t="shared" si="19"/>
        <v>1.2797029702970297</v>
      </c>
    </row>
    <row r="267" spans="1:8" x14ac:dyDescent="0.75">
      <c r="A267" s="46">
        <v>1992</v>
      </c>
      <c r="B267" s="46">
        <v>2</v>
      </c>
      <c r="C267" s="11">
        <v>46.1</v>
      </c>
      <c r="D267" s="45">
        <f>(C267 - $C$3)/$C$3</f>
        <v>0.30965909090909083</v>
      </c>
      <c r="E267" s="2">
        <f t="shared" si="16"/>
        <v>1.0774147727272727</v>
      </c>
      <c r="F267" s="2">
        <f t="shared" si="17"/>
        <v>1.0464488636363636</v>
      </c>
      <c r="G267" s="2">
        <f t="shared" si="18"/>
        <v>1.1083806818181818</v>
      </c>
      <c r="H267" s="48">
        <f t="shared" si="19"/>
        <v>1.3096590909090908</v>
      </c>
    </row>
    <row r="268" spans="1:8" x14ac:dyDescent="0.75">
      <c r="A268" s="46">
        <v>1992</v>
      </c>
      <c r="B268" s="46">
        <v>3</v>
      </c>
      <c r="C268" s="11">
        <v>38.6</v>
      </c>
      <c r="D268" s="45">
        <f>(C268 - $C$4)/$C$4</f>
        <v>2.4774774774774775</v>
      </c>
      <c r="E268" s="2">
        <f t="shared" si="16"/>
        <v>1.6193693693693694</v>
      </c>
      <c r="F268" s="2">
        <f t="shared" si="17"/>
        <v>1.3716216216216215</v>
      </c>
      <c r="G268" s="2">
        <f t="shared" si="18"/>
        <v>1.867117117117117</v>
      </c>
      <c r="H268" s="48">
        <f t="shared" si="19"/>
        <v>3.4774774774774775</v>
      </c>
    </row>
    <row r="269" spans="1:8" x14ac:dyDescent="0.75">
      <c r="A269" s="46">
        <v>1992</v>
      </c>
      <c r="B269" s="46">
        <v>4</v>
      </c>
      <c r="C269" s="11">
        <v>36.799999999999997</v>
      </c>
      <c r="D269" s="45">
        <f>(C269 - $C$5)/$C$5</f>
        <v>0.92670157068062797</v>
      </c>
      <c r="E269" s="2">
        <f t="shared" si="16"/>
        <v>1.2316753926701569</v>
      </c>
      <c r="F269" s="2">
        <f t="shared" si="17"/>
        <v>1.1390052356020941</v>
      </c>
      <c r="G269" s="2">
        <f t="shared" si="18"/>
        <v>1.3243455497382197</v>
      </c>
      <c r="H269" s="48">
        <f t="shared" si="19"/>
        <v>1.9267015706806281</v>
      </c>
    </row>
    <row r="270" spans="1:8" x14ac:dyDescent="0.75">
      <c r="A270" s="46">
        <v>1992</v>
      </c>
      <c r="B270" s="46">
        <v>5</v>
      </c>
      <c r="C270" s="11">
        <v>171</v>
      </c>
      <c r="D270" s="45">
        <f>(C270 - $C$6)/$C$6</f>
        <v>-0.39073634204275537</v>
      </c>
      <c r="E270" s="2">
        <f t="shared" si="16"/>
        <v>0.90231591448931114</v>
      </c>
      <c r="F270" s="2">
        <f t="shared" si="17"/>
        <v>0.94138954869358671</v>
      </c>
      <c r="G270" s="2">
        <f t="shared" si="18"/>
        <v>0.86324228028503569</v>
      </c>
      <c r="H270" s="48">
        <f t="shared" si="19"/>
        <v>0.60926365795724458</v>
      </c>
    </row>
    <row r="271" spans="1:8" x14ac:dyDescent="0.75">
      <c r="A271" s="46">
        <v>1992</v>
      </c>
      <c r="B271" s="46">
        <v>6</v>
      </c>
      <c r="C271" s="11">
        <v>745</v>
      </c>
      <c r="D271" s="45">
        <f>(C271 - $C$7)/$C$7</f>
        <v>0.42538265306122458</v>
      </c>
      <c r="E271" s="2">
        <f t="shared" si="16"/>
        <v>1.1063456632653061</v>
      </c>
      <c r="F271" s="2">
        <f t="shared" si="17"/>
        <v>1.0638073979591838</v>
      </c>
      <c r="G271" s="2">
        <f t="shared" si="18"/>
        <v>1.1488839285714285</v>
      </c>
      <c r="H271" s="48">
        <f t="shared" si="19"/>
        <v>1.4253826530612246</v>
      </c>
    </row>
    <row r="272" spans="1:8" x14ac:dyDescent="0.75">
      <c r="A272" s="46">
        <v>1992</v>
      </c>
      <c r="B272" s="46">
        <v>7</v>
      </c>
      <c r="C272" s="11">
        <v>361</v>
      </c>
      <c r="D272" s="45">
        <f>(C272 - $C$8)/$C$8</f>
        <v>3.9347408829174722E-2</v>
      </c>
      <c r="E272" s="2">
        <f t="shared" si="16"/>
        <v>1.0098368522072936</v>
      </c>
      <c r="F272" s="2">
        <f t="shared" si="17"/>
        <v>1.0059021113243762</v>
      </c>
      <c r="G272" s="2">
        <f t="shared" si="18"/>
        <v>1.0137715930902111</v>
      </c>
      <c r="H272" s="48">
        <f t="shared" si="19"/>
        <v>1.0393474088291748</v>
      </c>
    </row>
    <row r="273" spans="1:8" x14ac:dyDescent="0.75">
      <c r="A273" s="46">
        <v>1992</v>
      </c>
      <c r="B273" s="46">
        <v>8</v>
      </c>
      <c r="C273" s="11">
        <v>201</v>
      </c>
      <c r="D273" s="45">
        <f>(C273 - $C$9)/$C$9</f>
        <v>-0.10666666666666667</v>
      </c>
      <c r="E273" s="2">
        <f t="shared" si="16"/>
        <v>0.97333333333333338</v>
      </c>
      <c r="F273" s="2">
        <f t="shared" si="17"/>
        <v>0.98399999999999999</v>
      </c>
      <c r="G273" s="2">
        <f t="shared" si="18"/>
        <v>0.96266666666666667</v>
      </c>
      <c r="H273" s="48">
        <f t="shared" si="19"/>
        <v>0.89333333333333331</v>
      </c>
    </row>
    <row r="274" spans="1:8" x14ac:dyDescent="0.75">
      <c r="A274" s="46">
        <v>1992</v>
      </c>
      <c r="B274" s="46">
        <v>9</v>
      </c>
      <c r="C274" s="11">
        <v>110</v>
      </c>
      <c r="D274" s="45">
        <f>(C274 - $C$10)/$C$10</f>
        <v>-0.4329896907216495</v>
      </c>
      <c r="E274" s="2">
        <f t="shared" si="16"/>
        <v>0.89175257731958757</v>
      </c>
      <c r="F274" s="2">
        <f t="shared" si="17"/>
        <v>0.93505154639175259</v>
      </c>
      <c r="G274" s="2">
        <f t="shared" si="18"/>
        <v>0.84845360824742266</v>
      </c>
      <c r="H274" s="48">
        <f t="shared" si="19"/>
        <v>0.5670103092783505</v>
      </c>
    </row>
    <row r="275" spans="1:8" x14ac:dyDescent="0.75">
      <c r="A275" s="46">
        <v>1992</v>
      </c>
      <c r="B275" s="46">
        <v>10</v>
      </c>
      <c r="C275" s="11">
        <v>60.5</v>
      </c>
      <c r="D275" s="45">
        <f>(C275 - $C$11)/$C$11</f>
        <v>-0.4238095238095238</v>
      </c>
      <c r="E275" s="2">
        <f t="shared" si="16"/>
        <v>0.89404761904761909</v>
      </c>
      <c r="F275" s="2">
        <f t="shared" si="17"/>
        <v>0.93642857142857139</v>
      </c>
      <c r="G275" s="2">
        <f t="shared" si="18"/>
        <v>0.85166666666666668</v>
      </c>
      <c r="H275" s="48">
        <f t="shared" si="19"/>
        <v>0.57619047619047614</v>
      </c>
    </row>
    <row r="276" spans="1:8" x14ac:dyDescent="0.75">
      <c r="A276" s="46">
        <v>1992</v>
      </c>
      <c r="B276" s="46">
        <v>11</v>
      </c>
      <c r="C276" s="11">
        <v>45.8</v>
      </c>
      <c r="D276" s="45">
        <f>(C276 - $C$12)/$C$12</f>
        <v>-0.30815709969788529</v>
      </c>
      <c r="E276" s="2">
        <f t="shared" si="16"/>
        <v>0.92296072507552873</v>
      </c>
      <c r="F276" s="2">
        <f t="shared" si="17"/>
        <v>0.95377643504531717</v>
      </c>
      <c r="G276" s="2">
        <f t="shared" si="18"/>
        <v>0.89214501510574018</v>
      </c>
      <c r="H276" s="48">
        <f t="shared" si="19"/>
        <v>0.69184290030211471</v>
      </c>
    </row>
    <row r="277" spans="1:8" x14ac:dyDescent="0.75">
      <c r="A277" s="46">
        <v>1992</v>
      </c>
      <c r="B277" s="46">
        <v>12</v>
      </c>
      <c r="C277" s="11">
        <v>20.3</v>
      </c>
      <c r="D277" s="45">
        <f>(C277 - $C$13)/$C$13</f>
        <v>-0.31879194630872482</v>
      </c>
      <c r="E277" s="2">
        <f t="shared" si="16"/>
        <v>0.92030201342281881</v>
      </c>
      <c r="F277" s="2">
        <f t="shared" si="17"/>
        <v>0.95218120805369133</v>
      </c>
      <c r="G277" s="2">
        <f t="shared" si="18"/>
        <v>0.88842281879194629</v>
      </c>
      <c r="H277" s="48">
        <f t="shared" si="19"/>
        <v>0.68120805369127524</v>
      </c>
    </row>
    <row r="278" spans="1:8" x14ac:dyDescent="0.75">
      <c r="A278" s="46">
        <v>1993</v>
      </c>
      <c r="B278" s="46">
        <v>1</v>
      </c>
      <c r="C278" s="11">
        <v>17.8</v>
      </c>
      <c r="D278" s="45">
        <f>(C278 - $C$2)/$C$2</f>
        <v>-0.55940594059405935</v>
      </c>
      <c r="E278" s="2">
        <f t="shared" si="16"/>
        <v>0.86014851485148514</v>
      </c>
      <c r="F278" s="2">
        <f t="shared" si="17"/>
        <v>0.91608910891089113</v>
      </c>
      <c r="G278" s="2">
        <f t="shared" si="18"/>
        <v>0.80420792079207926</v>
      </c>
      <c r="H278" s="48">
        <f t="shared" si="19"/>
        <v>0.44059405940594065</v>
      </c>
    </row>
    <row r="279" spans="1:8" x14ac:dyDescent="0.75">
      <c r="A279" s="46">
        <v>1993</v>
      </c>
      <c r="B279" s="46">
        <v>2</v>
      </c>
      <c r="C279" s="11">
        <v>27.5</v>
      </c>
      <c r="D279" s="45">
        <f>(C279 - $C$3)/$C$3</f>
        <v>-0.21875000000000006</v>
      </c>
      <c r="E279" s="2">
        <f t="shared" si="16"/>
        <v>0.9453125</v>
      </c>
      <c r="F279" s="2">
        <f t="shared" si="17"/>
        <v>0.96718749999999998</v>
      </c>
      <c r="G279" s="2">
        <f t="shared" si="18"/>
        <v>0.92343750000000002</v>
      </c>
      <c r="H279" s="48">
        <f t="shared" si="19"/>
        <v>0.78125</v>
      </c>
    </row>
    <row r="280" spans="1:8" x14ac:dyDescent="0.75">
      <c r="A280" s="46">
        <v>1993</v>
      </c>
      <c r="B280" s="46">
        <v>3</v>
      </c>
      <c r="C280" s="11">
        <v>30.5</v>
      </c>
      <c r="D280" s="45">
        <f>(C280 - $C$4)/$C$4</f>
        <v>1.7477477477477477</v>
      </c>
      <c r="E280" s="2">
        <f t="shared" si="16"/>
        <v>1.4369369369369369</v>
      </c>
      <c r="F280" s="2">
        <f t="shared" si="17"/>
        <v>1.2621621621621621</v>
      </c>
      <c r="G280" s="2">
        <f t="shared" si="18"/>
        <v>1.6117117117117117</v>
      </c>
      <c r="H280" s="48">
        <f t="shared" si="19"/>
        <v>2.7477477477477477</v>
      </c>
    </row>
    <row r="281" spans="1:8" x14ac:dyDescent="0.75">
      <c r="A281" s="46">
        <v>1993</v>
      </c>
      <c r="B281" s="46">
        <v>4</v>
      </c>
      <c r="C281" s="11">
        <v>32.799999999999997</v>
      </c>
      <c r="D281" s="45">
        <f>(C281 - $C$5)/$C$5</f>
        <v>0.71727748691099447</v>
      </c>
      <c r="E281" s="2">
        <f t="shared" si="16"/>
        <v>1.1793193717277486</v>
      </c>
      <c r="F281" s="2">
        <f t="shared" si="17"/>
        <v>1.1075916230366492</v>
      </c>
      <c r="G281" s="2">
        <f t="shared" si="18"/>
        <v>1.251047120418848</v>
      </c>
      <c r="H281" s="48">
        <f t="shared" si="19"/>
        <v>1.7172774869109944</v>
      </c>
    </row>
    <row r="282" spans="1:8" x14ac:dyDescent="0.75">
      <c r="A282" s="46">
        <v>1993</v>
      </c>
      <c r="B282" s="46">
        <v>5</v>
      </c>
      <c r="C282" s="11">
        <v>246</v>
      </c>
      <c r="D282" s="45">
        <f>(C282 - $C$6)/$C$6</f>
        <v>-0.12351543942992881</v>
      </c>
      <c r="E282" s="2">
        <f t="shared" si="16"/>
        <v>0.96912114014251782</v>
      </c>
      <c r="F282" s="2">
        <f t="shared" si="17"/>
        <v>0.98147268408551069</v>
      </c>
      <c r="G282" s="2">
        <f t="shared" si="18"/>
        <v>0.95676959619952495</v>
      </c>
      <c r="H282" s="48">
        <f t="shared" si="19"/>
        <v>0.87648456057007118</v>
      </c>
    </row>
    <row r="283" spans="1:8" x14ac:dyDescent="0.75">
      <c r="A283" s="46">
        <v>1993</v>
      </c>
      <c r="B283" s="46">
        <v>6</v>
      </c>
      <c r="C283" s="11">
        <v>453</v>
      </c>
      <c r="D283" s="45">
        <f>(C283 - $C$7)/$C$7</f>
        <v>-0.13329081632653056</v>
      </c>
      <c r="E283" s="2">
        <f t="shared" si="16"/>
        <v>0.96667729591836737</v>
      </c>
      <c r="F283" s="2">
        <f t="shared" si="17"/>
        <v>0.98000637755102038</v>
      </c>
      <c r="G283" s="2">
        <f t="shared" si="18"/>
        <v>0.95334821428571426</v>
      </c>
      <c r="H283" s="48">
        <f t="shared" si="19"/>
        <v>0.8667091836734695</v>
      </c>
    </row>
    <row r="284" spans="1:8" x14ac:dyDescent="0.75">
      <c r="A284" s="46">
        <v>1993</v>
      </c>
      <c r="B284" s="46">
        <v>7</v>
      </c>
      <c r="C284" s="11">
        <v>223</v>
      </c>
      <c r="D284" s="45">
        <f>(C284 - $C$8)/$C$8</f>
        <v>-0.35796545105566213</v>
      </c>
      <c r="E284" s="2">
        <f t="shared" si="16"/>
        <v>0.91050863723608444</v>
      </c>
      <c r="F284" s="2">
        <f t="shared" si="17"/>
        <v>0.94630518234165073</v>
      </c>
      <c r="G284" s="2">
        <f t="shared" si="18"/>
        <v>0.87471209213051826</v>
      </c>
      <c r="H284" s="48">
        <f t="shared" si="19"/>
        <v>0.64203454894433787</v>
      </c>
    </row>
    <row r="285" spans="1:8" x14ac:dyDescent="0.75">
      <c r="A285" s="46">
        <v>1993</v>
      </c>
      <c r="B285" s="46">
        <v>8</v>
      </c>
      <c r="C285" s="11">
        <v>204</v>
      </c>
      <c r="D285" s="45">
        <f>(C285 - $C$9)/$C$9</f>
        <v>-9.3333333333333338E-2</v>
      </c>
      <c r="E285" s="2">
        <f t="shared" si="16"/>
        <v>0.97666666666666668</v>
      </c>
      <c r="F285" s="2">
        <f t="shared" si="17"/>
        <v>0.98599999999999999</v>
      </c>
      <c r="G285" s="2">
        <f t="shared" si="18"/>
        <v>0.96733333333333338</v>
      </c>
      <c r="H285" s="48">
        <f t="shared" si="19"/>
        <v>0.90666666666666662</v>
      </c>
    </row>
    <row r="286" spans="1:8" x14ac:dyDescent="0.75">
      <c r="A286" s="46">
        <v>1993</v>
      </c>
      <c r="B286" s="46">
        <v>9</v>
      </c>
      <c r="C286" s="11">
        <v>135</v>
      </c>
      <c r="D286" s="45">
        <f>(C286 - $C$10)/$C$10</f>
        <v>-0.30412371134020616</v>
      </c>
      <c r="E286" s="2">
        <f t="shared" si="16"/>
        <v>0.9239690721649485</v>
      </c>
      <c r="F286" s="2">
        <f t="shared" si="17"/>
        <v>0.95438144329896912</v>
      </c>
      <c r="G286" s="2">
        <f t="shared" si="18"/>
        <v>0.89355670103092788</v>
      </c>
      <c r="H286" s="48">
        <f t="shared" si="19"/>
        <v>0.69587628865979378</v>
      </c>
    </row>
    <row r="287" spans="1:8" x14ac:dyDescent="0.75">
      <c r="A287" s="46">
        <v>1993</v>
      </c>
      <c r="B287" s="46">
        <v>10</v>
      </c>
      <c r="C287" s="11">
        <v>96.2</v>
      </c>
      <c r="D287" s="45">
        <f>(C287 - $C$11)/$C$11</f>
        <v>-8.3809523809523778E-2</v>
      </c>
      <c r="E287" s="2">
        <f t="shared" si="16"/>
        <v>0.97904761904761906</v>
      </c>
      <c r="F287" s="2">
        <f t="shared" si="17"/>
        <v>0.98742857142857143</v>
      </c>
      <c r="G287" s="2">
        <f t="shared" si="18"/>
        <v>0.97066666666666668</v>
      </c>
      <c r="H287" s="48">
        <f t="shared" si="19"/>
        <v>0.91619047619047622</v>
      </c>
    </row>
    <row r="288" spans="1:8" x14ac:dyDescent="0.75">
      <c r="A288" s="46">
        <v>1993</v>
      </c>
      <c r="B288" s="46">
        <v>11</v>
      </c>
      <c r="C288" s="11">
        <v>69.5</v>
      </c>
      <c r="D288" s="45">
        <f>(C288 - $C$12)/$C$12</f>
        <v>4.9848942598187264E-2</v>
      </c>
      <c r="E288" s="2">
        <f t="shared" si="16"/>
        <v>1.0124622356495467</v>
      </c>
      <c r="F288" s="2">
        <f t="shared" si="17"/>
        <v>1.007477341389728</v>
      </c>
      <c r="G288" s="2">
        <f t="shared" si="18"/>
        <v>1.0174471299093655</v>
      </c>
      <c r="H288" s="48">
        <f t="shared" si="19"/>
        <v>1.0498489425981872</v>
      </c>
    </row>
    <row r="289" spans="1:8" x14ac:dyDescent="0.75">
      <c r="A289" s="46">
        <v>1993</v>
      </c>
      <c r="B289" s="46">
        <v>12</v>
      </c>
      <c r="C289" s="11">
        <v>26.3</v>
      </c>
      <c r="D289" s="45">
        <f>(C289 - $C$13)/$C$13</f>
        <v>-0.1174496644295302</v>
      </c>
      <c r="E289" s="2">
        <f t="shared" si="16"/>
        <v>0.97063758389261745</v>
      </c>
      <c r="F289" s="2">
        <f t="shared" si="17"/>
        <v>0.98238255033557043</v>
      </c>
      <c r="G289" s="2">
        <f t="shared" si="18"/>
        <v>0.95889261744966447</v>
      </c>
      <c r="H289" s="48">
        <f t="shared" si="19"/>
        <v>0.8825503355704698</v>
      </c>
    </row>
    <row r="290" spans="1:8" x14ac:dyDescent="0.75">
      <c r="A290" s="46">
        <v>1994</v>
      </c>
      <c r="B290" s="46">
        <v>1</v>
      </c>
      <c r="C290" s="11">
        <v>34</v>
      </c>
      <c r="D290" s="45">
        <f>(C290 - $C$2)/$C$2</f>
        <v>-0.15841584158415839</v>
      </c>
      <c r="E290" s="2">
        <f t="shared" si="16"/>
        <v>0.96039603960396036</v>
      </c>
      <c r="F290" s="2">
        <f t="shared" si="17"/>
        <v>0.97623762376237622</v>
      </c>
      <c r="G290" s="2">
        <f t="shared" si="18"/>
        <v>0.94455445544554462</v>
      </c>
      <c r="H290" s="48">
        <f t="shared" si="19"/>
        <v>0.84158415841584167</v>
      </c>
    </row>
    <row r="291" spans="1:8" x14ac:dyDescent="0.75">
      <c r="A291" s="46">
        <v>1994</v>
      </c>
      <c r="B291" s="46">
        <v>2</v>
      </c>
      <c r="C291" s="11">
        <v>26.5</v>
      </c>
      <c r="D291" s="45">
        <f>(C291 - $C$3)/$C$3</f>
        <v>-0.24715909090909097</v>
      </c>
      <c r="E291" s="2">
        <f t="shared" si="16"/>
        <v>0.93821022727272729</v>
      </c>
      <c r="F291" s="2">
        <f t="shared" si="17"/>
        <v>0.96292613636363633</v>
      </c>
      <c r="G291" s="2">
        <f t="shared" si="18"/>
        <v>0.91349431818181814</v>
      </c>
      <c r="H291" s="48">
        <f t="shared" si="19"/>
        <v>0.75284090909090906</v>
      </c>
    </row>
    <row r="292" spans="1:8" x14ac:dyDescent="0.75">
      <c r="A292" s="46">
        <v>1994</v>
      </c>
      <c r="B292" s="46">
        <v>3</v>
      </c>
      <c r="C292" s="11">
        <v>15.4</v>
      </c>
      <c r="D292" s="45">
        <f>(C292 - $C$4)/$C$4</f>
        <v>0.38738738738738748</v>
      </c>
      <c r="E292" s="2">
        <f t="shared" si="16"/>
        <v>1.0968468468468469</v>
      </c>
      <c r="F292" s="2">
        <f t="shared" si="17"/>
        <v>1.0581081081081081</v>
      </c>
      <c r="G292" s="2">
        <f t="shared" si="18"/>
        <v>1.1355855855855856</v>
      </c>
      <c r="H292" s="48">
        <f t="shared" si="19"/>
        <v>1.3873873873873874</v>
      </c>
    </row>
    <row r="293" spans="1:8" x14ac:dyDescent="0.75">
      <c r="A293" s="46">
        <v>1994</v>
      </c>
      <c r="B293" s="46">
        <v>4</v>
      </c>
      <c r="C293" s="11">
        <v>14.1</v>
      </c>
      <c r="D293" s="45">
        <f>(C293 - $C$5)/$C$5</f>
        <v>-0.26178010471204194</v>
      </c>
      <c r="E293" s="2">
        <f t="shared" si="16"/>
        <v>0.93455497382198949</v>
      </c>
      <c r="F293" s="2">
        <f t="shared" si="17"/>
        <v>0.96073298429319376</v>
      </c>
      <c r="G293" s="2">
        <f t="shared" si="18"/>
        <v>0.90837696335078533</v>
      </c>
      <c r="H293" s="48">
        <f t="shared" si="19"/>
        <v>0.73821989528795806</v>
      </c>
    </row>
    <row r="294" spans="1:8" x14ac:dyDescent="0.75">
      <c r="A294" s="46">
        <v>1994</v>
      </c>
      <c r="B294" s="46">
        <v>5</v>
      </c>
      <c r="C294" s="11">
        <v>272</v>
      </c>
      <c r="D294" s="45">
        <f>(C294 - $C$6)/$C$6</f>
        <v>-3.087885985748225E-2</v>
      </c>
      <c r="E294" s="2">
        <f t="shared" si="16"/>
        <v>0.99228028503562948</v>
      </c>
      <c r="F294" s="2">
        <f t="shared" si="17"/>
        <v>0.99536817102137765</v>
      </c>
      <c r="G294" s="2">
        <f t="shared" si="18"/>
        <v>0.98919239904988121</v>
      </c>
      <c r="H294" s="48">
        <f t="shared" si="19"/>
        <v>0.96912114014251771</v>
      </c>
    </row>
    <row r="295" spans="1:8" x14ac:dyDescent="0.75">
      <c r="A295" s="46">
        <v>1994</v>
      </c>
      <c r="B295" s="46">
        <v>6</v>
      </c>
      <c r="C295" s="11">
        <v>382</v>
      </c>
      <c r="D295" s="45">
        <f>(C295 - $C$7)/$C$7</f>
        <v>-0.26913265306122441</v>
      </c>
      <c r="E295" s="2">
        <f t="shared" si="16"/>
        <v>0.93271683673469385</v>
      </c>
      <c r="F295" s="2">
        <f t="shared" si="17"/>
        <v>0.95963010204081634</v>
      </c>
      <c r="G295" s="2">
        <f t="shared" si="18"/>
        <v>0.90580357142857149</v>
      </c>
      <c r="H295" s="48">
        <f t="shared" si="19"/>
        <v>0.73086734693877564</v>
      </c>
    </row>
    <row r="296" spans="1:8" x14ac:dyDescent="0.75">
      <c r="A296" s="46">
        <v>1994</v>
      </c>
      <c r="B296" s="46">
        <v>7</v>
      </c>
      <c r="C296" s="11">
        <v>287</v>
      </c>
      <c r="D296" s="45">
        <f>(C296 - $C$8)/$C$8</f>
        <v>-0.17370441458733202</v>
      </c>
      <c r="E296" s="2">
        <f t="shared" si="16"/>
        <v>0.95657389635316703</v>
      </c>
      <c r="F296" s="2">
        <f t="shared" si="17"/>
        <v>0.97394433781190015</v>
      </c>
      <c r="G296" s="2">
        <f t="shared" si="18"/>
        <v>0.9392034548944338</v>
      </c>
      <c r="H296" s="48">
        <f t="shared" si="19"/>
        <v>0.82629558541266801</v>
      </c>
    </row>
    <row r="297" spans="1:8" x14ac:dyDescent="0.75">
      <c r="A297" s="46">
        <v>1994</v>
      </c>
      <c r="B297" s="46">
        <v>8</v>
      </c>
      <c r="C297" s="11">
        <v>170</v>
      </c>
      <c r="D297" s="45">
        <f>(C297 - $C$9)/$C$9</f>
        <v>-0.24444444444444444</v>
      </c>
      <c r="E297" s="2">
        <f t="shared" si="16"/>
        <v>0.93888888888888888</v>
      </c>
      <c r="F297" s="2">
        <f t="shared" si="17"/>
        <v>0.96333333333333337</v>
      </c>
      <c r="G297" s="2">
        <f t="shared" si="18"/>
        <v>0.91444444444444439</v>
      </c>
      <c r="H297" s="48">
        <f t="shared" si="19"/>
        <v>0.75555555555555554</v>
      </c>
    </row>
    <row r="298" spans="1:8" x14ac:dyDescent="0.75">
      <c r="A298" s="46">
        <v>1994</v>
      </c>
      <c r="B298" s="46">
        <v>9</v>
      </c>
      <c r="C298" s="11">
        <v>120</v>
      </c>
      <c r="D298" s="45">
        <f>(C298 - $C$10)/$C$10</f>
        <v>-0.38144329896907214</v>
      </c>
      <c r="E298" s="2">
        <f t="shared" si="16"/>
        <v>0.90463917525773196</v>
      </c>
      <c r="F298" s="2">
        <f t="shared" si="17"/>
        <v>0.94278350515463916</v>
      </c>
      <c r="G298" s="2">
        <f t="shared" si="18"/>
        <v>0.86649484536082477</v>
      </c>
      <c r="H298" s="48">
        <f t="shared" si="19"/>
        <v>0.61855670103092786</v>
      </c>
    </row>
    <row r="299" spans="1:8" x14ac:dyDescent="0.75">
      <c r="A299" s="46">
        <v>1994</v>
      </c>
      <c r="B299" s="46">
        <v>10</v>
      </c>
      <c r="C299" s="11">
        <v>86.2</v>
      </c>
      <c r="D299" s="45">
        <f>(C299 - $C$11)/$C$11</f>
        <v>-0.17904761904761901</v>
      </c>
      <c r="E299" s="2">
        <f t="shared" si="16"/>
        <v>0.95523809523809522</v>
      </c>
      <c r="F299" s="2">
        <f t="shared" si="17"/>
        <v>0.9731428571428572</v>
      </c>
      <c r="G299" s="2">
        <f t="shared" si="18"/>
        <v>0.93733333333333335</v>
      </c>
      <c r="H299" s="48">
        <f t="shared" si="19"/>
        <v>0.82095238095238099</v>
      </c>
    </row>
    <row r="300" spans="1:8" x14ac:dyDescent="0.75">
      <c r="A300" s="46">
        <v>1994</v>
      </c>
      <c r="B300" s="46">
        <v>11</v>
      </c>
      <c r="C300" s="11">
        <v>27.3</v>
      </c>
      <c r="D300" s="45">
        <f>(C300 - $C$12)/$C$12</f>
        <v>-0.58761329305135956</v>
      </c>
      <c r="E300" s="2">
        <f t="shared" si="16"/>
        <v>0.85309667673716016</v>
      </c>
      <c r="F300" s="2">
        <f t="shared" si="17"/>
        <v>0.91185800604229605</v>
      </c>
      <c r="G300" s="2">
        <f t="shared" si="18"/>
        <v>0.79433534743202416</v>
      </c>
      <c r="H300" s="48">
        <f t="shared" si="19"/>
        <v>0.41238670694864044</v>
      </c>
    </row>
    <row r="301" spans="1:8" x14ac:dyDescent="0.75">
      <c r="A301" s="46">
        <v>1994</v>
      </c>
      <c r="B301" s="46">
        <v>12</v>
      </c>
      <c r="C301" s="11">
        <v>14.3</v>
      </c>
      <c r="D301" s="45">
        <f>(C301 - $C$13)/$C$13</f>
        <v>-0.52013422818791943</v>
      </c>
      <c r="E301" s="2">
        <f t="shared" si="16"/>
        <v>0.86996644295302017</v>
      </c>
      <c r="F301" s="2">
        <f t="shared" si="17"/>
        <v>0.92197986577181212</v>
      </c>
      <c r="G301" s="2">
        <f t="shared" si="18"/>
        <v>0.81795302013422821</v>
      </c>
      <c r="H301" s="48">
        <f t="shared" si="19"/>
        <v>0.47986577181208057</v>
      </c>
    </row>
    <row r="302" spans="1:8" x14ac:dyDescent="0.75">
      <c r="A302" s="46">
        <v>1995</v>
      </c>
      <c r="B302" s="46">
        <v>1</v>
      </c>
      <c r="C302" s="11">
        <v>21.6</v>
      </c>
      <c r="D302" s="45">
        <f>(C302 - $C$2)/$C$2</f>
        <v>-0.46534653465346532</v>
      </c>
      <c r="E302" s="2">
        <f t="shared" si="16"/>
        <v>0.88366336633663367</v>
      </c>
      <c r="F302" s="2">
        <f t="shared" si="17"/>
        <v>0.93019801980198025</v>
      </c>
      <c r="G302" s="2">
        <f t="shared" si="18"/>
        <v>0.83712871287128721</v>
      </c>
      <c r="H302" s="48">
        <f t="shared" si="19"/>
        <v>0.53465346534653468</v>
      </c>
    </row>
    <row r="303" spans="1:8" x14ac:dyDescent="0.75">
      <c r="A303" s="46">
        <v>1995</v>
      </c>
      <c r="B303" s="46">
        <v>2</v>
      </c>
      <c r="C303" s="11">
        <v>17.899999999999999</v>
      </c>
      <c r="D303" s="45">
        <f>(C303 - $C$3)/$C$3</f>
        <v>-0.49147727272727282</v>
      </c>
      <c r="E303" s="2">
        <f t="shared" si="16"/>
        <v>0.87713068181818177</v>
      </c>
      <c r="F303" s="2">
        <f t="shared" si="17"/>
        <v>0.92627840909090908</v>
      </c>
      <c r="G303" s="2">
        <f t="shared" si="18"/>
        <v>0.82798295454545456</v>
      </c>
      <c r="H303" s="48">
        <f t="shared" si="19"/>
        <v>0.50852272727272718</v>
      </c>
    </row>
    <row r="304" spans="1:8" x14ac:dyDescent="0.75">
      <c r="A304" s="46">
        <v>1995</v>
      </c>
      <c r="B304" s="46">
        <v>3</v>
      </c>
      <c r="C304" s="11">
        <v>14.6</v>
      </c>
      <c r="D304" s="45">
        <f>(C304 - $C$4)/$C$4</f>
        <v>0.31531531531531531</v>
      </c>
      <c r="E304" s="2">
        <f t="shared" si="16"/>
        <v>1.0788288288288288</v>
      </c>
      <c r="F304" s="2">
        <f t="shared" si="17"/>
        <v>1.0472972972972974</v>
      </c>
      <c r="G304" s="2">
        <f t="shared" si="18"/>
        <v>1.1103603603603605</v>
      </c>
      <c r="H304" s="48">
        <f t="shared" si="19"/>
        <v>1.3153153153153152</v>
      </c>
    </row>
    <row r="305" spans="1:8" x14ac:dyDescent="0.75">
      <c r="A305" s="46">
        <v>1995</v>
      </c>
      <c r="B305" s="46">
        <v>4</v>
      </c>
      <c r="C305" s="11">
        <v>13.8</v>
      </c>
      <c r="D305" s="45">
        <f>(C305 - $C$5)/$C$5</f>
        <v>-0.27748691099476441</v>
      </c>
      <c r="E305" s="2">
        <f t="shared" si="16"/>
        <v>0.93062827225130884</v>
      </c>
      <c r="F305" s="2">
        <f t="shared" si="17"/>
        <v>0.95837696335078537</v>
      </c>
      <c r="G305" s="2">
        <f t="shared" si="18"/>
        <v>0.90287958115183242</v>
      </c>
      <c r="H305" s="48">
        <f t="shared" si="19"/>
        <v>0.72251308900523559</v>
      </c>
    </row>
    <row r="306" spans="1:8" x14ac:dyDescent="0.75">
      <c r="A306" s="46">
        <v>1995</v>
      </c>
      <c r="B306" s="46">
        <v>5</v>
      </c>
      <c r="C306" s="11">
        <v>282</v>
      </c>
      <c r="D306" s="45">
        <f>(C306 - $C$6)/$C$6</f>
        <v>4.7505938242279611E-3</v>
      </c>
      <c r="E306" s="2">
        <f t="shared" si="16"/>
        <v>1.0011876484560569</v>
      </c>
      <c r="F306" s="2">
        <f t="shared" si="17"/>
        <v>1.0007125890736341</v>
      </c>
      <c r="G306" s="2">
        <f t="shared" si="18"/>
        <v>1.0016627078384799</v>
      </c>
      <c r="H306" s="48">
        <f t="shared" si="19"/>
        <v>1.004750593824228</v>
      </c>
    </row>
    <row r="307" spans="1:8" x14ac:dyDescent="0.75">
      <c r="A307" s="46">
        <v>1995</v>
      </c>
      <c r="B307" s="46">
        <v>6</v>
      </c>
      <c r="C307" s="11">
        <v>200</v>
      </c>
      <c r="D307" s="45">
        <f>(C307 - $C$7)/$C$7</f>
        <v>-0.61734693877551017</v>
      </c>
      <c r="E307" s="2">
        <f t="shared" si="16"/>
        <v>0.84566326530612246</v>
      </c>
      <c r="F307" s="2">
        <f t="shared" si="17"/>
        <v>0.9073979591836735</v>
      </c>
      <c r="G307" s="2">
        <f t="shared" si="18"/>
        <v>0.78392857142857142</v>
      </c>
      <c r="H307" s="48">
        <f t="shared" si="19"/>
        <v>0.38265306122448983</v>
      </c>
    </row>
    <row r="308" spans="1:8" x14ac:dyDescent="0.75">
      <c r="A308" s="46">
        <v>1995</v>
      </c>
      <c r="B308" s="46">
        <v>7</v>
      </c>
      <c r="C308" s="11">
        <v>137</v>
      </c>
      <c r="D308" s="45">
        <f>(C308 - $C$8)/$C$8</f>
        <v>-0.60556621880998074</v>
      </c>
      <c r="E308" s="2">
        <f t="shared" si="16"/>
        <v>0.84860844529750479</v>
      </c>
      <c r="F308" s="2">
        <f t="shared" si="17"/>
        <v>0.90916506717850287</v>
      </c>
      <c r="G308" s="2">
        <f t="shared" si="18"/>
        <v>0.78805182341650681</v>
      </c>
      <c r="H308" s="48">
        <f t="shared" si="19"/>
        <v>0.39443378119001926</v>
      </c>
    </row>
    <row r="309" spans="1:8" x14ac:dyDescent="0.75">
      <c r="A309" s="46">
        <v>1995</v>
      </c>
      <c r="B309" s="46">
        <v>8</v>
      </c>
      <c r="C309" s="11">
        <v>141</v>
      </c>
      <c r="D309" s="45">
        <f>(C309 - $C$9)/$C$9</f>
        <v>-0.37333333333333335</v>
      </c>
      <c r="E309" s="2">
        <f t="shared" si="16"/>
        <v>0.90666666666666662</v>
      </c>
      <c r="F309" s="2">
        <f t="shared" si="17"/>
        <v>0.94399999999999995</v>
      </c>
      <c r="G309" s="2">
        <f t="shared" si="18"/>
        <v>0.86933333333333329</v>
      </c>
      <c r="H309" s="48">
        <f t="shared" si="19"/>
        <v>0.62666666666666671</v>
      </c>
    </row>
    <row r="310" spans="1:8" x14ac:dyDescent="0.75">
      <c r="A310" s="46">
        <v>1995</v>
      </c>
      <c r="B310" s="46">
        <v>9</v>
      </c>
      <c r="C310" s="11">
        <v>128</v>
      </c>
      <c r="D310" s="45">
        <f>(C310 - $C$10)/$C$10</f>
        <v>-0.34020618556701032</v>
      </c>
      <c r="E310" s="2">
        <f t="shared" si="16"/>
        <v>0.91494845360824739</v>
      </c>
      <c r="F310" s="2">
        <f t="shared" si="17"/>
        <v>0.94896907216494841</v>
      </c>
      <c r="G310" s="2">
        <f t="shared" si="18"/>
        <v>0.88092783505154637</v>
      </c>
      <c r="H310" s="48">
        <f t="shared" si="19"/>
        <v>0.65979381443298968</v>
      </c>
    </row>
    <row r="311" spans="1:8" x14ac:dyDescent="0.75">
      <c r="A311" s="46">
        <v>1995</v>
      </c>
      <c r="B311" s="46">
        <v>10</v>
      </c>
      <c r="C311" s="11">
        <v>64.2</v>
      </c>
      <c r="D311" s="45">
        <f>(C311 - $C$11)/$C$11</f>
        <v>-0.38857142857142857</v>
      </c>
      <c r="E311" s="2">
        <f t="shared" si="16"/>
        <v>0.9028571428571428</v>
      </c>
      <c r="F311" s="2">
        <f t="shared" si="17"/>
        <v>0.94171428571428573</v>
      </c>
      <c r="G311" s="2">
        <f t="shared" si="18"/>
        <v>0.86399999999999999</v>
      </c>
      <c r="H311" s="48">
        <f t="shared" si="19"/>
        <v>0.61142857142857143</v>
      </c>
    </row>
    <row r="312" spans="1:8" x14ac:dyDescent="0.75">
      <c r="A312" s="46">
        <v>1995</v>
      </c>
      <c r="B312" s="46">
        <v>11</v>
      </c>
      <c r="C312" s="11">
        <v>26</v>
      </c>
      <c r="D312" s="45">
        <f>(C312 - $C$12)/$C$12</f>
        <v>-0.60725075528700911</v>
      </c>
      <c r="E312" s="2">
        <f t="shared" si="16"/>
        <v>0.84818731117824775</v>
      </c>
      <c r="F312" s="2">
        <f t="shared" si="17"/>
        <v>0.90891238670694863</v>
      </c>
      <c r="G312" s="2">
        <f t="shared" si="18"/>
        <v>0.78746223564954687</v>
      </c>
      <c r="H312" s="48">
        <f t="shared" si="19"/>
        <v>0.39274924471299089</v>
      </c>
    </row>
    <row r="313" spans="1:8" x14ac:dyDescent="0.75">
      <c r="A313" s="46">
        <v>1995</v>
      </c>
      <c r="B313" s="46">
        <v>12</v>
      </c>
      <c r="C313" s="11">
        <v>18.100000000000001</v>
      </c>
      <c r="D313" s="45">
        <f>(C313 - $C$13)/$C$13</f>
        <v>-0.39261744966442952</v>
      </c>
      <c r="E313" s="2">
        <f t="shared" si="16"/>
        <v>0.90184563758389258</v>
      </c>
      <c r="F313" s="2">
        <f t="shared" si="17"/>
        <v>0.94110738255033555</v>
      </c>
      <c r="G313" s="2">
        <f t="shared" si="18"/>
        <v>0.86258389261744961</v>
      </c>
      <c r="H313" s="48">
        <f t="shared" si="19"/>
        <v>0.60738255033557054</v>
      </c>
    </row>
    <row r="314" spans="1:8" x14ac:dyDescent="0.75">
      <c r="A314" s="46">
        <v>1996</v>
      </c>
      <c r="B314" s="46">
        <v>1</v>
      </c>
      <c r="C314" s="11">
        <v>16.5</v>
      </c>
      <c r="D314" s="45">
        <f>(C314 - $C$2)/$C$2</f>
        <v>-0.59158415841584155</v>
      </c>
      <c r="E314" s="2">
        <f t="shared" si="16"/>
        <v>0.85210396039603964</v>
      </c>
      <c r="F314" s="2">
        <f t="shared" si="17"/>
        <v>0.91126237623762374</v>
      </c>
      <c r="G314" s="2">
        <f t="shared" si="18"/>
        <v>0.79294554455445543</v>
      </c>
      <c r="H314" s="48">
        <f t="shared" si="19"/>
        <v>0.40841584158415845</v>
      </c>
    </row>
    <row r="315" spans="1:8" x14ac:dyDescent="0.75">
      <c r="A315" s="46">
        <v>1996</v>
      </c>
      <c r="B315" s="46">
        <v>2</v>
      </c>
      <c r="C315" s="11">
        <v>14.3</v>
      </c>
      <c r="D315" s="45">
        <f>(C315 - $C$3)/$C$3</f>
        <v>-0.59375</v>
      </c>
      <c r="E315" s="2">
        <f t="shared" si="16"/>
        <v>0.8515625</v>
      </c>
      <c r="F315" s="2">
        <f t="shared" si="17"/>
        <v>0.91093749999999996</v>
      </c>
      <c r="G315" s="2">
        <f t="shared" si="18"/>
        <v>0.79218750000000004</v>
      </c>
      <c r="H315" s="48">
        <f t="shared" si="19"/>
        <v>0.40625</v>
      </c>
    </row>
    <row r="316" spans="1:8" x14ac:dyDescent="0.75">
      <c r="A316" s="46">
        <v>1996</v>
      </c>
      <c r="B316" s="46">
        <v>3</v>
      </c>
      <c r="C316" s="11">
        <v>12.3</v>
      </c>
      <c r="D316" s="45">
        <f>(C316 - $C$4)/$C$4</f>
        <v>0.10810810810810821</v>
      </c>
      <c r="E316" s="2">
        <f t="shared" si="16"/>
        <v>1.027027027027027</v>
      </c>
      <c r="F316" s="2">
        <f t="shared" si="17"/>
        <v>1.0162162162162163</v>
      </c>
      <c r="G316" s="2">
        <f t="shared" si="18"/>
        <v>1.0378378378378379</v>
      </c>
      <c r="H316" s="48">
        <f t="shared" si="19"/>
        <v>1.1081081081081081</v>
      </c>
    </row>
    <row r="317" spans="1:8" x14ac:dyDescent="0.75">
      <c r="A317" s="46">
        <v>1996</v>
      </c>
      <c r="B317" s="46">
        <v>4</v>
      </c>
      <c r="C317" s="11">
        <v>12.7</v>
      </c>
      <c r="D317" s="45">
        <f>(C317 - $C$5)/$C$5</f>
        <v>-0.33507853403141369</v>
      </c>
      <c r="E317" s="2">
        <f t="shared" si="16"/>
        <v>0.91623036649214662</v>
      </c>
      <c r="F317" s="2">
        <f t="shared" si="17"/>
        <v>0.94973821989528795</v>
      </c>
      <c r="G317" s="2">
        <f t="shared" si="18"/>
        <v>0.88272251308900518</v>
      </c>
      <c r="H317" s="48">
        <f t="shared" si="19"/>
        <v>0.66492146596858626</v>
      </c>
    </row>
    <row r="318" spans="1:8" x14ac:dyDescent="0.75">
      <c r="A318" s="46">
        <v>1996</v>
      </c>
      <c r="B318" s="46">
        <v>5</v>
      </c>
      <c r="C318" s="11">
        <v>141</v>
      </c>
      <c r="D318" s="45">
        <f>(C318 - $C$6)/$C$6</f>
        <v>-0.49762470308788603</v>
      </c>
      <c r="E318" s="2">
        <f t="shared" si="16"/>
        <v>0.87559382422802845</v>
      </c>
      <c r="F318" s="2">
        <f t="shared" si="17"/>
        <v>0.92535629453681711</v>
      </c>
      <c r="G318" s="2">
        <f t="shared" si="18"/>
        <v>0.8258313539192399</v>
      </c>
      <c r="H318" s="48">
        <f t="shared" si="19"/>
        <v>0.50237529691211402</v>
      </c>
    </row>
    <row r="319" spans="1:8" x14ac:dyDescent="0.75">
      <c r="A319" s="46">
        <v>1996</v>
      </c>
      <c r="B319" s="46">
        <v>6</v>
      </c>
      <c r="C319" s="11">
        <v>465</v>
      </c>
      <c r="D319" s="45">
        <f>(C319 - $C$7)/$C$7</f>
        <v>-0.11033163265306116</v>
      </c>
      <c r="E319" s="2">
        <f t="shared" si="16"/>
        <v>0.97241709183673475</v>
      </c>
      <c r="F319" s="2">
        <f t="shared" si="17"/>
        <v>0.98345025510204087</v>
      </c>
      <c r="G319" s="2">
        <f t="shared" si="18"/>
        <v>0.96138392857142863</v>
      </c>
      <c r="H319" s="48">
        <f t="shared" si="19"/>
        <v>0.88966836734693888</v>
      </c>
    </row>
    <row r="320" spans="1:8" x14ac:dyDescent="0.75">
      <c r="A320" s="46">
        <v>1996</v>
      </c>
      <c r="B320" s="46">
        <v>7</v>
      </c>
      <c r="C320" s="11">
        <v>292</v>
      </c>
      <c r="D320" s="45">
        <f>(C320 - $C$8)/$C$8</f>
        <v>-0.15930902111324372</v>
      </c>
      <c r="E320" s="2">
        <f t="shared" si="16"/>
        <v>0.96017274472168912</v>
      </c>
      <c r="F320" s="2">
        <f t="shared" si="17"/>
        <v>0.97610364683301343</v>
      </c>
      <c r="G320" s="2">
        <f t="shared" si="18"/>
        <v>0.9442418426103647</v>
      </c>
      <c r="H320" s="48">
        <f t="shared" si="19"/>
        <v>0.84069097888675626</v>
      </c>
    </row>
    <row r="321" spans="1:8" x14ac:dyDescent="0.75">
      <c r="A321" s="46">
        <v>1996</v>
      </c>
      <c r="B321" s="46">
        <v>8</v>
      </c>
      <c r="C321" s="11">
        <v>276</v>
      </c>
      <c r="D321" s="45">
        <f>(C321 - $C$9)/$C$9</f>
        <v>0.22666666666666666</v>
      </c>
      <c r="E321" s="2">
        <f t="shared" si="16"/>
        <v>1.0566666666666666</v>
      </c>
      <c r="F321" s="2">
        <f t="shared" si="17"/>
        <v>1.034</v>
      </c>
      <c r="G321" s="2">
        <f t="shared" si="18"/>
        <v>1.0793333333333333</v>
      </c>
      <c r="H321" s="48">
        <f t="shared" si="19"/>
        <v>1.2266666666666666</v>
      </c>
    </row>
    <row r="322" spans="1:8" x14ac:dyDescent="0.75">
      <c r="A322" s="46">
        <v>1996</v>
      </c>
      <c r="B322" s="46">
        <v>9</v>
      </c>
      <c r="C322" s="11">
        <v>225</v>
      </c>
      <c r="D322" s="45">
        <f>(C322 - $C$10)/$C$10</f>
        <v>0.15979381443298968</v>
      </c>
      <c r="E322" s="2">
        <f t="shared" si="16"/>
        <v>1.0399484536082475</v>
      </c>
      <c r="F322" s="2">
        <f t="shared" si="17"/>
        <v>1.0239690721649484</v>
      </c>
      <c r="G322" s="2">
        <f t="shared" si="18"/>
        <v>1.0559278350515464</v>
      </c>
      <c r="H322" s="48">
        <f t="shared" si="19"/>
        <v>1.1597938144329896</v>
      </c>
    </row>
    <row r="323" spans="1:8" x14ac:dyDescent="0.75">
      <c r="A323" s="46">
        <v>1996</v>
      </c>
      <c r="B323" s="46">
        <v>10</v>
      </c>
      <c r="C323" s="11">
        <v>129</v>
      </c>
      <c r="D323" s="45">
        <f>(C323 - $C$11)/$C$11</f>
        <v>0.22857142857142856</v>
      </c>
      <c r="E323" s="2">
        <f t="shared" ref="E323:E386" si="20" xml:space="preserve"> 1 + (D323*$I$4)</f>
        <v>1.0571428571428572</v>
      </c>
      <c r="F323" s="2">
        <f t="shared" ref="F323:F386" si="21" xml:space="preserve"> 1 + (D323*$J$4)</f>
        <v>1.0342857142857143</v>
      </c>
      <c r="G323" s="2">
        <f t="shared" ref="G323:G386" si="22" xml:space="preserve"> 1 + (D323*$K$4)</f>
        <v>1.08</v>
      </c>
      <c r="H323" s="48">
        <f t="shared" ref="H323:H386" si="23">1+D323</f>
        <v>1.2285714285714286</v>
      </c>
    </row>
    <row r="324" spans="1:8" x14ac:dyDescent="0.75">
      <c r="A324" s="46">
        <v>1996</v>
      </c>
      <c r="B324" s="46">
        <v>11</v>
      </c>
      <c r="C324" s="11">
        <v>93.7</v>
      </c>
      <c r="D324" s="45">
        <f>(C324 - $C$12)/$C$12</f>
        <v>0.41540785498489424</v>
      </c>
      <c r="E324" s="2">
        <f t="shared" si="20"/>
        <v>1.1038519637462236</v>
      </c>
      <c r="F324" s="2">
        <f t="shared" si="21"/>
        <v>1.0623111782477341</v>
      </c>
      <c r="G324" s="2">
        <f t="shared" si="22"/>
        <v>1.1453927492447129</v>
      </c>
      <c r="H324" s="48">
        <f t="shared" si="23"/>
        <v>1.4154078549848943</v>
      </c>
    </row>
    <row r="325" spans="1:8" x14ac:dyDescent="0.75">
      <c r="A325" s="46">
        <v>1996</v>
      </c>
      <c r="B325" s="46">
        <v>12</v>
      </c>
      <c r="C325" s="11">
        <v>65.3</v>
      </c>
      <c r="D325" s="45">
        <f>(C325 - $C$13)/$C$13</f>
        <v>1.1912751677852349</v>
      </c>
      <c r="E325" s="2">
        <f t="shared" si="20"/>
        <v>1.2978187919463087</v>
      </c>
      <c r="F325" s="2">
        <f t="shared" si="21"/>
        <v>1.1786912751677852</v>
      </c>
      <c r="G325" s="2">
        <f t="shared" si="22"/>
        <v>1.4169463087248322</v>
      </c>
      <c r="H325" s="48">
        <f t="shared" si="23"/>
        <v>2.1912751677852347</v>
      </c>
    </row>
    <row r="326" spans="1:8" x14ac:dyDescent="0.75">
      <c r="A326" s="46">
        <v>1997</v>
      </c>
      <c r="B326" s="46">
        <v>1</v>
      </c>
      <c r="C326" s="11">
        <v>69.400000000000006</v>
      </c>
      <c r="D326" s="45">
        <f>(C326 - $C$2)/$C$2</f>
        <v>0.71782178217821802</v>
      </c>
      <c r="E326" s="2">
        <f t="shared" si="20"/>
        <v>1.1794554455445545</v>
      </c>
      <c r="F326" s="2">
        <f t="shared" si="21"/>
        <v>1.1076732673267327</v>
      </c>
      <c r="G326" s="2">
        <f t="shared" si="22"/>
        <v>1.2512376237623763</v>
      </c>
      <c r="H326" s="48">
        <f t="shared" si="23"/>
        <v>1.717821782178218</v>
      </c>
    </row>
    <row r="327" spans="1:8" x14ac:dyDescent="0.75">
      <c r="A327" s="46">
        <v>1997</v>
      </c>
      <c r="B327" s="46">
        <v>2</v>
      </c>
      <c r="C327" s="11">
        <v>51.8</v>
      </c>
      <c r="D327" s="45">
        <f>(C327 - $C$3)/$C$3</f>
        <v>0.47159090909090889</v>
      </c>
      <c r="E327" s="2">
        <f t="shared" si="20"/>
        <v>1.1178977272727273</v>
      </c>
      <c r="F327" s="2">
        <f t="shared" si="21"/>
        <v>1.0707386363636364</v>
      </c>
      <c r="G327" s="2">
        <f t="shared" si="22"/>
        <v>1.1650568181818182</v>
      </c>
      <c r="H327" s="48">
        <f t="shared" si="23"/>
        <v>1.4715909090909089</v>
      </c>
    </row>
    <row r="328" spans="1:8" x14ac:dyDescent="0.75">
      <c r="A328" s="46">
        <v>1997</v>
      </c>
      <c r="B328" s="46">
        <v>3</v>
      </c>
      <c r="C328" s="11">
        <v>42</v>
      </c>
      <c r="D328" s="45">
        <f>(C328 - $C$4)/$C$4</f>
        <v>2.7837837837837838</v>
      </c>
      <c r="E328" s="2">
        <f t="shared" si="20"/>
        <v>1.6959459459459461</v>
      </c>
      <c r="F328" s="2">
        <f t="shared" si="21"/>
        <v>1.4175675675675676</v>
      </c>
      <c r="G328" s="2">
        <f t="shared" si="22"/>
        <v>1.9743243243243243</v>
      </c>
      <c r="H328" s="48">
        <f t="shared" si="23"/>
        <v>3.7837837837837838</v>
      </c>
    </row>
    <row r="329" spans="1:8" x14ac:dyDescent="0.75">
      <c r="A329" s="46">
        <v>1997</v>
      </c>
      <c r="B329" s="46">
        <v>4</v>
      </c>
      <c r="C329" s="11">
        <v>36</v>
      </c>
      <c r="D329" s="45">
        <f>(C329 - $C$5)/$C$5</f>
        <v>0.88481675392670145</v>
      </c>
      <c r="E329" s="2">
        <f t="shared" si="20"/>
        <v>1.2212041884816753</v>
      </c>
      <c r="F329" s="2">
        <f t="shared" si="21"/>
        <v>1.1327225130890053</v>
      </c>
      <c r="G329" s="2">
        <f t="shared" si="22"/>
        <v>1.3096858638743454</v>
      </c>
      <c r="H329" s="48">
        <f t="shared" si="23"/>
        <v>1.8848167539267013</v>
      </c>
    </row>
    <row r="330" spans="1:8" x14ac:dyDescent="0.75">
      <c r="A330" s="46">
        <v>1997</v>
      </c>
      <c r="B330" s="46">
        <v>5</v>
      </c>
      <c r="C330" s="11">
        <v>288</v>
      </c>
      <c r="D330" s="45">
        <f>(C330 - $C$6)/$C$6</f>
        <v>2.6128266033254088E-2</v>
      </c>
      <c r="E330" s="2">
        <f t="shared" si="20"/>
        <v>1.0065320665083135</v>
      </c>
      <c r="F330" s="2">
        <f t="shared" si="21"/>
        <v>1.0039192399049881</v>
      </c>
      <c r="G330" s="2">
        <f t="shared" si="22"/>
        <v>1.0091448931116389</v>
      </c>
      <c r="H330" s="48">
        <f t="shared" si="23"/>
        <v>1.026128266033254</v>
      </c>
    </row>
    <row r="331" spans="1:8" x14ac:dyDescent="0.75">
      <c r="A331" s="46">
        <v>1997</v>
      </c>
      <c r="B331" s="46">
        <v>6</v>
      </c>
      <c r="C331" s="11">
        <v>596</v>
      </c>
      <c r="D331" s="45">
        <f>(C331 - $C$7)/$C$7</f>
        <v>0.14030612244897966</v>
      </c>
      <c r="E331" s="2">
        <f t="shared" si="20"/>
        <v>1.0350765306122449</v>
      </c>
      <c r="F331" s="2">
        <f t="shared" si="21"/>
        <v>1.021045918367347</v>
      </c>
      <c r="G331" s="2">
        <f t="shared" si="22"/>
        <v>1.0491071428571428</v>
      </c>
      <c r="H331" s="48">
        <f t="shared" si="23"/>
        <v>1.1403061224489797</v>
      </c>
    </row>
    <row r="332" spans="1:8" x14ac:dyDescent="0.75">
      <c r="A332" s="46">
        <v>1997</v>
      </c>
      <c r="B332" s="46">
        <v>7</v>
      </c>
      <c r="C332" s="11">
        <v>336</v>
      </c>
      <c r="D332" s="45">
        <f>(C332 - $C$8)/$C$8</f>
        <v>-3.2629558541266743E-2</v>
      </c>
      <c r="E332" s="2">
        <f t="shared" si="20"/>
        <v>0.99184261036468335</v>
      </c>
      <c r="F332" s="2">
        <f t="shared" si="21"/>
        <v>0.99510556621880997</v>
      </c>
      <c r="G332" s="2">
        <f t="shared" si="22"/>
        <v>0.98857965451055663</v>
      </c>
      <c r="H332" s="48">
        <f t="shared" si="23"/>
        <v>0.9673704414587333</v>
      </c>
    </row>
    <row r="333" spans="1:8" x14ac:dyDescent="0.75">
      <c r="A333" s="46">
        <v>1997</v>
      </c>
      <c r="B333" s="46">
        <v>8</v>
      </c>
      <c r="C333" s="11">
        <v>320</v>
      </c>
      <c r="D333" s="45">
        <f>(C333 - $C$9)/$C$9</f>
        <v>0.42222222222222222</v>
      </c>
      <c r="E333" s="2">
        <f t="shared" si="20"/>
        <v>1.1055555555555556</v>
      </c>
      <c r="F333" s="2">
        <f t="shared" si="21"/>
        <v>1.0633333333333332</v>
      </c>
      <c r="G333" s="2">
        <f t="shared" si="22"/>
        <v>1.1477777777777778</v>
      </c>
      <c r="H333" s="48">
        <f t="shared" si="23"/>
        <v>1.4222222222222223</v>
      </c>
    </row>
    <row r="334" spans="1:8" x14ac:dyDescent="0.75">
      <c r="A334" s="46">
        <v>1997</v>
      </c>
      <c r="B334" s="46">
        <v>9</v>
      </c>
      <c r="C334" s="11">
        <v>216</v>
      </c>
      <c r="D334" s="45">
        <f>(C334 - $C$10)/$C$10</f>
        <v>0.1134020618556701</v>
      </c>
      <c r="E334" s="2">
        <f t="shared" si="20"/>
        <v>1.0283505154639174</v>
      </c>
      <c r="F334" s="2">
        <f t="shared" si="21"/>
        <v>1.0170103092783505</v>
      </c>
      <c r="G334" s="2">
        <f t="shared" si="22"/>
        <v>1.0396907216494846</v>
      </c>
      <c r="H334" s="48">
        <f t="shared" si="23"/>
        <v>1.1134020618556701</v>
      </c>
    </row>
    <row r="335" spans="1:8" x14ac:dyDescent="0.75">
      <c r="A335" s="46">
        <v>1997</v>
      </c>
      <c r="B335" s="46">
        <v>10</v>
      </c>
      <c r="C335" s="11">
        <v>154</v>
      </c>
      <c r="D335" s="45">
        <f>(C335 - $C$11)/$C$11</f>
        <v>0.46666666666666667</v>
      </c>
      <c r="E335" s="2">
        <f t="shared" si="20"/>
        <v>1.1166666666666667</v>
      </c>
      <c r="F335" s="2">
        <f t="shared" si="21"/>
        <v>1.07</v>
      </c>
      <c r="G335" s="2">
        <f t="shared" si="22"/>
        <v>1.1633333333333333</v>
      </c>
      <c r="H335" s="48">
        <f t="shared" si="23"/>
        <v>1.4666666666666668</v>
      </c>
    </row>
    <row r="336" spans="1:8" x14ac:dyDescent="0.75">
      <c r="A336" s="46">
        <v>1997</v>
      </c>
      <c r="B336" s="46">
        <v>11</v>
      </c>
      <c r="C336" s="11">
        <v>50.474999999999994</v>
      </c>
      <c r="D336" s="45">
        <f>(C336 - $C$12)/$C$12</f>
        <v>-0.23753776435045329</v>
      </c>
      <c r="E336" s="2">
        <f t="shared" si="20"/>
        <v>0.94061555891238668</v>
      </c>
      <c r="F336" s="2">
        <f t="shared" si="21"/>
        <v>0.96436933534743197</v>
      </c>
      <c r="G336" s="2">
        <f t="shared" si="22"/>
        <v>0.91686178247734129</v>
      </c>
      <c r="H336" s="48">
        <f t="shared" si="23"/>
        <v>0.76246223564954674</v>
      </c>
    </row>
    <row r="337" spans="1:8" x14ac:dyDescent="0.75">
      <c r="A337" s="46">
        <v>1997</v>
      </c>
      <c r="B337" s="46">
        <v>12</v>
      </c>
      <c r="C337" s="11">
        <v>30.324999999999999</v>
      </c>
      <c r="D337" s="45">
        <f>(C337 - $C$13)/$C$13</f>
        <v>1.761744966442948E-2</v>
      </c>
      <c r="E337" s="2">
        <f t="shared" si="20"/>
        <v>1.0044043624161074</v>
      </c>
      <c r="F337" s="2">
        <f t="shared" si="21"/>
        <v>1.0026426174496643</v>
      </c>
      <c r="G337" s="2">
        <f t="shared" si="22"/>
        <v>1.0061661073825503</v>
      </c>
      <c r="H337" s="48">
        <f t="shared" si="23"/>
        <v>1.0176174496644295</v>
      </c>
    </row>
    <row r="338" spans="1:8" x14ac:dyDescent="0.75">
      <c r="A338" s="46">
        <v>1998</v>
      </c>
      <c r="B338" s="46">
        <v>1</v>
      </c>
      <c r="C338" s="11">
        <v>30.5</v>
      </c>
      <c r="D338" s="45">
        <f>(C338 - $C$2)/$C$2</f>
        <v>-0.24504950495049502</v>
      </c>
      <c r="E338" s="2">
        <f t="shared" si="20"/>
        <v>0.93873762376237624</v>
      </c>
      <c r="F338" s="2">
        <f t="shared" si="21"/>
        <v>0.96324257425742577</v>
      </c>
      <c r="G338" s="2">
        <f t="shared" si="22"/>
        <v>0.91423267326732671</v>
      </c>
      <c r="H338" s="48">
        <f t="shared" si="23"/>
        <v>0.75495049504950495</v>
      </c>
    </row>
    <row r="339" spans="1:8" x14ac:dyDescent="0.75">
      <c r="A339" s="46">
        <v>1998</v>
      </c>
      <c r="B339" s="46">
        <v>2</v>
      </c>
      <c r="C339" s="11">
        <v>23.574999999999999</v>
      </c>
      <c r="D339" s="45">
        <f>(C339 - $C$3)/$C$3</f>
        <v>-0.33025568181818188</v>
      </c>
      <c r="E339" s="2">
        <f t="shared" si="20"/>
        <v>0.91743607954545459</v>
      </c>
      <c r="F339" s="2">
        <f t="shared" si="21"/>
        <v>0.95046164772727271</v>
      </c>
      <c r="G339" s="2">
        <f t="shared" si="22"/>
        <v>0.88441051136363635</v>
      </c>
      <c r="H339" s="48">
        <f t="shared" si="23"/>
        <v>0.66974431818181812</v>
      </c>
    </row>
    <row r="340" spans="1:8" x14ac:dyDescent="0.75">
      <c r="A340" s="46">
        <v>1998</v>
      </c>
      <c r="B340" s="46">
        <v>3</v>
      </c>
      <c r="C340" s="11">
        <v>45.6</v>
      </c>
      <c r="D340" s="45">
        <f>(C340 - $C$4)/$C$4</f>
        <v>3.1081081081081083</v>
      </c>
      <c r="E340" s="2">
        <f t="shared" si="20"/>
        <v>1.7770270270270272</v>
      </c>
      <c r="F340" s="2">
        <f t="shared" si="21"/>
        <v>1.4662162162162162</v>
      </c>
      <c r="G340" s="2">
        <f t="shared" si="22"/>
        <v>2.0878378378378377</v>
      </c>
      <c r="H340" s="48">
        <f t="shared" si="23"/>
        <v>4.1081081081081088</v>
      </c>
    </row>
    <row r="341" spans="1:8" x14ac:dyDescent="0.75">
      <c r="A341" s="46">
        <v>1998</v>
      </c>
      <c r="B341" s="46">
        <v>4</v>
      </c>
      <c r="C341" s="11">
        <v>44.3</v>
      </c>
      <c r="D341" s="45">
        <f>(C341 - $C$5)/$C$5</f>
        <v>1.3193717277486907</v>
      </c>
      <c r="E341" s="2">
        <f t="shared" si="20"/>
        <v>1.3298429319371727</v>
      </c>
      <c r="F341" s="2">
        <f t="shared" si="21"/>
        <v>1.1979057591623037</v>
      </c>
      <c r="G341" s="2">
        <f t="shared" si="22"/>
        <v>1.4617801047120418</v>
      </c>
      <c r="H341" s="48">
        <f t="shared" si="23"/>
        <v>2.3193717277486909</v>
      </c>
    </row>
    <row r="342" spans="1:8" x14ac:dyDescent="0.75">
      <c r="A342" s="46">
        <v>1998</v>
      </c>
      <c r="B342" s="46">
        <v>5</v>
      </c>
      <c r="C342" s="11">
        <v>421</v>
      </c>
      <c r="D342" s="45">
        <f>(C342 - $C$6)/$C$6</f>
        <v>0.49999999999999989</v>
      </c>
      <c r="E342" s="2">
        <f t="shared" si="20"/>
        <v>1.125</v>
      </c>
      <c r="F342" s="2">
        <f t="shared" si="21"/>
        <v>1.075</v>
      </c>
      <c r="G342" s="2">
        <f t="shared" si="22"/>
        <v>1.175</v>
      </c>
      <c r="H342" s="48">
        <f t="shared" si="23"/>
        <v>1.5</v>
      </c>
    </row>
    <row r="343" spans="1:8" x14ac:dyDescent="0.75">
      <c r="A343" s="46">
        <v>1998</v>
      </c>
      <c r="B343" s="46">
        <v>6</v>
      </c>
      <c r="C343" s="11">
        <v>341</v>
      </c>
      <c r="D343" s="45">
        <f>(C343 - $C$7)/$C$7</f>
        <v>-0.34757653061224486</v>
      </c>
      <c r="E343" s="2">
        <f t="shared" si="20"/>
        <v>0.91310586734693877</v>
      </c>
      <c r="F343" s="2">
        <f t="shared" si="21"/>
        <v>0.94786352040816324</v>
      </c>
      <c r="G343" s="2">
        <f t="shared" si="22"/>
        <v>0.8783482142857143</v>
      </c>
      <c r="H343" s="48">
        <f t="shared" si="23"/>
        <v>0.65242346938775508</v>
      </c>
    </row>
    <row r="344" spans="1:8" x14ac:dyDescent="0.75">
      <c r="A344" s="46">
        <v>1998</v>
      </c>
      <c r="B344" s="46">
        <v>7</v>
      </c>
      <c r="C344" s="11">
        <v>214</v>
      </c>
      <c r="D344" s="45">
        <f>(C344 - $C$8)/$C$8</f>
        <v>-0.38387715930902105</v>
      </c>
      <c r="E344" s="2">
        <f t="shared" si="20"/>
        <v>0.90403071017274472</v>
      </c>
      <c r="F344" s="2">
        <f t="shared" si="21"/>
        <v>0.94241842610364679</v>
      </c>
      <c r="G344" s="2">
        <f t="shared" si="22"/>
        <v>0.86564299424184266</v>
      </c>
      <c r="H344" s="48">
        <f t="shared" si="23"/>
        <v>0.61612284069097889</v>
      </c>
    </row>
    <row r="345" spans="1:8" x14ac:dyDescent="0.75">
      <c r="A345" s="46">
        <v>1998</v>
      </c>
      <c r="B345" s="46">
        <v>8</v>
      </c>
      <c r="C345" s="11">
        <v>160</v>
      </c>
      <c r="D345" s="45">
        <f>(C345 - $C$9)/$C$9</f>
        <v>-0.28888888888888886</v>
      </c>
      <c r="E345" s="2">
        <f t="shared" si="20"/>
        <v>0.92777777777777781</v>
      </c>
      <c r="F345" s="2">
        <f t="shared" si="21"/>
        <v>0.95666666666666667</v>
      </c>
      <c r="G345" s="2">
        <f t="shared" si="22"/>
        <v>0.89888888888888885</v>
      </c>
      <c r="H345" s="48">
        <f t="shared" si="23"/>
        <v>0.71111111111111114</v>
      </c>
    </row>
    <row r="346" spans="1:8" x14ac:dyDescent="0.75">
      <c r="A346" s="46">
        <v>1998</v>
      </c>
      <c r="B346" s="46">
        <v>9</v>
      </c>
      <c r="C346" s="11">
        <v>103</v>
      </c>
      <c r="D346" s="45">
        <f>(C346 - $C$10)/$C$10</f>
        <v>-0.46907216494845361</v>
      </c>
      <c r="E346" s="2">
        <f t="shared" si="20"/>
        <v>0.88273195876288657</v>
      </c>
      <c r="F346" s="2">
        <f t="shared" si="21"/>
        <v>0.92963917525773199</v>
      </c>
      <c r="G346" s="2">
        <f t="shared" si="22"/>
        <v>0.83582474226804127</v>
      </c>
      <c r="H346" s="48">
        <f t="shared" si="23"/>
        <v>0.53092783505154639</v>
      </c>
    </row>
    <row r="347" spans="1:8" x14ac:dyDescent="0.75">
      <c r="A347" s="46">
        <v>1998</v>
      </c>
      <c r="B347" s="46">
        <v>10</v>
      </c>
      <c r="C347" s="11">
        <v>63.9</v>
      </c>
      <c r="D347" s="45">
        <f>(C347 - $C$11)/$C$11</f>
        <v>-0.39142857142857146</v>
      </c>
      <c r="E347" s="2">
        <f t="shared" si="20"/>
        <v>0.90214285714285714</v>
      </c>
      <c r="F347" s="2">
        <f t="shared" si="21"/>
        <v>0.94128571428571428</v>
      </c>
      <c r="G347" s="2">
        <f t="shared" si="22"/>
        <v>0.86299999999999999</v>
      </c>
      <c r="H347" s="48">
        <f t="shared" si="23"/>
        <v>0.60857142857142854</v>
      </c>
    </row>
    <row r="348" spans="1:8" x14ac:dyDescent="0.75">
      <c r="A348" s="46">
        <v>1998</v>
      </c>
      <c r="B348" s="46">
        <v>11</v>
      </c>
      <c r="C348" s="11">
        <v>35.4</v>
      </c>
      <c r="D348" s="45">
        <f>(C348 - $C$12)/$C$12</f>
        <v>-0.46525679758308164</v>
      </c>
      <c r="E348" s="2">
        <f t="shared" si="20"/>
        <v>0.88368580060422963</v>
      </c>
      <c r="F348" s="2">
        <f t="shared" si="21"/>
        <v>0.93021148036253776</v>
      </c>
      <c r="G348" s="2">
        <f t="shared" si="22"/>
        <v>0.8371601208459214</v>
      </c>
      <c r="H348" s="48">
        <f t="shared" si="23"/>
        <v>0.53474320241691831</v>
      </c>
    </row>
    <row r="349" spans="1:8" x14ac:dyDescent="0.75">
      <c r="A349" s="46">
        <v>1998</v>
      </c>
      <c r="B349" s="46">
        <v>12</v>
      </c>
      <c r="C349" s="11">
        <v>15.1</v>
      </c>
      <c r="D349" s="45">
        <f>(C349 - $C$13)/$C$13</f>
        <v>-0.49328859060402686</v>
      </c>
      <c r="E349" s="2">
        <f t="shared" si="20"/>
        <v>0.87667785234899331</v>
      </c>
      <c r="F349" s="2">
        <f t="shared" si="21"/>
        <v>0.92600671140939594</v>
      </c>
      <c r="G349" s="2">
        <f t="shared" si="22"/>
        <v>0.82734899328859057</v>
      </c>
      <c r="H349" s="48">
        <f t="shared" si="23"/>
        <v>0.50671140939597314</v>
      </c>
    </row>
    <row r="350" spans="1:8" x14ac:dyDescent="0.75">
      <c r="A350" s="46">
        <v>1999</v>
      </c>
      <c r="B350" s="46">
        <v>1</v>
      </c>
      <c r="C350" s="11">
        <v>14.7</v>
      </c>
      <c r="D350" s="45">
        <f>(C350 - $C$2)/$C$2</f>
        <v>-0.63613861386138615</v>
      </c>
      <c r="E350" s="2">
        <f t="shared" si="20"/>
        <v>0.84096534653465349</v>
      </c>
      <c r="F350" s="2">
        <f t="shared" si="21"/>
        <v>0.90457920792079205</v>
      </c>
      <c r="G350" s="2">
        <f t="shared" si="22"/>
        <v>0.77735148514851482</v>
      </c>
      <c r="H350" s="48">
        <f t="shared" si="23"/>
        <v>0.36386138613861385</v>
      </c>
    </row>
    <row r="351" spans="1:8" x14ac:dyDescent="0.75">
      <c r="A351" s="46">
        <v>1999</v>
      </c>
      <c r="B351" s="46">
        <v>2</v>
      </c>
      <c r="C351" s="11">
        <v>11.2</v>
      </c>
      <c r="D351" s="45">
        <f>(C351 - $C$3)/$C$3</f>
        <v>-0.68181818181818188</v>
      </c>
      <c r="E351" s="2">
        <f t="shared" si="20"/>
        <v>0.82954545454545459</v>
      </c>
      <c r="F351" s="2">
        <f t="shared" si="21"/>
        <v>0.89772727272727271</v>
      </c>
      <c r="G351" s="2">
        <f t="shared" si="22"/>
        <v>0.76136363636363635</v>
      </c>
      <c r="H351" s="48">
        <f t="shared" si="23"/>
        <v>0.31818181818181812</v>
      </c>
    </row>
    <row r="352" spans="1:8" x14ac:dyDescent="0.75">
      <c r="A352" s="46">
        <v>1999</v>
      </c>
      <c r="B352" s="46">
        <v>3</v>
      </c>
      <c r="C352" s="11">
        <v>8.7799999999999994</v>
      </c>
      <c r="D352" s="45">
        <f>(C352 - $C$4)/$C$4</f>
        <v>-0.20900900900900904</v>
      </c>
      <c r="E352" s="2">
        <f t="shared" si="20"/>
        <v>0.94774774774774773</v>
      </c>
      <c r="F352" s="2">
        <f t="shared" si="21"/>
        <v>0.96864864864864864</v>
      </c>
      <c r="G352" s="2">
        <f t="shared" si="22"/>
        <v>0.92684684684684682</v>
      </c>
      <c r="H352" s="48">
        <f t="shared" si="23"/>
        <v>0.79099099099099091</v>
      </c>
    </row>
    <row r="353" spans="1:8" x14ac:dyDescent="0.75">
      <c r="A353" s="46">
        <v>1999</v>
      </c>
      <c r="B353" s="46">
        <v>4</v>
      </c>
      <c r="C353" s="11">
        <v>8.3699999999999992</v>
      </c>
      <c r="D353" s="45">
        <f>(C353 - $C$5)/$C$5</f>
        <v>-0.56178010471204198</v>
      </c>
      <c r="E353" s="2">
        <f t="shared" si="20"/>
        <v>0.85955497382198953</v>
      </c>
      <c r="F353" s="2">
        <f t="shared" si="21"/>
        <v>0.91573298429319372</v>
      </c>
      <c r="G353" s="2">
        <f t="shared" si="22"/>
        <v>0.80337696335078534</v>
      </c>
      <c r="H353" s="48">
        <f t="shared" si="23"/>
        <v>0.43821989528795802</v>
      </c>
    </row>
    <row r="354" spans="1:8" x14ac:dyDescent="0.75">
      <c r="A354" s="46">
        <v>1999</v>
      </c>
      <c r="B354" s="46">
        <v>5</v>
      </c>
      <c r="C354" s="11">
        <v>171</v>
      </c>
      <c r="D354" s="45">
        <f>(C354 - $C$6)/$C$6</f>
        <v>-0.39073634204275537</v>
      </c>
      <c r="E354" s="2">
        <f t="shared" si="20"/>
        <v>0.90231591448931114</v>
      </c>
      <c r="F354" s="2">
        <f t="shared" si="21"/>
        <v>0.94138954869358671</v>
      </c>
      <c r="G354" s="2">
        <f t="shared" si="22"/>
        <v>0.86324228028503569</v>
      </c>
      <c r="H354" s="48">
        <f t="shared" si="23"/>
        <v>0.60926365795724458</v>
      </c>
    </row>
    <row r="355" spans="1:8" x14ac:dyDescent="0.75">
      <c r="A355" s="46">
        <v>1999</v>
      </c>
      <c r="B355" s="46">
        <v>6</v>
      </c>
      <c r="C355" s="11">
        <v>413</v>
      </c>
      <c r="D355" s="45">
        <f>(C355 - $C$7)/$C$7</f>
        <v>-0.20982142857142852</v>
      </c>
      <c r="E355" s="2">
        <f t="shared" si="20"/>
        <v>0.9475446428571429</v>
      </c>
      <c r="F355" s="2">
        <f t="shared" si="21"/>
        <v>0.96852678571428574</v>
      </c>
      <c r="G355" s="2">
        <f t="shared" si="22"/>
        <v>0.92656250000000007</v>
      </c>
      <c r="H355" s="48">
        <f t="shared" si="23"/>
        <v>0.79017857142857151</v>
      </c>
    </row>
    <row r="356" spans="1:8" x14ac:dyDescent="0.75">
      <c r="A356" s="46">
        <v>1999</v>
      </c>
      <c r="B356" s="46">
        <v>7</v>
      </c>
      <c r="C356" s="11">
        <v>263</v>
      </c>
      <c r="D356" s="45">
        <f>(C356 - $C$8)/$C$8</f>
        <v>-0.24280230326295582</v>
      </c>
      <c r="E356" s="2">
        <f t="shared" si="20"/>
        <v>0.93929942418426104</v>
      </c>
      <c r="F356" s="2">
        <f t="shared" si="21"/>
        <v>0.9635796545105566</v>
      </c>
      <c r="G356" s="2">
        <f t="shared" si="22"/>
        <v>0.91501919385796548</v>
      </c>
      <c r="H356" s="48">
        <f t="shared" si="23"/>
        <v>0.75719769673704418</v>
      </c>
    </row>
    <row r="357" spans="1:8" x14ac:dyDescent="0.75">
      <c r="A357" s="46">
        <v>1999</v>
      </c>
      <c r="B357" s="46">
        <v>8</v>
      </c>
      <c r="C357" s="11">
        <v>172</v>
      </c>
      <c r="D357" s="45">
        <f>(C357 - $C$9)/$C$9</f>
        <v>-0.23555555555555555</v>
      </c>
      <c r="E357" s="2">
        <f t="shared" si="20"/>
        <v>0.94111111111111112</v>
      </c>
      <c r="F357" s="2">
        <f t="shared" si="21"/>
        <v>0.96466666666666667</v>
      </c>
      <c r="G357" s="2">
        <f t="shared" si="22"/>
        <v>0.91755555555555557</v>
      </c>
      <c r="H357" s="48">
        <f t="shared" si="23"/>
        <v>0.76444444444444448</v>
      </c>
    </row>
    <row r="358" spans="1:8" x14ac:dyDescent="0.75">
      <c r="A358" s="46">
        <v>1999</v>
      </c>
      <c r="B358" s="46">
        <v>9</v>
      </c>
      <c r="C358" s="11">
        <v>136</v>
      </c>
      <c r="D358" s="45">
        <f>(C358 - $C$10)/$C$10</f>
        <v>-0.29896907216494845</v>
      </c>
      <c r="E358" s="2">
        <f t="shared" si="20"/>
        <v>0.92525773195876293</v>
      </c>
      <c r="F358" s="2">
        <f t="shared" si="21"/>
        <v>0.95515463917525778</v>
      </c>
      <c r="G358" s="2">
        <f t="shared" si="22"/>
        <v>0.89536082474226808</v>
      </c>
      <c r="H358" s="48">
        <f t="shared" si="23"/>
        <v>0.7010309278350515</v>
      </c>
    </row>
    <row r="359" spans="1:8" x14ac:dyDescent="0.75">
      <c r="A359" s="46">
        <v>1999</v>
      </c>
      <c r="B359" s="46">
        <v>10</v>
      </c>
      <c r="C359" s="11">
        <v>80.3</v>
      </c>
      <c r="D359" s="45">
        <f>(C359 - $C$11)/$C$11</f>
        <v>-0.23523809523809527</v>
      </c>
      <c r="E359" s="2">
        <f t="shared" si="20"/>
        <v>0.94119047619047613</v>
      </c>
      <c r="F359" s="2">
        <f t="shared" si="21"/>
        <v>0.96471428571428575</v>
      </c>
      <c r="G359" s="2">
        <f t="shared" si="22"/>
        <v>0.91766666666666663</v>
      </c>
      <c r="H359" s="48">
        <f t="shared" si="23"/>
        <v>0.76476190476190475</v>
      </c>
    </row>
    <row r="360" spans="1:8" x14ac:dyDescent="0.75">
      <c r="A360" s="46">
        <v>1999</v>
      </c>
      <c r="B360" s="46">
        <v>11</v>
      </c>
      <c r="C360" s="11">
        <v>46.8</v>
      </c>
      <c r="D360" s="45">
        <f>(C360 - $C$12)/$C$12</f>
        <v>-0.29305135951661637</v>
      </c>
      <c r="E360" s="2">
        <f t="shared" si="20"/>
        <v>0.92673716012084595</v>
      </c>
      <c r="F360" s="2">
        <f t="shared" si="21"/>
        <v>0.95604229607250757</v>
      </c>
      <c r="G360" s="2">
        <f t="shared" si="22"/>
        <v>0.89743202416918422</v>
      </c>
      <c r="H360" s="48">
        <f t="shared" si="23"/>
        <v>0.70694864048338357</v>
      </c>
    </row>
    <row r="361" spans="1:8" x14ac:dyDescent="0.75">
      <c r="A361" s="46">
        <v>1999</v>
      </c>
      <c r="B361" s="46">
        <v>12</v>
      </c>
      <c r="C361" s="11">
        <v>22.8</v>
      </c>
      <c r="D361" s="45">
        <f>(C361 - $C$13)/$C$13</f>
        <v>-0.2348993288590604</v>
      </c>
      <c r="E361" s="2">
        <f t="shared" si="20"/>
        <v>0.9412751677852349</v>
      </c>
      <c r="F361" s="2">
        <f t="shared" si="21"/>
        <v>0.96476510067114096</v>
      </c>
      <c r="G361" s="2">
        <f t="shared" si="22"/>
        <v>0.91778523489932884</v>
      </c>
      <c r="H361" s="48">
        <f t="shared" si="23"/>
        <v>0.7651006711409396</v>
      </c>
    </row>
    <row r="362" spans="1:8" x14ac:dyDescent="0.75">
      <c r="A362" s="46">
        <v>2000</v>
      </c>
      <c r="B362" s="46">
        <v>1</v>
      </c>
      <c r="C362" s="11">
        <v>21.4</v>
      </c>
      <c r="D362" s="45">
        <f>(C362 - $C$2)/$C$2</f>
        <v>-0.47029702970297033</v>
      </c>
      <c r="E362" s="2">
        <f t="shared" si="20"/>
        <v>0.88242574257425743</v>
      </c>
      <c r="F362" s="2">
        <f t="shared" si="21"/>
        <v>0.9294554455445545</v>
      </c>
      <c r="G362" s="2">
        <f t="shared" si="22"/>
        <v>0.83539603960396036</v>
      </c>
      <c r="H362" s="48">
        <f t="shared" si="23"/>
        <v>0.52970297029702973</v>
      </c>
    </row>
    <row r="363" spans="1:8" x14ac:dyDescent="0.75">
      <c r="A363" s="46">
        <v>2000</v>
      </c>
      <c r="B363" s="46">
        <v>2</v>
      </c>
      <c r="C363" s="11">
        <v>17</v>
      </c>
      <c r="D363" s="45">
        <f>(C363 - $C$3)/$C$3</f>
        <v>-0.51704545454545459</v>
      </c>
      <c r="E363" s="2">
        <f t="shared" si="20"/>
        <v>0.87073863636363635</v>
      </c>
      <c r="F363" s="2">
        <f t="shared" si="21"/>
        <v>0.92244318181818186</v>
      </c>
      <c r="G363" s="2">
        <f t="shared" si="22"/>
        <v>0.81903409090909096</v>
      </c>
      <c r="H363" s="48">
        <f t="shared" si="23"/>
        <v>0.48295454545454541</v>
      </c>
    </row>
    <row r="364" spans="1:8" x14ac:dyDescent="0.75">
      <c r="A364" s="46">
        <v>2000</v>
      </c>
      <c r="B364" s="46">
        <v>3</v>
      </c>
      <c r="C364" s="11">
        <v>13.1</v>
      </c>
      <c r="D364" s="45">
        <f>(C364 - $C$4)/$C$4</f>
        <v>0.1801801801801802</v>
      </c>
      <c r="E364" s="2">
        <f t="shared" si="20"/>
        <v>1.045045045045045</v>
      </c>
      <c r="F364" s="2">
        <f t="shared" si="21"/>
        <v>1.027027027027027</v>
      </c>
      <c r="G364" s="2">
        <f t="shared" si="22"/>
        <v>1.0630630630630631</v>
      </c>
      <c r="H364" s="48">
        <f t="shared" si="23"/>
        <v>1.1801801801801801</v>
      </c>
    </row>
    <row r="365" spans="1:8" x14ac:dyDescent="0.75">
      <c r="A365" s="46">
        <v>2000</v>
      </c>
      <c r="B365" s="46">
        <v>4</v>
      </c>
      <c r="C365" s="11">
        <v>13.2</v>
      </c>
      <c r="D365" s="45">
        <f>(C365 - $C$5)/$C$5</f>
        <v>-0.30890052356020953</v>
      </c>
      <c r="E365" s="2">
        <f t="shared" si="20"/>
        <v>0.92277486910994766</v>
      </c>
      <c r="F365" s="2">
        <f t="shared" si="21"/>
        <v>0.9536649214659686</v>
      </c>
      <c r="G365" s="2">
        <f t="shared" si="22"/>
        <v>0.89188481675392661</v>
      </c>
      <c r="H365" s="48">
        <f t="shared" si="23"/>
        <v>0.69109947643979042</v>
      </c>
    </row>
    <row r="366" spans="1:8" x14ac:dyDescent="0.75">
      <c r="A366" s="46">
        <v>2000</v>
      </c>
      <c r="B366" s="46">
        <v>5</v>
      </c>
      <c r="C366" s="11">
        <v>135</v>
      </c>
      <c r="D366" s="45">
        <f>(C366 - $C$6)/$C$6</f>
        <v>-0.51900237529691218</v>
      </c>
      <c r="E366" s="2">
        <f t="shared" si="20"/>
        <v>0.87024940617577196</v>
      </c>
      <c r="F366" s="2">
        <f t="shared" si="21"/>
        <v>0.92214964370546315</v>
      </c>
      <c r="G366" s="2">
        <f t="shared" si="22"/>
        <v>0.81834916864608076</v>
      </c>
      <c r="H366" s="48">
        <f t="shared" si="23"/>
        <v>0.48099762470308782</v>
      </c>
    </row>
    <row r="367" spans="1:8" x14ac:dyDescent="0.75">
      <c r="A367" s="46">
        <v>2000</v>
      </c>
      <c r="B367" s="46">
        <v>6</v>
      </c>
      <c r="C367" s="11">
        <v>361</v>
      </c>
      <c r="D367" s="45">
        <f>(C367 - $C$7)/$C$7</f>
        <v>-0.30931122448979587</v>
      </c>
      <c r="E367" s="2">
        <f t="shared" si="20"/>
        <v>0.92267219387755106</v>
      </c>
      <c r="F367" s="2">
        <f t="shared" si="21"/>
        <v>0.95360331632653061</v>
      </c>
      <c r="G367" s="2">
        <f t="shared" si="22"/>
        <v>0.8917410714285714</v>
      </c>
      <c r="H367" s="48">
        <f t="shared" si="23"/>
        <v>0.69068877551020413</v>
      </c>
    </row>
    <row r="368" spans="1:8" x14ac:dyDescent="0.75">
      <c r="A368" s="46">
        <v>2000</v>
      </c>
      <c r="B368" s="46">
        <v>7</v>
      </c>
      <c r="C368" s="11">
        <v>295</v>
      </c>
      <c r="D368" s="45">
        <f>(C368 - $C$8)/$C$8</f>
        <v>-0.15067178502879075</v>
      </c>
      <c r="E368" s="2">
        <f t="shared" si="20"/>
        <v>0.96233205374280228</v>
      </c>
      <c r="F368" s="2">
        <f t="shared" si="21"/>
        <v>0.97739923224568137</v>
      </c>
      <c r="G368" s="2">
        <f t="shared" si="22"/>
        <v>0.9472648752399232</v>
      </c>
      <c r="H368" s="48">
        <f t="shared" si="23"/>
        <v>0.84932821497120925</v>
      </c>
    </row>
    <row r="369" spans="1:8" x14ac:dyDescent="0.75">
      <c r="A369" s="46">
        <v>2000</v>
      </c>
      <c r="B369" s="46">
        <v>8</v>
      </c>
      <c r="C369" s="11">
        <v>274</v>
      </c>
      <c r="D369" s="45">
        <f>(C369 - $C$9)/$C$9</f>
        <v>0.21777777777777776</v>
      </c>
      <c r="E369" s="2">
        <f t="shared" si="20"/>
        <v>1.0544444444444445</v>
      </c>
      <c r="F369" s="2">
        <f t="shared" si="21"/>
        <v>1.0326666666666666</v>
      </c>
      <c r="G369" s="2">
        <f t="shared" si="22"/>
        <v>1.0762222222222222</v>
      </c>
      <c r="H369" s="48">
        <f t="shared" si="23"/>
        <v>1.2177777777777778</v>
      </c>
    </row>
    <row r="370" spans="1:8" x14ac:dyDescent="0.75">
      <c r="A370" s="46">
        <v>2000</v>
      </c>
      <c r="B370" s="46">
        <v>9</v>
      </c>
      <c r="C370" s="11">
        <v>213</v>
      </c>
      <c r="D370" s="45">
        <f>(C370 - $C$10)/$C$10</f>
        <v>9.7938144329896906E-2</v>
      </c>
      <c r="E370" s="2">
        <f t="shared" si="20"/>
        <v>1.0244845360824741</v>
      </c>
      <c r="F370" s="2">
        <f t="shared" si="21"/>
        <v>1.0146907216494845</v>
      </c>
      <c r="G370" s="2">
        <f t="shared" si="22"/>
        <v>1.034278350515464</v>
      </c>
      <c r="H370" s="48">
        <f t="shared" si="23"/>
        <v>1.097938144329897</v>
      </c>
    </row>
    <row r="371" spans="1:8" x14ac:dyDescent="0.75">
      <c r="A371" s="46">
        <v>2000</v>
      </c>
      <c r="B371" s="46">
        <v>10</v>
      </c>
      <c r="C371" s="11">
        <v>169</v>
      </c>
      <c r="D371" s="45">
        <f>(C371 - $C$11)/$C$11</f>
        <v>0.60952380952380958</v>
      </c>
      <c r="E371" s="2">
        <f t="shared" si="20"/>
        <v>1.1523809523809523</v>
      </c>
      <c r="F371" s="2">
        <f t="shared" si="21"/>
        <v>1.0914285714285714</v>
      </c>
      <c r="G371" s="2">
        <f t="shared" si="22"/>
        <v>1.2133333333333334</v>
      </c>
      <c r="H371" s="48">
        <f t="shared" si="23"/>
        <v>1.6095238095238096</v>
      </c>
    </row>
    <row r="372" spans="1:8" x14ac:dyDescent="0.75">
      <c r="A372" s="46">
        <v>2000</v>
      </c>
      <c r="B372" s="46">
        <v>11</v>
      </c>
      <c r="C372" s="11">
        <v>87.4</v>
      </c>
      <c r="D372" s="45">
        <f>(C372 - $C$12)/$C$12</f>
        <v>0.32024169184290036</v>
      </c>
      <c r="E372" s="2">
        <f t="shared" si="20"/>
        <v>1.0800604229607251</v>
      </c>
      <c r="F372" s="2">
        <f t="shared" si="21"/>
        <v>1.0480362537764349</v>
      </c>
      <c r="G372" s="2">
        <f t="shared" si="22"/>
        <v>1.1120845921450151</v>
      </c>
      <c r="H372" s="48">
        <f t="shared" si="23"/>
        <v>1.3202416918429003</v>
      </c>
    </row>
    <row r="373" spans="1:8" x14ac:dyDescent="0.75">
      <c r="A373" s="46">
        <v>2000</v>
      </c>
      <c r="B373" s="46">
        <v>12</v>
      </c>
      <c r="C373" s="11">
        <v>46</v>
      </c>
      <c r="D373" s="45">
        <f>(C373 - $C$13)/$C$13</f>
        <v>0.5436241610738255</v>
      </c>
      <c r="E373" s="2">
        <f t="shared" si="20"/>
        <v>1.1359060402684564</v>
      </c>
      <c r="F373" s="2">
        <f t="shared" si="21"/>
        <v>1.0815436241610739</v>
      </c>
      <c r="G373" s="2">
        <f t="shared" si="22"/>
        <v>1.190268456375839</v>
      </c>
      <c r="H373" s="48">
        <f t="shared" si="23"/>
        <v>1.5436241610738255</v>
      </c>
    </row>
    <row r="374" spans="1:8" x14ac:dyDescent="0.75">
      <c r="A374" s="46">
        <v>2001</v>
      </c>
      <c r="B374" s="46">
        <v>1</v>
      </c>
      <c r="C374" s="11">
        <v>44.3</v>
      </c>
      <c r="D374" s="45">
        <f>(C374 - $C$2)/$C$2</f>
        <v>9.6534653465346509E-2</v>
      </c>
      <c r="E374" s="2">
        <f t="shared" si="20"/>
        <v>1.0241336633663367</v>
      </c>
      <c r="F374" s="2">
        <f t="shared" si="21"/>
        <v>1.0144801980198019</v>
      </c>
      <c r="G374" s="2">
        <f t="shared" si="22"/>
        <v>1.0337871287128713</v>
      </c>
      <c r="H374" s="48">
        <f t="shared" si="23"/>
        <v>1.0965346534653464</v>
      </c>
    </row>
    <row r="375" spans="1:8" x14ac:dyDescent="0.75">
      <c r="A375" s="46">
        <v>2001</v>
      </c>
      <c r="B375" s="46">
        <v>2</v>
      </c>
      <c r="C375" s="11">
        <v>37.5</v>
      </c>
      <c r="D375" s="45">
        <f>(C375 - $C$3)/$C$3</f>
        <v>6.5340909090909005E-2</v>
      </c>
      <c r="E375" s="2">
        <f t="shared" si="20"/>
        <v>1.0163352272727273</v>
      </c>
      <c r="F375" s="2">
        <f t="shared" si="21"/>
        <v>1.0098011363636363</v>
      </c>
      <c r="G375" s="2">
        <f t="shared" si="22"/>
        <v>1.0228693181818183</v>
      </c>
      <c r="H375" s="48">
        <f t="shared" si="23"/>
        <v>1.0653409090909089</v>
      </c>
    </row>
    <row r="376" spans="1:8" x14ac:dyDescent="0.75">
      <c r="A376" s="46">
        <v>2001</v>
      </c>
      <c r="B376" s="46">
        <v>3</v>
      </c>
      <c r="C376" s="11">
        <v>30</v>
      </c>
      <c r="D376" s="45">
        <f>(C376 - $C$4)/$C$4</f>
        <v>1.7027027027027026</v>
      </c>
      <c r="E376" s="2">
        <f t="shared" si="20"/>
        <v>1.4256756756756757</v>
      </c>
      <c r="F376" s="2">
        <f t="shared" si="21"/>
        <v>1.2554054054054054</v>
      </c>
      <c r="G376" s="2">
        <f t="shared" si="22"/>
        <v>1.595945945945946</v>
      </c>
      <c r="H376" s="48">
        <f t="shared" si="23"/>
        <v>2.7027027027027026</v>
      </c>
    </row>
    <row r="377" spans="1:8" x14ac:dyDescent="0.75">
      <c r="A377" s="46">
        <v>2001</v>
      </c>
      <c r="B377" s="46">
        <v>4</v>
      </c>
      <c r="C377" s="11">
        <v>25.2</v>
      </c>
      <c r="D377" s="45">
        <f>(C377 - $C$5)/$C$5</f>
        <v>0.31937172774869094</v>
      </c>
      <c r="E377" s="2">
        <f t="shared" si="20"/>
        <v>1.0798429319371727</v>
      </c>
      <c r="F377" s="2">
        <f t="shared" si="21"/>
        <v>1.0479057591623036</v>
      </c>
      <c r="G377" s="2">
        <f t="shared" si="22"/>
        <v>1.1117801047120419</v>
      </c>
      <c r="H377" s="48">
        <f t="shared" si="23"/>
        <v>1.3193717277486909</v>
      </c>
    </row>
    <row r="378" spans="1:8" x14ac:dyDescent="0.75">
      <c r="A378" s="46">
        <v>2001</v>
      </c>
      <c r="B378" s="46">
        <v>5</v>
      </c>
      <c r="C378" s="11">
        <v>180</v>
      </c>
      <c r="D378" s="45">
        <f>(C378 - $C$6)/$C$6</f>
        <v>-0.35866983372921618</v>
      </c>
      <c r="E378" s="2">
        <f t="shared" si="20"/>
        <v>0.91033254156769594</v>
      </c>
      <c r="F378" s="2">
        <f t="shared" si="21"/>
        <v>0.94619952494061754</v>
      </c>
      <c r="G378" s="2">
        <f t="shared" si="22"/>
        <v>0.87446555819477434</v>
      </c>
      <c r="H378" s="48">
        <f t="shared" si="23"/>
        <v>0.64133016627078376</v>
      </c>
    </row>
    <row r="379" spans="1:8" x14ac:dyDescent="0.75">
      <c r="A379" s="46">
        <v>2001</v>
      </c>
      <c r="B379" s="46">
        <v>6</v>
      </c>
      <c r="C379" s="11">
        <v>560</v>
      </c>
      <c r="D379" s="45">
        <f>(C379 - $C$7)/$C$7</f>
        <v>7.1428571428571508E-2</v>
      </c>
      <c r="E379" s="2">
        <f t="shared" si="20"/>
        <v>1.0178571428571428</v>
      </c>
      <c r="F379" s="2">
        <f t="shared" si="21"/>
        <v>1.0107142857142857</v>
      </c>
      <c r="G379" s="2">
        <f t="shared" si="22"/>
        <v>1.0250000000000001</v>
      </c>
      <c r="H379" s="48">
        <f t="shared" si="23"/>
        <v>1.0714285714285716</v>
      </c>
    </row>
    <row r="380" spans="1:8" x14ac:dyDescent="0.75">
      <c r="A380" s="46">
        <v>2001</v>
      </c>
      <c r="B380" s="46">
        <v>7</v>
      </c>
      <c r="C380" s="11">
        <v>323</v>
      </c>
      <c r="D380" s="45">
        <f>(C380 - $C$8)/$C$8</f>
        <v>-7.0057581573896299E-2</v>
      </c>
      <c r="E380" s="2">
        <f t="shared" si="20"/>
        <v>0.9824856046065259</v>
      </c>
      <c r="F380" s="2">
        <f t="shared" si="21"/>
        <v>0.98949136276391558</v>
      </c>
      <c r="G380" s="2">
        <f t="shared" si="22"/>
        <v>0.97547984644913632</v>
      </c>
      <c r="H380" s="48">
        <f t="shared" si="23"/>
        <v>0.9299424184261037</v>
      </c>
    </row>
    <row r="381" spans="1:8" x14ac:dyDescent="0.75">
      <c r="A381" s="46">
        <v>2001</v>
      </c>
      <c r="B381" s="46">
        <v>8</v>
      </c>
      <c r="C381" s="11">
        <v>231</v>
      </c>
      <c r="D381" s="45">
        <f>(C381 - $C$9)/$C$9</f>
        <v>2.6666666666666668E-2</v>
      </c>
      <c r="E381" s="2">
        <f t="shared" si="20"/>
        <v>1.0066666666666666</v>
      </c>
      <c r="F381" s="2">
        <f t="shared" si="21"/>
        <v>1.004</v>
      </c>
      <c r="G381" s="2">
        <f t="shared" si="22"/>
        <v>1.0093333333333334</v>
      </c>
      <c r="H381" s="48">
        <f t="shared" si="23"/>
        <v>1.0266666666666666</v>
      </c>
    </row>
    <row r="382" spans="1:8" x14ac:dyDescent="0.75">
      <c r="A382" s="46">
        <v>2001</v>
      </c>
      <c r="B382" s="46">
        <v>9</v>
      </c>
      <c r="C382" s="11">
        <v>200</v>
      </c>
      <c r="D382" s="45">
        <f>(C382 - $C$10)/$C$10</f>
        <v>3.0927835051546393E-2</v>
      </c>
      <c r="E382" s="2">
        <f t="shared" si="20"/>
        <v>1.0077319587628866</v>
      </c>
      <c r="F382" s="2">
        <f t="shared" si="21"/>
        <v>1.0046391752577319</v>
      </c>
      <c r="G382" s="2">
        <f t="shared" si="22"/>
        <v>1.0108247422680412</v>
      </c>
      <c r="H382" s="48">
        <f t="shared" si="23"/>
        <v>1.0309278350515463</v>
      </c>
    </row>
    <row r="383" spans="1:8" x14ac:dyDescent="0.75">
      <c r="A383" s="46">
        <v>2001</v>
      </c>
      <c r="B383" s="46">
        <v>10</v>
      </c>
      <c r="C383" s="11">
        <v>152</v>
      </c>
      <c r="D383" s="45">
        <f>(C383 - $C$11)/$C$11</f>
        <v>0.44761904761904764</v>
      </c>
      <c r="E383" s="2">
        <f t="shared" si="20"/>
        <v>1.111904761904762</v>
      </c>
      <c r="F383" s="2">
        <f t="shared" si="21"/>
        <v>1.0671428571428572</v>
      </c>
      <c r="G383" s="2">
        <f t="shared" si="22"/>
        <v>1.1566666666666667</v>
      </c>
      <c r="H383" s="48">
        <f t="shared" si="23"/>
        <v>1.4476190476190476</v>
      </c>
    </row>
    <row r="384" spans="1:8" x14ac:dyDescent="0.75">
      <c r="A384" s="46">
        <v>2001</v>
      </c>
      <c r="B384" s="46">
        <v>11</v>
      </c>
      <c r="C384" s="11">
        <v>56.5</v>
      </c>
      <c r="D384" s="45">
        <f>(C384 - $C$12)/$C$12</f>
        <v>-0.14652567975830819</v>
      </c>
      <c r="E384" s="2">
        <f t="shared" si="20"/>
        <v>0.96336858006042292</v>
      </c>
      <c r="F384" s="2">
        <f t="shared" si="21"/>
        <v>0.97802114803625373</v>
      </c>
      <c r="G384" s="2">
        <f t="shared" si="22"/>
        <v>0.94871601208459211</v>
      </c>
      <c r="H384" s="48">
        <f t="shared" si="23"/>
        <v>0.85347432024169179</v>
      </c>
    </row>
    <row r="385" spans="1:8" x14ac:dyDescent="0.75">
      <c r="A385" s="46">
        <v>2001</v>
      </c>
      <c r="B385" s="46">
        <v>12</v>
      </c>
      <c r="C385" s="11">
        <v>31.5</v>
      </c>
      <c r="D385" s="45">
        <f>(C385 - $C$13)/$C$13</f>
        <v>5.7046979865771785E-2</v>
      </c>
      <c r="E385" s="2">
        <f t="shared" si="20"/>
        <v>1.0142617449664431</v>
      </c>
      <c r="F385" s="2">
        <f t="shared" si="21"/>
        <v>1.0085570469798657</v>
      </c>
      <c r="G385" s="2">
        <f t="shared" si="22"/>
        <v>1.0199664429530202</v>
      </c>
      <c r="H385" s="48">
        <f t="shared" si="23"/>
        <v>1.0570469798657718</v>
      </c>
    </row>
    <row r="386" spans="1:8" x14ac:dyDescent="0.75">
      <c r="A386" s="46">
        <v>2002</v>
      </c>
      <c r="B386" s="46">
        <v>1</v>
      </c>
      <c r="C386" s="11">
        <v>37.6</v>
      </c>
      <c r="D386" s="45">
        <f>(C386 - $C$2)/$C$2</f>
        <v>-6.9306930693069244E-2</v>
      </c>
      <c r="E386" s="2">
        <f t="shared" si="20"/>
        <v>0.98267326732673266</v>
      </c>
      <c r="F386" s="2">
        <f t="shared" si="21"/>
        <v>0.98960396039603959</v>
      </c>
      <c r="G386" s="2">
        <f t="shared" si="22"/>
        <v>0.97574257425742572</v>
      </c>
      <c r="H386" s="48">
        <f t="shared" si="23"/>
        <v>0.93069306930693074</v>
      </c>
    </row>
    <row r="387" spans="1:8" x14ac:dyDescent="0.75">
      <c r="A387" s="46">
        <v>2002</v>
      </c>
      <c r="B387" s="46">
        <v>2</v>
      </c>
      <c r="C387" s="11">
        <v>33.200000000000003</v>
      </c>
      <c r="D387" s="45">
        <f>(C387 - $C$3)/$C$3</f>
        <v>-5.6818181818181816E-2</v>
      </c>
      <c r="E387" s="2">
        <f t="shared" ref="E387:E450" si="24" xml:space="preserve"> 1 + (D387*$I$4)</f>
        <v>0.98579545454545459</v>
      </c>
      <c r="F387" s="2">
        <f t="shared" ref="F387:F450" si="25" xml:space="preserve"> 1 + (D387*$J$4)</f>
        <v>0.99147727272727271</v>
      </c>
      <c r="G387" s="2">
        <f t="shared" ref="G387:G450" si="26" xml:space="preserve"> 1 + (D387*$K$4)</f>
        <v>0.98011363636363635</v>
      </c>
      <c r="H387" s="48">
        <f t="shared" ref="H387:H450" si="27">1+D387</f>
        <v>0.94318181818181823</v>
      </c>
    </row>
    <row r="388" spans="1:8" x14ac:dyDescent="0.75">
      <c r="A388" s="46">
        <v>2002</v>
      </c>
      <c r="B388" s="46">
        <v>3</v>
      </c>
      <c r="C388" s="11">
        <v>25.4</v>
      </c>
      <c r="D388" s="45">
        <f>(C388 - $C$4)/$C$4</f>
        <v>1.2882882882882882</v>
      </c>
      <c r="E388" s="2">
        <f t="shared" si="24"/>
        <v>1.322072072072072</v>
      </c>
      <c r="F388" s="2">
        <f t="shared" si="25"/>
        <v>1.1932432432432432</v>
      </c>
      <c r="G388" s="2">
        <f t="shared" si="26"/>
        <v>1.4509009009009008</v>
      </c>
      <c r="H388" s="48">
        <f t="shared" si="27"/>
        <v>2.288288288288288</v>
      </c>
    </row>
    <row r="389" spans="1:8" x14ac:dyDescent="0.75">
      <c r="A389" s="46">
        <v>2002</v>
      </c>
      <c r="B389" s="46">
        <v>4</v>
      </c>
      <c r="C389" s="11">
        <v>19.7</v>
      </c>
      <c r="D389" s="45">
        <f>(C389 - $C$5)/$C$5</f>
        <v>3.1413612565444914E-2</v>
      </c>
      <c r="E389" s="2">
        <f t="shared" si="24"/>
        <v>1.0078534031413613</v>
      </c>
      <c r="F389" s="2">
        <f t="shared" si="25"/>
        <v>1.0047120418848168</v>
      </c>
      <c r="G389" s="2">
        <f t="shared" si="26"/>
        <v>1.0109947643979058</v>
      </c>
      <c r="H389" s="48">
        <f t="shared" si="27"/>
        <v>1.0314136125654449</v>
      </c>
    </row>
    <row r="390" spans="1:8" x14ac:dyDescent="0.75">
      <c r="A390" s="46">
        <v>2002</v>
      </c>
      <c r="B390" s="46">
        <v>5</v>
      </c>
      <c r="C390" s="11">
        <v>133</v>
      </c>
      <c r="D390" s="45">
        <f>(C390 - $C$6)/$C$6</f>
        <v>-0.52612826603325424</v>
      </c>
      <c r="E390" s="2">
        <f t="shared" si="24"/>
        <v>0.86846793349168649</v>
      </c>
      <c r="F390" s="2">
        <f t="shared" si="25"/>
        <v>0.92108076009501183</v>
      </c>
      <c r="G390" s="2">
        <f t="shared" si="26"/>
        <v>0.81585510688836105</v>
      </c>
      <c r="H390" s="48">
        <f t="shared" si="27"/>
        <v>0.47387173396674576</v>
      </c>
    </row>
    <row r="391" spans="1:8" x14ac:dyDescent="0.75">
      <c r="A391" s="46">
        <v>2002</v>
      </c>
      <c r="B391" s="46">
        <v>6</v>
      </c>
      <c r="C391" s="11">
        <v>479</v>
      </c>
      <c r="D391" s="45">
        <f>(C391 - $C$7)/$C$7</f>
        <v>-8.3545918367346872E-2</v>
      </c>
      <c r="E391" s="2">
        <f t="shared" si="24"/>
        <v>0.97911352040816324</v>
      </c>
      <c r="F391" s="2">
        <f t="shared" si="25"/>
        <v>0.98746811224489794</v>
      </c>
      <c r="G391" s="2">
        <f t="shared" si="26"/>
        <v>0.97075892857142865</v>
      </c>
      <c r="H391" s="48">
        <f t="shared" si="27"/>
        <v>0.91645408163265318</v>
      </c>
    </row>
    <row r="392" spans="1:8" x14ac:dyDescent="0.75">
      <c r="A392" s="46">
        <v>2002</v>
      </c>
      <c r="B392" s="46">
        <v>7</v>
      </c>
      <c r="C392" s="11">
        <v>289</v>
      </c>
      <c r="D392" s="45">
        <f>(C392 - $C$8)/$C$8</f>
        <v>-0.16794625719769668</v>
      </c>
      <c r="E392" s="2">
        <f t="shared" si="24"/>
        <v>0.95801343570057584</v>
      </c>
      <c r="F392" s="2">
        <f t="shared" si="25"/>
        <v>0.97480806142034548</v>
      </c>
      <c r="G392" s="2">
        <f t="shared" si="26"/>
        <v>0.9412188099808062</v>
      </c>
      <c r="H392" s="48">
        <f t="shared" si="27"/>
        <v>0.83205374280230338</v>
      </c>
    </row>
    <row r="393" spans="1:8" x14ac:dyDescent="0.75">
      <c r="A393" s="46">
        <v>2002</v>
      </c>
      <c r="B393" s="46">
        <v>8</v>
      </c>
      <c r="C393" s="11">
        <v>333</v>
      </c>
      <c r="D393" s="45">
        <f>(C393 - $C$9)/$C$9</f>
        <v>0.48</v>
      </c>
      <c r="E393" s="2">
        <f t="shared" si="24"/>
        <v>1.1200000000000001</v>
      </c>
      <c r="F393" s="2">
        <f t="shared" si="25"/>
        <v>1.0720000000000001</v>
      </c>
      <c r="G393" s="2">
        <f t="shared" si="26"/>
        <v>1.1679999999999999</v>
      </c>
      <c r="H393" s="48">
        <f t="shared" si="27"/>
        <v>1.48</v>
      </c>
    </row>
    <row r="394" spans="1:8" x14ac:dyDescent="0.75">
      <c r="A394" s="46">
        <v>2002</v>
      </c>
      <c r="B394" s="46">
        <v>9</v>
      </c>
      <c r="C394" s="11">
        <v>228</v>
      </c>
      <c r="D394" s="45">
        <f>(C394 - $C$10)/$C$10</f>
        <v>0.17525773195876287</v>
      </c>
      <c r="E394" s="2">
        <f t="shared" si="24"/>
        <v>1.0438144329896908</v>
      </c>
      <c r="F394" s="2">
        <f t="shared" si="25"/>
        <v>1.0262886597938143</v>
      </c>
      <c r="G394" s="2">
        <f t="shared" si="26"/>
        <v>1.061340206185567</v>
      </c>
      <c r="H394" s="48">
        <f t="shared" si="27"/>
        <v>1.1752577319587629</v>
      </c>
    </row>
    <row r="395" spans="1:8" x14ac:dyDescent="0.75">
      <c r="A395" s="46">
        <v>2002</v>
      </c>
      <c r="B395" s="46">
        <v>10</v>
      </c>
      <c r="C395" s="11">
        <v>106</v>
      </c>
      <c r="D395" s="45">
        <f>(C395 - $C$11)/$C$11</f>
        <v>9.5238095238095247E-3</v>
      </c>
      <c r="E395" s="2">
        <f t="shared" si="24"/>
        <v>1.0023809523809524</v>
      </c>
      <c r="F395" s="2">
        <f t="shared" si="25"/>
        <v>1.0014285714285713</v>
      </c>
      <c r="G395" s="2">
        <f t="shared" si="26"/>
        <v>1.0033333333333334</v>
      </c>
      <c r="H395" s="48">
        <f t="shared" si="27"/>
        <v>1.0095238095238095</v>
      </c>
    </row>
    <row r="396" spans="1:8" x14ac:dyDescent="0.75">
      <c r="A396" s="46">
        <v>2002</v>
      </c>
      <c r="B396" s="46">
        <v>11</v>
      </c>
      <c r="C396" s="11">
        <v>80.900000000000006</v>
      </c>
      <c r="D396" s="45">
        <f>(C396 - $C$12)/$C$12</f>
        <v>0.22205438066465261</v>
      </c>
      <c r="E396" s="2">
        <f t="shared" si="24"/>
        <v>1.0555135951661632</v>
      </c>
      <c r="F396" s="2">
        <f t="shared" si="25"/>
        <v>1.0333081570996978</v>
      </c>
      <c r="G396" s="2">
        <f t="shared" si="26"/>
        <v>1.0777190332326283</v>
      </c>
      <c r="H396" s="48">
        <f t="shared" si="27"/>
        <v>1.2220543806646527</v>
      </c>
    </row>
    <row r="397" spans="1:8" x14ac:dyDescent="0.75">
      <c r="A397" s="46">
        <v>2002</v>
      </c>
      <c r="B397" s="46">
        <v>12</v>
      </c>
      <c r="C397" s="11">
        <v>66.2</v>
      </c>
      <c r="D397" s="45">
        <f>(C397 - $C$13)/$C$13</f>
        <v>1.2214765100671143</v>
      </c>
      <c r="E397" s="2">
        <f t="shared" si="24"/>
        <v>1.3053691275167787</v>
      </c>
      <c r="F397" s="2">
        <f t="shared" si="25"/>
        <v>1.183221476510067</v>
      </c>
      <c r="G397" s="2">
        <f t="shared" si="26"/>
        <v>1.4275167785234899</v>
      </c>
      <c r="H397" s="48">
        <f t="shared" si="27"/>
        <v>2.2214765100671143</v>
      </c>
    </row>
    <row r="398" spans="1:8" x14ac:dyDescent="0.75">
      <c r="A398" s="46">
        <v>2003</v>
      </c>
      <c r="B398" s="46">
        <v>1</v>
      </c>
      <c r="C398" s="11">
        <v>54.1</v>
      </c>
      <c r="D398" s="45">
        <f>(C398 - $C$2)/$C$2</f>
        <v>0.33910891089108919</v>
      </c>
      <c r="E398" s="2">
        <f t="shared" si="24"/>
        <v>1.0847772277227723</v>
      </c>
      <c r="F398" s="2">
        <f t="shared" si="25"/>
        <v>1.0508663366336635</v>
      </c>
      <c r="G398" s="2">
        <f t="shared" si="26"/>
        <v>1.1186881188118811</v>
      </c>
      <c r="H398" s="48">
        <f t="shared" si="27"/>
        <v>1.3391089108910892</v>
      </c>
    </row>
    <row r="399" spans="1:8" x14ac:dyDescent="0.75">
      <c r="A399" s="46">
        <v>2003</v>
      </c>
      <c r="B399" s="46">
        <v>2</v>
      </c>
      <c r="C399" s="11">
        <v>49.6</v>
      </c>
      <c r="D399" s="45">
        <f>(C399 - $C$3)/$C$3</f>
        <v>0.40909090909090901</v>
      </c>
      <c r="E399" s="2">
        <f t="shared" si="24"/>
        <v>1.1022727272727273</v>
      </c>
      <c r="F399" s="2">
        <f t="shared" si="25"/>
        <v>1.0613636363636363</v>
      </c>
      <c r="G399" s="2">
        <f t="shared" si="26"/>
        <v>1.1431818181818181</v>
      </c>
      <c r="H399" s="48">
        <f t="shared" si="27"/>
        <v>1.4090909090909089</v>
      </c>
    </row>
    <row r="400" spans="1:8" x14ac:dyDescent="0.75">
      <c r="A400" s="46">
        <v>2003</v>
      </c>
      <c r="B400" s="46">
        <v>3</v>
      </c>
      <c r="C400" s="11">
        <v>42.5</v>
      </c>
      <c r="D400" s="45">
        <f>(C400 - $C$4)/$C$4</f>
        <v>2.8288288288288288</v>
      </c>
      <c r="E400" s="2">
        <f t="shared" si="24"/>
        <v>1.7072072072072073</v>
      </c>
      <c r="F400" s="2">
        <f t="shared" si="25"/>
        <v>1.4243243243243242</v>
      </c>
      <c r="G400" s="2">
        <f t="shared" si="26"/>
        <v>1.99009009009009</v>
      </c>
      <c r="H400" s="48">
        <f t="shared" si="27"/>
        <v>3.8288288288288288</v>
      </c>
    </row>
    <row r="401" spans="1:8" x14ac:dyDescent="0.75">
      <c r="A401" s="46">
        <v>2003</v>
      </c>
      <c r="B401" s="46">
        <v>4</v>
      </c>
      <c r="C401" s="11">
        <v>34.9</v>
      </c>
      <c r="D401" s="45">
        <f>(C401 - $C$5)/$C$5</f>
        <v>0.82722513089005212</v>
      </c>
      <c r="E401" s="2">
        <f t="shared" si="24"/>
        <v>1.206806282722513</v>
      </c>
      <c r="F401" s="2">
        <f t="shared" si="25"/>
        <v>1.1240837696335078</v>
      </c>
      <c r="G401" s="2">
        <f t="shared" si="26"/>
        <v>1.2895287958115182</v>
      </c>
      <c r="H401" s="48">
        <f t="shared" si="27"/>
        <v>1.827225130890052</v>
      </c>
    </row>
    <row r="402" spans="1:8" x14ac:dyDescent="0.75">
      <c r="A402" s="46">
        <v>2003</v>
      </c>
      <c r="B402" s="46">
        <v>5</v>
      </c>
      <c r="C402" s="11">
        <v>233</v>
      </c>
      <c r="D402" s="45">
        <f>(C402 - $C$6)/$C$6</f>
        <v>-0.16983372921615209</v>
      </c>
      <c r="E402" s="2">
        <f t="shared" si="24"/>
        <v>0.95754156769596199</v>
      </c>
      <c r="F402" s="2">
        <f t="shared" si="25"/>
        <v>0.97452494061757722</v>
      </c>
      <c r="G402" s="2">
        <f t="shared" si="26"/>
        <v>0.94055819477434677</v>
      </c>
      <c r="H402" s="48">
        <f t="shared" si="27"/>
        <v>0.83016627078384797</v>
      </c>
    </row>
    <row r="403" spans="1:8" x14ac:dyDescent="0.75">
      <c r="A403" s="46">
        <v>2003</v>
      </c>
      <c r="B403" s="46">
        <v>6</v>
      </c>
      <c r="C403" s="11">
        <v>512</v>
      </c>
      <c r="D403" s="45">
        <f>(C403 - $C$7)/$C$7</f>
        <v>-2.0408163265306051E-2</v>
      </c>
      <c r="E403" s="2">
        <f t="shared" si="24"/>
        <v>0.99489795918367352</v>
      </c>
      <c r="F403" s="2">
        <f t="shared" si="25"/>
        <v>0.99693877551020404</v>
      </c>
      <c r="G403" s="2">
        <f t="shared" si="26"/>
        <v>0.99285714285714288</v>
      </c>
      <c r="H403" s="48">
        <f t="shared" si="27"/>
        <v>0.97959183673469397</v>
      </c>
    </row>
    <row r="404" spans="1:8" x14ac:dyDescent="0.75">
      <c r="A404" s="46">
        <v>2003</v>
      </c>
      <c r="B404" s="46">
        <v>7</v>
      </c>
      <c r="C404" s="11">
        <v>335</v>
      </c>
      <c r="D404" s="45">
        <f>(C404 - $C$8)/$C$8</f>
        <v>-3.5508637236084398E-2</v>
      </c>
      <c r="E404" s="2">
        <f t="shared" si="24"/>
        <v>0.99112284069097889</v>
      </c>
      <c r="F404" s="2">
        <f t="shared" si="25"/>
        <v>0.99467370441458736</v>
      </c>
      <c r="G404" s="2">
        <f t="shared" si="26"/>
        <v>0.98757197696737042</v>
      </c>
      <c r="H404" s="48">
        <f t="shared" si="27"/>
        <v>0.96449136276391556</v>
      </c>
    </row>
    <row r="405" spans="1:8" x14ac:dyDescent="0.75">
      <c r="A405" s="46">
        <v>2003</v>
      </c>
      <c r="B405" s="46">
        <v>8</v>
      </c>
      <c r="C405" s="11">
        <v>272</v>
      </c>
      <c r="D405" s="45">
        <f>(C405 - $C$9)/$C$9</f>
        <v>0.2088888888888889</v>
      </c>
      <c r="E405" s="2">
        <f t="shared" si="24"/>
        <v>1.0522222222222222</v>
      </c>
      <c r="F405" s="2">
        <f t="shared" si="25"/>
        <v>1.0313333333333334</v>
      </c>
      <c r="G405" s="2">
        <f t="shared" si="26"/>
        <v>1.0731111111111111</v>
      </c>
      <c r="H405" s="48">
        <f t="shared" si="27"/>
        <v>1.2088888888888889</v>
      </c>
    </row>
    <row r="406" spans="1:8" x14ac:dyDescent="0.75">
      <c r="A406" s="46">
        <v>2003</v>
      </c>
      <c r="B406" s="46">
        <v>9</v>
      </c>
      <c r="C406" s="11">
        <v>218</v>
      </c>
      <c r="D406" s="45">
        <f>(C406 - $C$10)/$C$10</f>
        <v>0.12371134020618557</v>
      </c>
      <c r="E406" s="2">
        <f t="shared" si="24"/>
        <v>1.0309278350515463</v>
      </c>
      <c r="F406" s="2">
        <f t="shared" si="25"/>
        <v>1.0185567010309278</v>
      </c>
      <c r="G406" s="2">
        <f t="shared" si="26"/>
        <v>1.043298969072165</v>
      </c>
      <c r="H406" s="48">
        <f t="shared" si="27"/>
        <v>1.1237113402061856</v>
      </c>
    </row>
    <row r="407" spans="1:8" x14ac:dyDescent="0.75">
      <c r="A407" s="46">
        <v>2003</v>
      </c>
      <c r="B407" s="46">
        <v>10</v>
      </c>
      <c r="C407" s="11">
        <v>131</v>
      </c>
      <c r="D407" s="45">
        <f>(C407 - $C$11)/$C$11</f>
        <v>0.24761904761904763</v>
      </c>
      <c r="E407" s="2">
        <f t="shared" si="24"/>
        <v>1.0619047619047619</v>
      </c>
      <c r="F407" s="2">
        <f t="shared" si="25"/>
        <v>1.0371428571428571</v>
      </c>
      <c r="G407" s="2">
        <f t="shared" si="26"/>
        <v>1.0866666666666667</v>
      </c>
      <c r="H407" s="48">
        <f t="shared" si="27"/>
        <v>1.2476190476190476</v>
      </c>
    </row>
    <row r="408" spans="1:8" x14ac:dyDescent="0.75">
      <c r="A408" s="46">
        <v>2003</v>
      </c>
      <c r="B408" s="46">
        <v>11</v>
      </c>
      <c r="C408" s="11">
        <v>72.7</v>
      </c>
      <c r="D408" s="45">
        <f>(C408 - $C$12)/$C$12</f>
        <v>9.8187311178247735E-2</v>
      </c>
      <c r="E408" s="2">
        <f t="shared" si="24"/>
        <v>1.024546827794562</v>
      </c>
      <c r="F408" s="2">
        <f t="shared" si="25"/>
        <v>1.0147280966767371</v>
      </c>
      <c r="G408" s="2">
        <f t="shared" si="26"/>
        <v>1.0343655589123868</v>
      </c>
      <c r="H408" s="48">
        <f t="shared" si="27"/>
        <v>1.0981873111782476</v>
      </c>
    </row>
    <row r="409" spans="1:8" x14ac:dyDescent="0.75">
      <c r="A409" s="46">
        <v>2003</v>
      </c>
      <c r="B409" s="46">
        <v>12</v>
      </c>
      <c r="C409" s="11">
        <v>41.3</v>
      </c>
      <c r="D409" s="45">
        <f>(C409 - $C$13)/$C$13</f>
        <v>0.38590604026845626</v>
      </c>
      <c r="E409" s="2">
        <f t="shared" si="24"/>
        <v>1.0964765100671141</v>
      </c>
      <c r="F409" s="2">
        <f t="shared" si="25"/>
        <v>1.0578859060402683</v>
      </c>
      <c r="G409" s="2">
        <f t="shared" si="26"/>
        <v>1.1350671140939597</v>
      </c>
      <c r="H409" s="48">
        <f t="shared" si="27"/>
        <v>1.3859060402684562</v>
      </c>
    </row>
    <row r="410" spans="1:8" x14ac:dyDescent="0.75">
      <c r="A410" s="46">
        <v>2004</v>
      </c>
      <c r="B410" s="46">
        <v>1</v>
      </c>
      <c r="C410" s="11">
        <v>55.4</v>
      </c>
      <c r="D410" s="45">
        <f>(C410 - $C$2)/$C$2</f>
        <v>0.37128712871287128</v>
      </c>
      <c r="E410" s="2">
        <f t="shared" si="24"/>
        <v>1.0928217821782178</v>
      </c>
      <c r="F410" s="2">
        <f t="shared" si="25"/>
        <v>1.0556930693069306</v>
      </c>
      <c r="G410" s="2">
        <f t="shared" si="26"/>
        <v>1.129950495049505</v>
      </c>
      <c r="H410" s="48">
        <f t="shared" si="27"/>
        <v>1.3712871287128712</v>
      </c>
    </row>
    <row r="411" spans="1:8" x14ac:dyDescent="0.75">
      <c r="A411" s="46">
        <v>2004</v>
      </c>
      <c r="B411" s="46">
        <v>2</v>
      </c>
      <c r="C411" s="11">
        <v>42.9</v>
      </c>
      <c r="D411" s="45">
        <f>(C411 - $C$3)/$C$3</f>
        <v>0.21874999999999986</v>
      </c>
      <c r="E411" s="2">
        <f t="shared" si="24"/>
        <v>1.0546875</v>
      </c>
      <c r="F411" s="2">
        <f t="shared" si="25"/>
        <v>1.0328124999999999</v>
      </c>
      <c r="G411" s="2">
        <f t="shared" si="26"/>
        <v>1.0765624999999999</v>
      </c>
      <c r="H411" s="48">
        <f t="shared" si="27"/>
        <v>1.2187499999999998</v>
      </c>
    </row>
    <row r="412" spans="1:8" x14ac:dyDescent="0.75">
      <c r="A412" s="46">
        <v>2004</v>
      </c>
      <c r="B412" s="46">
        <v>3</v>
      </c>
      <c r="C412" s="11">
        <v>31.8</v>
      </c>
      <c r="D412" s="45">
        <f>(C412 - $C$4)/$C$4</f>
        <v>1.8648648648648651</v>
      </c>
      <c r="E412" s="2">
        <f t="shared" si="24"/>
        <v>1.4662162162162162</v>
      </c>
      <c r="F412" s="2">
        <f t="shared" si="25"/>
        <v>1.2797297297297296</v>
      </c>
      <c r="G412" s="2">
        <f t="shared" si="26"/>
        <v>1.6527027027027028</v>
      </c>
      <c r="H412" s="48">
        <f t="shared" si="27"/>
        <v>2.8648648648648649</v>
      </c>
    </row>
    <row r="413" spans="1:8" x14ac:dyDescent="0.75">
      <c r="A413" s="46">
        <v>2004</v>
      </c>
      <c r="B413" s="46">
        <v>4</v>
      </c>
      <c r="C413" s="11">
        <v>28.1</v>
      </c>
      <c r="D413" s="45">
        <f>(C413 - $C$5)/$C$5</f>
        <v>0.47120418848167533</v>
      </c>
      <c r="E413" s="2">
        <f t="shared" si="24"/>
        <v>1.1178010471204187</v>
      </c>
      <c r="F413" s="2">
        <f t="shared" si="25"/>
        <v>1.0706806282722514</v>
      </c>
      <c r="G413" s="2">
        <f t="shared" si="26"/>
        <v>1.1649214659685865</v>
      </c>
      <c r="H413" s="48">
        <f t="shared" si="27"/>
        <v>1.4712041884816753</v>
      </c>
    </row>
    <row r="414" spans="1:8" x14ac:dyDescent="0.75">
      <c r="A414" s="46">
        <v>2004</v>
      </c>
      <c r="B414" s="46">
        <v>5</v>
      </c>
      <c r="C414" s="11">
        <v>308</v>
      </c>
      <c r="D414" s="45">
        <f>(C414 - $C$6)/$C$6</f>
        <v>9.7387173396674506E-2</v>
      </c>
      <c r="E414" s="2">
        <f t="shared" si="24"/>
        <v>1.0243467933491686</v>
      </c>
      <c r="F414" s="2">
        <f t="shared" si="25"/>
        <v>1.0146080760095011</v>
      </c>
      <c r="G414" s="2">
        <f t="shared" si="26"/>
        <v>1.034085510688836</v>
      </c>
      <c r="H414" s="48">
        <f t="shared" si="27"/>
        <v>1.0973871733966745</v>
      </c>
    </row>
    <row r="415" spans="1:8" x14ac:dyDescent="0.75">
      <c r="A415" s="46">
        <v>2004</v>
      </c>
      <c r="B415" s="46">
        <v>6</v>
      </c>
      <c r="C415" s="11">
        <v>497</v>
      </c>
      <c r="D415" s="45">
        <f>(C415 - $C$7)/$C$7</f>
        <v>-4.9107142857142787E-2</v>
      </c>
      <c r="E415" s="2">
        <f t="shared" si="24"/>
        <v>0.9877232142857143</v>
      </c>
      <c r="F415" s="2">
        <f t="shared" si="25"/>
        <v>0.99263392857142863</v>
      </c>
      <c r="G415" s="2">
        <f t="shared" si="26"/>
        <v>0.98281249999999998</v>
      </c>
      <c r="H415" s="48">
        <f t="shared" si="27"/>
        <v>0.95089285714285721</v>
      </c>
    </row>
    <row r="416" spans="1:8" x14ac:dyDescent="0.75">
      <c r="A416" s="46">
        <v>2004</v>
      </c>
      <c r="B416" s="46">
        <v>7</v>
      </c>
      <c r="C416" s="11">
        <v>207</v>
      </c>
      <c r="D416" s="45">
        <f>(C416 - $C$8)/$C$8</f>
        <v>-0.40403071017274467</v>
      </c>
      <c r="E416" s="2">
        <f t="shared" si="24"/>
        <v>0.89899232245681382</v>
      </c>
      <c r="F416" s="2">
        <f t="shared" si="25"/>
        <v>0.93939539347408829</v>
      </c>
      <c r="G416" s="2">
        <f t="shared" si="26"/>
        <v>0.85858925143953935</v>
      </c>
      <c r="H416" s="48">
        <f t="shared" si="27"/>
        <v>0.59596928982725528</v>
      </c>
    </row>
    <row r="417" spans="1:8" x14ac:dyDescent="0.75">
      <c r="A417" s="46">
        <v>2004</v>
      </c>
      <c r="B417" s="46">
        <v>8</v>
      </c>
      <c r="C417" s="11">
        <v>168</v>
      </c>
      <c r="D417" s="45">
        <f>(C417 - $C$9)/$C$9</f>
        <v>-0.25333333333333335</v>
      </c>
      <c r="E417" s="2">
        <f t="shared" si="24"/>
        <v>0.93666666666666665</v>
      </c>
      <c r="F417" s="2">
        <f t="shared" si="25"/>
        <v>0.96199999999999997</v>
      </c>
      <c r="G417" s="2">
        <f t="shared" si="26"/>
        <v>0.91133333333333333</v>
      </c>
      <c r="H417" s="48">
        <f t="shared" si="27"/>
        <v>0.74666666666666659</v>
      </c>
    </row>
    <row r="418" spans="1:8" x14ac:dyDescent="0.75">
      <c r="A418" s="46">
        <v>2004</v>
      </c>
      <c r="B418" s="46">
        <v>9</v>
      </c>
      <c r="C418" s="11">
        <v>124</v>
      </c>
      <c r="D418" s="45">
        <f>(C418 - $C$10)/$C$10</f>
        <v>-0.36082474226804123</v>
      </c>
      <c r="E418" s="2">
        <f t="shared" si="24"/>
        <v>0.90979381443298968</v>
      </c>
      <c r="F418" s="2">
        <f t="shared" si="25"/>
        <v>0.94587628865979378</v>
      </c>
      <c r="G418" s="2">
        <f t="shared" si="26"/>
        <v>0.87371134020618557</v>
      </c>
      <c r="H418" s="48">
        <f t="shared" si="27"/>
        <v>0.63917525773195871</v>
      </c>
    </row>
    <row r="419" spans="1:8" x14ac:dyDescent="0.75">
      <c r="A419" s="46">
        <v>2004</v>
      </c>
      <c r="B419" s="46">
        <v>10</v>
      </c>
      <c r="C419" s="11">
        <v>74.599999999999994</v>
      </c>
      <c r="D419" s="45">
        <f>(C419 - $C$11)/$C$11</f>
        <v>-0.28952380952380957</v>
      </c>
      <c r="E419" s="2">
        <f t="shared" si="24"/>
        <v>0.92761904761904757</v>
      </c>
      <c r="F419" s="2">
        <f t="shared" si="25"/>
        <v>0.95657142857142852</v>
      </c>
      <c r="G419" s="2">
        <f t="shared" si="26"/>
        <v>0.89866666666666661</v>
      </c>
      <c r="H419" s="48">
        <f t="shared" si="27"/>
        <v>0.71047619047619048</v>
      </c>
    </row>
    <row r="420" spans="1:8" x14ac:dyDescent="0.75">
      <c r="A420" s="46">
        <v>2004</v>
      </c>
      <c r="B420" s="46">
        <v>11</v>
      </c>
      <c r="C420" s="11">
        <v>41.5</v>
      </c>
      <c r="D420" s="45">
        <f>(C420 - $C$12)/$C$12</f>
        <v>-0.37311178247734139</v>
      </c>
      <c r="E420" s="2">
        <f t="shared" si="24"/>
        <v>0.90672205438066467</v>
      </c>
      <c r="F420" s="2">
        <f t="shared" si="25"/>
        <v>0.94403323262839878</v>
      </c>
      <c r="G420" s="2">
        <f t="shared" si="26"/>
        <v>0.86941087613293055</v>
      </c>
      <c r="H420" s="48">
        <f t="shared" si="27"/>
        <v>0.62688821752265866</v>
      </c>
    </row>
    <row r="421" spans="1:8" x14ac:dyDescent="0.75">
      <c r="A421" s="46">
        <v>2004</v>
      </c>
      <c r="B421" s="46">
        <v>12</v>
      </c>
      <c r="C421" s="11">
        <v>33</v>
      </c>
      <c r="D421" s="45">
        <f>(C421 - $C$13)/$C$13</f>
        <v>0.10738255033557044</v>
      </c>
      <c r="E421" s="2">
        <f t="shared" si="24"/>
        <v>1.0268456375838926</v>
      </c>
      <c r="F421" s="2">
        <f t="shared" si="25"/>
        <v>1.0161073825503355</v>
      </c>
      <c r="G421" s="2">
        <f t="shared" si="26"/>
        <v>1.0375838926174497</v>
      </c>
      <c r="H421" s="48">
        <f t="shared" si="27"/>
        <v>1.1073825503355705</v>
      </c>
    </row>
    <row r="422" spans="1:8" x14ac:dyDescent="0.75">
      <c r="A422" s="46">
        <v>2005</v>
      </c>
      <c r="B422" s="46">
        <v>1</v>
      </c>
      <c r="C422" s="11">
        <v>38.700000000000003</v>
      </c>
      <c r="D422" s="45">
        <f>(C422 - $C$2)/$C$2</f>
        <v>-4.2079207920791978E-2</v>
      </c>
      <c r="E422" s="2">
        <f t="shared" si="24"/>
        <v>0.98948019801980203</v>
      </c>
      <c r="F422" s="2">
        <f t="shared" si="25"/>
        <v>0.99368811881188124</v>
      </c>
      <c r="G422" s="2">
        <f t="shared" si="26"/>
        <v>0.98527227722772281</v>
      </c>
      <c r="H422" s="48">
        <f t="shared" si="27"/>
        <v>0.95792079207920799</v>
      </c>
    </row>
    <row r="423" spans="1:8" x14ac:dyDescent="0.75">
      <c r="A423" s="46">
        <v>2005</v>
      </c>
      <c r="B423" s="46">
        <v>2</v>
      </c>
      <c r="C423" s="11">
        <v>31</v>
      </c>
      <c r="D423" s="45">
        <f>(C423 - $C$3)/$C$3</f>
        <v>-0.11931818181818189</v>
      </c>
      <c r="E423" s="2">
        <f t="shared" si="24"/>
        <v>0.97017045454545447</v>
      </c>
      <c r="F423" s="2">
        <f t="shared" si="25"/>
        <v>0.98210227272727268</v>
      </c>
      <c r="G423" s="2">
        <f t="shared" si="26"/>
        <v>0.95823863636363638</v>
      </c>
      <c r="H423" s="48">
        <f t="shared" si="27"/>
        <v>0.88068181818181812</v>
      </c>
    </row>
    <row r="424" spans="1:8" x14ac:dyDescent="0.75">
      <c r="A424" s="46">
        <v>2005</v>
      </c>
      <c r="B424" s="46">
        <v>3</v>
      </c>
      <c r="C424" s="11">
        <v>28.8</v>
      </c>
      <c r="D424" s="45">
        <f>(C424 - $C$4)/$C$4</f>
        <v>1.594594594594595</v>
      </c>
      <c r="E424" s="2">
        <f t="shared" si="24"/>
        <v>1.3986486486486487</v>
      </c>
      <c r="F424" s="2">
        <f t="shared" si="25"/>
        <v>1.2391891891891893</v>
      </c>
      <c r="G424" s="2">
        <f t="shared" si="26"/>
        <v>1.5581081081081081</v>
      </c>
      <c r="H424" s="48">
        <f t="shared" si="27"/>
        <v>2.5945945945945947</v>
      </c>
    </row>
    <row r="425" spans="1:8" x14ac:dyDescent="0.75">
      <c r="A425" s="46">
        <v>2005</v>
      </c>
      <c r="B425" s="46">
        <v>4</v>
      </c>
      <c r="C425" s="11">
        <v>31.1</v>
      </c>
      <c r="D425" s="45">
        <f>(C425 - $C$5)/$C$5</f>
        <v>0.62827225130890052</v>
      </c>
      <c r="E425" s="2">
        <f t="shared" si="24"/>
        <v>1.1570680628272252</v>
      </c>
      <c r="F425" s="2">
        <f t="shared" si="25"/>
        <v>1.0942408376963351</v>
      </c>
      <c r="G425" s="2">
        <f t="shared" si="26"/>
        <v>1.2198952879581151</v>
      </c>
      <c r="H425" s="48">
        <f t="shared" si="27"/>
        <v>1.6282722513089005</v>
      </c>
    </row>
    <row r="426" spans="1:8" x14ac:dyDescent="0.75">
      <c r="A426" s="46">
        <v>2005</v>
      </c>
      <c r="B426" s="46">
        <v>5</v>
      </c>
      <c r="C426" s="11">
        <v>336</v>
      </c>
      <c r="D426" s="45">
        <f>(C426 - $C$6)/$C$6</f>
        <v>0.19714964370546309</v>
      </c>
      <c r="E426" s="2">
        <f t="shared" si="24"/>
        <v>1.0492874109263657</v>
      </c>
      <c r="F426" s="2">
        <f t="shared" si="25"/>
        <v>1.0295724465558194</v>
      </c>
      <c r="G426" s="2">
        <f t="shared" si="26"/>
        <v>1.069002375296912</v>
      </c>
      <c r="H426" s="48">
        <f t="shared" si="27"/>
        <v>1.1971496437054632</v>
      </c>
    </row>
    <row r="427" spans="1:8" x14ac:dyDescent="0.75">
      <c r="A427" s="46">
        <v>2005</v>
      </c>
      <c r="B427" s="46">
        <v>6</v>
      </c>
      <c r="C427" s="11">
        <v>445</v>
      </c>
      <c r="D427" s="45">
        <f>(C427 - $C$7)/$C$7</f>
        <v>-0.14859693877551014</v>
      </c>
      <c r="E427" s="2">
        <f t="shared" si="24"/>
        <v>0.96285076530612246</v>
      </c>
      <c r="F427" s="2">
        <f t="shared" si="25"/>
        <v>0.9777104591836735</v>
      </c>
      <c r="G427" s="2">
        <f t="shared" si="26"/>
        <v>0.94799107142857142</v>
      </c>
      <c r="H427" s="48">
        <f t="shared" si="27"/>
        <v>0.85140306122448983</v>
      </c>
    </row>
    <row r="428" spans="1:8" x14ac:dyDescent="0.75">
      <c r="A428" s="46">
        <v>2005</v>
      </c>
      <c r="B428" s="46">
        <v>7</v>
      </c>
      <c r="C428" s="11">
        <v>281</v>
      </c>
      <c r="D428" s="45">
        <f>(C428 - $C$8)/$C$8</f>
        <v>-0.19097888675623795</v>
      </c>
      <c r="E428" s="2">
        <f t="shared" si="24"/>
        <v>0.95225527831094048</v>
      </c>
      <c r="F428" s="2">
        <f t="shared" si="25"/>
        <v>0.97135316698656426</v>
      </c>
      <c r="G428" s="2">
        <f t="shared" si="26"/>
        <v>0.93315738963531669</v>
      </c>
      <c r="H428" s="48">
        <f t="shared" si="27"/>
        <v>0.80902111324376202</v>
      </c>
    </row>
    <row r="429" spans="1:8" x14ac:dyDescent="0.75">
      <c r="A429" s="46">
        <v>2005</v>
      </c>
      <c r="B429" s="46">
        <v>8</v>
      </c>
      <c r="C429" s="11">
        <v>226</v>
      </c>
      <c r="D429" s="45">
        <f>(C429 - $C$9)/$C$9</f>
        <v>4.4444444444444444E-3</v>
      </c>
      <c r="E429" s="2">
        <f t="shared" si="24"/>
        <v>1.0011111111111111</v>
      </c>
      <c r="F429" s="2">
        <f t="shared" si="25"/>
        <v>1.0006666666666666</v>
      </c>
      <c r="G429" s="2">
        <f t="shared" si="26"/>
        <v>1.0015555555555555</v>
      </c>
      <c r="H429" s="48">
        <f t="shared" si="27"/>
        <v>1.0044444444444445</v>
      </c>
    </row>
    <row r="430" spans="1:8" x14ac:dyDescent="0.75">
      <c r="A430" s="46">
        <v>2005</v>
      </c>
      <c r="B430" s="46">
        <v>9</v>
      </c>
      <c r="C430" s="11">
        <v>184</v>
      </c>
      <c r="D430" s="45">
        <f>(C430 - $C$10)/$C$10</f>
        <v>-5.1546391752577317E-2</v>
      </c>
      <c r="E430" s="2">
        <f t="shared" si="24"/>
        <v>0.98711340206185572</v>
      </c>
      <c r="F430" s="2">
        <f t="shared" si="25"/>
        <v>0.99226804123711343</v>
      </c>
      <c r="G430" s="2">
        <f t="shared" si="26"/>
        <v>0.98195876288659789</v>
      </c>
      <c r="H430" s="48">
        <f t="shared" si="27"/>
        <v>0.94845360824742264</v>
      </c>
    </row>
    <row r="431" spans="1:8" x14ac:dyDescent="0.75">
      <c r="A431" s="46">
        <v>2005</v>
      </c>
      <c r="B431" s="46">
        <v>10</v>
      </c>
      <c r="C431" s="11">
        <v>149</v>
      </c>
      <c r="D431" s="45">
        <f>(C431 - $C$11)/$C$11</f>
        <v>0.41904761904761906</v>
      </c>
      <c r="E431" s="2">
        <f t="shared" si="24"/>
        <v>1.1047619047619048</v>
      </c>
      <c r="F431" s="2">
        <f t="shared" si="25"/>
        <v>1.0628571428571429</v>
      </c>
      <c r="G431" s="2">
        <f t="shared" si="26"/>
        <v>1.1466666666666667</v>
      </c>
      <c r="H431" s="48">
        <f t="shared" si="27"/>
        <v>1.4190476190476191</v>
      </c>
    </row>
    <row r="432" spans="1:8" x14ac:dyDescent="0.75">
      <c r="A432" s="46">
        <v>2005</v>
      </c>
      <c r="B432" s="46">
        <v>11</v>
      </c>
      <c r="C432" s="11">
        <v>81</v>
      </c>
      <c r="D432" s="45">
        <f>(C432 - $C$12)/$C$12</f>
        <v>0.2235649546827794</v>
      </c>
      <c r="E432" s="2">
        <f t="shared" si="24"/>
        <v>1.0558912386706949</v>
      </c>
      <c r="F432" s="2">
        <f t="shared" si="25"/>
        <v>1.0335347432024169</v>
      </c>
      <c r="G432" s="2">
        <f t="shared" si="26"/>
        <v>1.0782477341389729</v>
      </c>
      <c r="H432" s="48">
        <f t="shared" si="27"/>
        <v>1.2235649546827794</v>
      </c>
    </row>
    <row r="433" spans="1:8" x14ac:dyDescent="0.75">
      <c r="A433" s="46">
        <v>2005</v>
      </c>
      <c r="B433" s="46">
        <v>12</v>
      </c>
      <c r="C433" s="11">
        <v>56.6</v>
      </c>
      <c r="D433" s="45">
        <f>(C433 - $C$13)/$C$13</f>
        <v>0.89932885906040272</v>
      </c>
      <c r="E433" s="2">
        <f t="shared" si="24"/>
        <v>1.2248322147651007</v>
      </c>
      <c r="F433" s="2">
        <f t="shared" si="25"/>
        <v>1.1348993288590603</v>
      </c>
      <c r="G433" s="2">
        <f t="shared" si="26"/>
        <v>1.3147651006711409</v>
      </c>
      <c r="H433" s="48">
        <f t="shared" si="27"/>
        <v>1.8993288590604027</v>
      </c>
    </row>
    <row r="434" spans="1:8" x14ac:dyDescent="0.75">
      <c r="A434" s="46">
        <v>2006</v>
      </c>
      <c r="B434" s="46">
        <v>1</v>
      </c>
      <c r="C434" s="11">
        <v>49.8</v>
      </c>
      <c r="D434" s="45">
        <f>(C434 - $C$2)/$C$2</f>
        <v>0.23267326732673266</v>
      </c>
      <c r="E434" s="2">
        <f t="shared" si="24"/>
        <v>1.0581683168316831</v>
      </c>
      <c r="F434" s="2">
        <f t="shared" si="25"/>
        <v>1.0349009900990098</v>
      </c>
      <c r="G434" s="2">
        <f t="shared" si="26"/>
        <v>1.0814356435643564</v>
      </c>
      <c r="H434" s="48">
        <f t="shared" si="27"/>
        <v>1.2326732673267327</v>
      </c>
    </row>
    <row r="435" spans="1:8" x14ac:dyDescent="0.75">
      <c r="A435" s="46">
        <v>2006</v>
      </c>
      <c r="B435" s="46">
        <v>2</v>
      </c>
      <c r="C435" s="11">
        <v>52.1</v>
      </c>
      <c r="D435" s="45">
        <f>(C435 - $C$3)/$C$3</f>
        <v>0.4801136363636363</v>
      </c>
      <c r="E435" s="2">
        <f t="shared" si="24"/>
        <v>1.1200284090909092</v>
      </c>
      <c r="F435" s="2">
        <f t="shared" si="25"/>
        <v>1.0720170454545455</v>
      </c>
      <c r="G435" s="2">
        <f t="shared" si="26"/>
        <v>1.1680397727272727</v>
      </c>
      <c r="H435" s="48">
        <f t="shared" si="27"/>
        <v>1.4801136363636362</v>
      </c>
    </row>
    <row r="436" spans="1:8" x14ac:dyDescent="0.75">
      <c r="A436" s="46">
        <v>2006</v>
      </c>
      <c r="B436" s="46">
        <v>3</v>
      </c>
      <c r="C436" s="11">
        <v>47.4</v>
      </c>
      <c r="D436" s="45">
        <f>(C436 - $C$4)/$C$4</f>
        <v>3.2702702702702702</v>
      </c>
      <c r="E436" s="2">
        <f t="shared" si="24"/>
        <v>1.8175675675675675</v>
      </c>
      <c r="F436" s="2">
        <f t="shared" si="25"/>
        <v>1.4905405405405405</v>
      </c>
      <c r="G436" s="2">
        <f t="shared" si="26"/>
        <v>2.1445945945945946</v>
      </c>
      <c r="H436" s="48">
        <f t="shared" si="27"/>
        <v>4.2702702702702702</v>
      </c>
    </row>
    <row r="437" spans="1:8" x14ac:dyDescent="0.75">
      <c r="A437" s="46">
        <v>2006</v>
      </c>
      <c r="B437" s="46">
        <v>4</v>
      </c>
      <c r="C437" s="11">
        <v>37.9</v>
      </c>
      <c r="D437" s="45">
        <f>(C437 - $C$5)/$C$5</f>
        <v>0.9842931937172773</v>
      </c>
      <c r="E437" s="2">
        <f t="shared" si="24"/>
        <v>1.2460732984293192</v>
      </c>
      <c r="F437" s="2">
        <f t="shared" si="25"/>
        <v>1.1476439790575916</v>
      </c>
      <c r="G437" s="2">
        <f t="shared" si="26"/>
        <v>1.3445026178010471</v>
      </c>
      <c r="H437" s="48">
        <f t="shared" si="27"/>
        <v>1.9842931937172774</v>
      </c>
    </row>
    <row r="438" spans="1:8" x14ac:dyDescent="0.75">
      <c r="A438" s="46">
        <v>2006</v>
      </c>
      <c r="B438" s="46">
        <v>5</v>
      </c>
      <c r="C438" s="11">
        <v>254</v>
      </c>
      <c r="D438" s="45">
        <f>(C438 - $C$6)/$C$6</f>
        <v>-9.5011876484560637E-2</v>
      </c>
      <c r="E438" s="2">
        <f t="shared" si="24"/>
        <v>0.97624703087885989</v>
      </c>
      <c r="F438" s="2">
        <f t="shared" si="25"/>
        <v>0.98574821852731587</v>
      </c>
      <c r="G438" s="2">
        <f t="shared" si="26"/>
        <v>0.9667458432304038</v>
      </c>
      <c r="H438" s="48">
        <f t="shared" si="27"/>
        <v>0.90498812351543934</v>
      </c>
    </row>
    <row r="439" spans="1:8" x14ac:dyDescent="0.75">
      <c r="A439" s="46">
        <v>2006</v>
      </c>
      <c r="B439" s="46">
        <v>6</v>
      </c>
      <c r="C439" s="11">
        <v>494</v>
      </c>
      <c r="D439" s="45">
        <f>(C439 - $C$7)/$C$7</f>
        <v>-5.4846938775510133E-2</v>
      </c>
      <c r="E439" s="2">
        <f t="shared" si="24"/>
        <v>0.98628826530612246</v>
      </c>
      <c r="F439" s="2">
        <f t="shared" si="25"/>
        <v>0.99177295918367347</v>
      </c>
      <c r="G439" s="2">
        <f t="shared" si="26"/>
        <v>0.98080357142857144</v>
      </c>
      <c r="H439" s="48">
        <f t="shared" si="27"/>
        <v>0.94515306122448983</v>
      </c>
    </row>
    <row r="440" spans="1:8" x14ac:dyDescent="0.75">
      <c r="A440" s="46">
        <v>2006</v>
      </c>
      <c r="B440" s="46">
        <v>7</v>
      </c>
      <c r="C440" s="11">
        <v>334</v>
      </c>
      <c r="D440" s="45">
        <f>(C440 - $C$8)/$C$8</f>
        <v>-3.838771593090206E-2</v>
      </c>
      <c r="E440" s="2">
        <f t="shared" si="24"/>
        <v>0.99040307101727454</v>
      </c>
      <c r="F440" s="2">
        <f t="shared" si="25"/>
        <v>0.99424184261036475</v>
      </c>
      <c r="G440" s="2">
        <f t="shared" si="26"/>
        <v>0.98656429942418433</v>
      </c>
      <c r="H440" s="48">
        <f t="shared" si="27"/>
        <v>0.96161228406909793</v>
      </c>
    </row>
    <row r="441" spans="1:8" x14ac:dyDescent="0.75">
      <c r="A441" s="46">
        <v>2006</v>
      </c>
      <c r="B441" s="46">
        <v>8</v>
      </c>
      <c r="C441" s="11">
        <v>213</v>
      </c>
      <c r="D441" s="45">
        <f>(C441 - $C$9)/$C$9</f>
        <v>-5.3333333333333337E-2</v>
      </c>
      <c r="E441" s="2">
        <f t="shared" si="24"/>
        <v>0.98666666666666669</v>
      </c>
      <c r="F441" s="2">
        <f t="shared" si="25"/>
        <v>0.99199999999999999</v>
      </c>
      <c r="G441" s="2">
        <f t="shared" si="26"/>
        <v>0.98133333333333328</v>
      </c>
      <c r="H441" s="48">
        <f t="shared" si="27"/>
        <v>0.94666666666666666</v>
      </c>
    </row>
    <row r="442" spans="1:8" x14ac:dyDescent="0.75">
      <c r="A442" s="46">
        <v>2006</v>
      </c>
      <c r="B442" s="46">
        <v>9</v>
      </c>
      <c r="C442" s="11">
        <v>182</v>
      </c>
      <c r="D442" s="45">
        <f>(C442 - $C$10)/$C$10</f>
        <v>-6.1855670103092786E-2</v>
      </c>
      <c r="E442" s="2">
        <f t="shared" si="24"/>
        <v>0.98453608247422686</v>
      </c>
      <c r="F442" s="2">
        <f t="shared" si="25"/>
        <v>0.99072164948453612</v>
      </c>
      <c r="G442" s="2">
        <f t="shared" si="26"/>
        <v>0.97835051546391749</v>
      </c>
      <c r="H442" s="48">
        <f t="shared" si="27"/>
        <v>0.93814432989690721</v>
      </c>
    </row>
    <row r="443" spans="1:8" x14ac:dyDescent="0.75">
      <c r="A443" s="46">
        <v>2006</v>
      </c>
      <c r="B443" s="46">
        <v>10</v>
      </c>
      <c r="C443" s="11">
        <v>97.1</v>
      </c>
      <c r="D443" s="45">
        <f>(C443 - $C$11)/$C$11</f>
        <v>-7.5238095238095298E-2</v>
      </c>
      <c r="E443" s="2">
        <f t="shared" si="24"/>
        <v>0.98119047619047617</v>
      </c>
      <c r="F443" s="2">
        <f t="shared" si="25"/>
        <v>0.98871428571428566</v>
      </c>
      <c r="G443" s="2">
        <f t="shared" si="26"/>
        <v>0.97366666666666668</v>
      </c>
      <c r="H443" s="48">
        <f t="shared" si="27"/>
        <v>0.92476190476190467</v>
      </c>
    </row>
    <row r="444" spans="1:8" x14ac:dyDescent="0.75">
      <c r="A444" s="46">
        <v>2006</v>
      </c>
      <c r="B444" s="46">
        <v>11</v>
      </c>
      <c r="C444" s="11">
        <v>36.200000000000003</v>
      </c>
      <c r="D444" s="45">
        <f>(C444 - $C$12)/$C$12</f>
        <v>-0.45317220543806647</v>
      </c>
      <c r="E444" s="2">
        <f t="shared" si="24"/>
        <v>0.88670694864048338</v>
      </c>
      <c r="F444" s="2">
        <f t="shared" si="25"/>
        <v>0.93202416918428999</v>
      </c>
      <c r="G444" s="2">
        <f t="shared" si="26"/>
        <v>0.84138972809667678</v>
      </c>
      <c r="H444" s="48">
        <f t="shared" si="27"/>
        <v>0.54682779456193353</v>
      </c>
    </row>
    <row r="445" spans="1:8" x14ac:dyDescent="0.75">
      <c r="A445" s="46">
        <v>2006</v>
      </c>
      <c r="B445" s="46">
        <v>12</v>
      </c>
      <c r="C445" s="11">
        <v>36.700000000000003</v>
      </c>
      <c r="D445" s="45">
        <f>(C445 - $C$13)/$C$13</f>
        <v>0.23154362416107388</v>
      </c>
      <c r="E445" s="2">
        <f t="shared" si="24"/>
        <v>1.0578859060402686</v>
      </c>
      <c r="F445" s="2">
        <f t="shared" si="25"/>
        <v>1.0347315436241611</v>
      </c>
      <c r="G445" s="2">
        <f t="shared" si="26"/>
        <v>1.0810402684563758</v>
      </c>
      <c r="H445" s="48">
        <f t="shared" si="27"/>
        <v>1.2315436241610738</v>
      </c>
    </row>
    <row r="446" spans="1:8" x14ac:dyDescent="0.75">
      <c r="A446" s="46">
        <v>2007</v>
      </c>
      <c r="B446" s="46">
        <v>1</v>
      </c>
      <c r="C446" s="11">
        <v>41</v>
      </c>
      <c r="D446" s="45">
        <f>(C446 - $C$2)/$C$2</f>
        <v>1.4851485148514887E-2</v>
      </c>
      <c r="E446" s="2">
        <f t="shared" si="24"/>
        <v>1.0037128712871288</v>
      </c>
      <c r="F446" s="2">
        <f t="shared" si="25"/>
        <v>1.0022277227722773</v>
      </c>
      <c r="G446" s="2">
        <f t="shared" si="26"/>
        <v>1.0051980198019803</v>
      </c>
      <c r="H446" s="48">
        <f t="shared" si="27"/>
        <v>1.0148514851485149</v>
      </c>
    </row>
    <row r="447" spans="1:8" x14ac:dyDescent="0.75">
      <c r="A447" s="46">
        <v>2007</v>
      </c>
      <c r="B447" s="46">
        <v>2</v>
      </c>
      <c r="C447" s="11">
        <v>27.5</v>
      </c>
      <c r="D447" s="45">
        <f>(C447 - $C$3)/$C$3</f>
        <v>-0.21875000000000006</v>
      </c>
      <c r="E447" s="2">
        <f t="shared" si="24"/>
        <v>0.9453125</v>
      </c>
      <c r="F447" s="2">
        <f t="shared" si="25"/>
        <v>0.96718749999999998</v>
      </c>
      <c r="G447" s="2">
        <f t="shared" si="26"/>
        <v>0.92343750000000002</v>
      </c>
      <c r="H447" s="48">
        <f t="shared" si="27"/>
        <v>0.78125</v>
      </c>
    </row>
    <row r="448" spans="1:8" x14ac:dyDescent="0.75">
      <c r="A448" s="46">
        <v>2007</v>
      </c>
      <c r="B448" s="46">
        <v>3</v>
      </c>
      <c r="C448" s="11">
        <v>21</v>
      </c>
      <c r="D448" s="45">
        <f>(C448 - $C$4)/$C$4</f>
        <v>0.891891891891892</v>
      </c>
      <c r="E448" s="2">
        <f t="shared" si="24"/>
        <v>1.222972972972973</v>
      </c>
      <c r="F448" s="2">
        <f t="shared" si="25"/>
        <v>1.1337837837837839</v>
      </c>
      <c r="G448" s="2">
        <f t="shared" si="26"/>
        <v>1.3121621621621622</v>
      </c>
      <c r="H448" s="48">
        <f t="shared" si="27"/>
        <v>1.8918918918918921</v>
      </c>
    </row>
    <row r="449" spans="1:8" x14ac:dyDescent="0.75">
      <c r="A449" s="46">
        <v>2007</v>
      </c>
      <c r="B449" s="46">
        <v>4</v>
      </c>
      <c r="C449" s="11">
        <v>18.3</v>
      </c>
      <c r="D449" s="45">
        <f>(C449 - $C$5)/$C$5</f>
        <v>-4.1884816753926739E-2</v>
      </c>
      <c r="E449" s="2">
        <f t="shared" si="24"/>
        <v>0.98952879581151831</v>
      </c>
      <c r="F449" s="2">
        <f t="shared" si="25"/>
        <v>0.99371727748691097</v>
      </c>
      <c r="G449" s="2">
        <f t="shared" si="26"/>
        <v>0.98534031413612566</v>
      </c>
      <c r="H449" s="48">
        <f t="shared" si="27"/>
        <v>0.95811518324607325</v>
      </c>
    </row>
    <row r="450" spans="1:8" x14ac:dyDescent="0.75">
      <c r="A450" s="46">
        <v>2007</v>
      </c>
      <c r="B450" s="46">
        <v>5</v>
      </c>
      <c r="C450" s="11">
        <v>192</v>
      </c>
      <c r="D450" s="45">
        <f>(C450 - $C$6)/$C$6</f>
        <v>-0.31591448931116395</v>
      </c>
      <c r="E450" s="2">
        <f t="shared" si="24"/>
        <v>0.92102137767220904</v>
      </c>
      <c r="F450" s="2">
        <f t="shared" si="25"/>
        <v>0.95261282660332536</v>
      </c>
      <c r="G450" s="2">
        <f t="shared" si="26"/>
        <v>0.88942992874109261</v>
      </c>
      <c r="H450" s="48">
        <f t="shared" si="27"/>
        <v>0.68408551068883605</v>
      </c>
    </row>
    <row r="451" spans="1:8" x14ac:dyDescent="0.75">
      <c r="A451" s="46">
        <v>2007</v>
      </c>
      <c r="B451" s="46">
        <v>6</v>
      </c>
      <c r="C451" s="11">
        <v>397</v>
      </c>
      <c r="D451" s="45">
        <f>(C451 - $C$7)/$C$7</f>
        <v>-0.24043367346938771</v>
      </c>
      <c r="E451" s="2">
        <f t="shared" ref="E451:E514" si="28" xml:space="preserve"> 1 + (D451*$I$4)</f>
        <v>0.93989158163265307</v>
      </c>
      <c r="F451" s="2">
        <f t="shared" ref="F451:F514" si="29" xml:space="preserve"> 1 + (D451*$J$4)</f>
        <v>0.96393494897959187</v>
      </c>
      <c r="G451" s="2">
        <f t="shared" ref="G451:G514" si="30" xml:space="preserve"> 1 + (D451*$K$4)</f>
        <v>0.91584821428571428</v>
      </c>
      <c r="H451" s="48">
        <f t="shared" ref="H451:H514" si="31">1+D451</f>
        <v>0.75956632653061229</v>
      </c>
    </row>
    <row r="452" spans="1:8" x14ac:dyDescent="0.75">
      <c r="A452" s="46">
        <v>2007</v>
      </c>
      <c r="B452" s="46">
        <v>7</v>
      </c>
      <c r="C452" s="11">
        <v>343</v>
      </c>
      <c r="D452" s="45">
        <f>(C452 - $C$8)/$C$8</f>
        <v>-1.2476007677543132E-2</v>
      </c>
      <c r="E452" s="2">
        <f t="shared" si="28"/>
        <v>0.99688099808061426</v>
      </c>
      <c r="F452" s="2">
        <f t="shared" si="29"/>
        <v>0.99812859884836858</v>
      </c>
      <c r="G452" s="2">
        <f t="shared" si="30"/>
        <v>0.99563339731285994</v>
      </c>
      <c r="H452" s="48">
        <f t="shared" si="31"/>
        <v>0.98752399232245691</v>
      </c>
    </row>
    <row r="453" spans="1:8" x14ac:dyDescent="0.75">
      <c r="A453" s="46">
        <v>2007</v>
      </c>
      <c r="B453" s="46">
        <v>8</v>
      </c>
      <c r="C453" s="11">
        <v>290</v>
      </c>
      <c r="D453" s="45">
        <f>(C453 - $C$9)/$C$9</f>
        <v>0.28888888888888886</v>
      </c>
      <c r="E453" s="2">
        <f t="shared" si="28"/>
        <v>1.0722222222222222</v>
      </c>
      <c r="F453" s="2">
        <f t="shared" si="29"/>
        <v>1.0433333333333332</v>
      </c>
      <c r="G453" s="2">
        <f t="shared" si="30"/>
        <v>1.1011111111111112</v>
      </c>
      <c r="H453" s="48">
        <f t="shared" si="31"/>
        <v>1.2888888888888888</v>
      </c>
    </row>
    <row r="454" spans="1:8" x14ac:dyDescent="0.75">
      <c r="A454" s="46">
        <v>2007</v>
      </c>
      <c r="B454" s="46">
        <v>9</v>
      </c>
      <c r="C454" s="11">
        <v>172</v>
      </c>
      <c r="D454" s="45">
        <f>(C454 - $C$10)/$C$10</f>
        <v>-0.1134020618556701</v>
      </c>
      <c r="E454" s="2">
        <f t="shared" si="28"/>
        <v>0.97164948453608246</v>
      </c>
      <c r="F454" s="2">
        <f t="shared" si="29"/>
        <v>0.98298969072164943</v>
      </c>
      <c r="G454" s="2">
        <f t="shared" si="30"/>
        <v>0.96030927835051549</v>
      </c>
      <c r="H454" s="48">
        <f t="shared" si="31"/>
        <v>0.88659793814432986</v>
      </c>
    </row>
    <row r="455" spans="1:8" x14ac:dyDescent="0.75">
      <c r="A455" s="46">
        <v>2007</v>
      </c>
      <c r="B455" s="46">
        <v>10</v>
      </c>
      <c r="C455" s="11">
        <v>157</v>
      </c>
      <c r="D455" s="45">
        <f>(C455 - $C$11)/$C$11</f>
        <v>0.49523809523809526</v>
      </c>
      <c r="E455" s="2">
        <f t="shared" si="28"/>
        <v>1.1238095238095238</v>
      </c>
      <c r="F455" s="2">
        <f t="shared" si="29"/>
        <v>1.0742857142857143</v>
      </c>
      <c r="G455" s="2">
        <f t="shared" si="30"/>
        <v>1.1733333333333333</v>
      </c>
      <c r="H455" s="48">
        <f t="shared" si="31"/>
        <v>1.4952380952380953</v>
      </c>
    </row>
    <row r="456" spans="1:8" x14ac:dyDescent="0.75">
      <c r="A456" s="46">
        <v>2007</v>
      </c>
      <c r="B456" s="46">
        <v>11</v>
      </c>
      <c r="C456" s="11">
        <v>117</v>
      </c>
      <c r="D456" s="45">
        <f>(C456 - $C$12)/$C$12</f>
        <v>0.76737160120845915</v>
      </c>
      <c r="E456" s="2">
        <f t="shared" si="28"/>
        <v>1.1918429003021147</v>
      </c>
      <c r="F456" s="2">
        <f t="shared" si="29"/>
        <v>1.115105740181269</v>
      </c>
      <c r="G456" s="2">
        <f t="shared" si="30"/>
        <v>1.2685800604229607</v>
      </c>
      <c r="H456" s="48">
        <f t="shared" si="31"/>
        <v>1.7673716012084593</v>
      </c>
    </row>
    <row r="457" spans="1:8" x14ac:dyDescent="0.75">
      <c r="A457" s="46">
        <v>2007</v>
      </c>
      <c r="B457" s="46">
        <v>12</v>
      </c>
      <c r="C457" s="11">
        <v>47.7</v>
      </c>
      <c r="D457" s="45">
        <f>(C457 - $C$13)/$C$13</f>
        <v>0.60067114093959739</v>
      </c>
      <c r="E457" s="2">
        <f t="shared" si="28"/>
        <v>1.1501677852348993</v>
      </c>
      <c r="F457" s="2">
        <f t="shared" si="29"/>
        <v>1.0901006711409396</v>
      </c>
      <c r="G457" s="2">
        <f t="shared" si="30"/>
        <v>1.2102348993288592</v>
      </c>
      <c r="H457" s="48">
        <f t="shared" si="31"/>
        <v>1.6006711409395975</v>
      </c>
    </row>
    <row r="458" spans="1:8" x14ac:dyDescent="0.75">
      <c r="A458" s="46">
        <v>2008</v>
      </c>
      <c r="B458" s="46">
        <v>1</v>
      </c>
      <c r="C458" s="11">
        <v>50.9</v>
      </c>
      <c r="D458" s="45">
        <f>(C458 - $C$2)/$C$2</f>
        <v>0.25990099009900991</v>
      </c>
      <c r="E458" s="2">
        <f t="shared" si="28"/>
        <v>1.0649752475247525</v>
      </c>
      <c r="F458" s="2">
        <f t="shared" si="29"/>
        <v>1.0389851485148516</v>
      </c>
      <c r="G458" s="2">
        <f t="shared" si="30"/>
        <v>1.0909653465346534</v>
      </c>
      <c r="H458" s="48">
        <f t="shared" si="31"/>
        <v>1.2599009900990099</v>
      </c>
    </row>
    <row r="459" spans="1:8" x14ac:dyDescent="0.75">
      <c r="A459" s="46">
        <v>2008</v>
      </c>
      <c r="B459" s="46">
        <v>2</v>
      </c>
      <c r="C459" s="11">
        <v>42</v>
      </c>
      <c r="D459" s="45">
        <f>(C459 - $C$3)/$C$3</f>
        <v>0.19318181818181809</v>
      </c>
      <c r="E459" s="2">
        <f t="shared" si="28"/>
        <v>1.0482954545454546</v>
      </c>
      <c r="F459" s="2">
        <f t="shared" si="29"/>
        <v>1.0289772727272728</v>
      </c>
      <c r="G459" s="2">
        <f t="shared" si="30"/>
        <v>1.0676136363636364</v>
      </c>
      <c r="H459" s="48">
        <f t="shared" si="31"/>
        <v>1.1931818181818181</v>
      </c>
    </row>
    <row r="460" spans="1:8" x14ac:dyDescent="0.75">
      <c r="A460" s="46">
        <v>2008</v>
      </c>
      <c r="B460" s="46">
        <v>3</v>
      </c>
      <c r="C460" s="11">
        <v>34.200000000000003</v>
      </c>
      <c r="D460" s="45">
        <f>(C460 - $C$4)/$C$4</f>
        <v>2.0810810810810811</v>
      </c>
      <c r="E460" s="2">
        <f t="shared" si="28"/>
        <v>1.5202702702702702</v>
      </c>
      <c r="F460" s="2">
        <f t="shared" si="29"/>
        <v>1.3121621621621622</v>
      </c>
      <c r="G460" s="2">
        <f t="shared" si="30"/>
        <v>1.7283783783783784</v>
      </c>
      <c r="H460" s="48">
        <f t="shared" si="31"/>
        <v>3.0810810810810811</v>
      </c>
    </row>
    <row r="461" spans="1:8" x14ac:dyDescent="0.75">
      <c r="A461" s="46">
        <v>2008</v>
      </c>
      <c r="B461" s="46">
        <v>4</v>
      </c>
      <c r="C461" s="11">
        <v>29.3</v>
      </c>
      <c r="D461" s="45">
        <f>(C461 - $C$5)/$C$5</f>
        <v>0.53403141361256534</v>
      </c>
      <c r="E461" s="2">
        <f t="shared" si="28"/>
        <v>1.1335078534031413</v>
      </c>
      <c r="F461" s="2">
        <f t="shared" si="29"/>
        <v>1.0801047120418847</v>
      </c>
      <c r="G461" s="2">
        <f t="shared" si="30"/>
        <v>1.1869109947643979</v>
      </c>
      <c r="H461" s="48">
        <f t="shared" si="31"/>
        <v>1.5340314136125652</v>
      </c>
    </row>
    <row r="462" spans="1:8" x14ac:dyDescent="0.75">
      <c r="A462" s="46">
        <v>2008</v>
      </c>
      <c r="B462" s="46">
        <v>5</v>
      </c>
      <c r="C462" s="11">
        <v>228</v>
      </c>
      <c r="D462" s="45">
        <f>(C462 - $C$6)/$C$6</f>
        <v>-0.18764845605700717</v>
      </c>
      <c r="E462" s="2">
        <f t="shared" si="28"/>
        <v>0.95308788598574823</v>
      </c>
      <c r="F462" s="2">
        <f t="shared" si="29"/>
        <v>0.97185273159144892</v>
      </c>
      <c r="G462" s="2">
        <f t="shared" si="30"/>
        <v>0.93432304038004754</v>
      </c>
      <c r="H462" s="48">
        <f t="shared" si="31"/>
        <v>0.8123515439429928</v>
      </c>
    </row>
    <row r="463" spans="1:8" x14ac:dyDescent="0.75">
      <c r="A463" s="46">
        <v>2008</v>
      </c>
      <c r="B463" s="46">
        <v>6</v>
      </c>
      <c r="C463" s="11">
        <v>415</v>
      </c>
      <c r="D463" s="45">
        <f>(C463 - $C$7)/$C$7</f>
        <v>-0.2059948979591836</v>
      </c>
      <c r="E463" s="2">
        <f t="shared" si="28"/>
        <v>0.94850127551020413</v>
      </c>
      <c r="F463" s="2">
        <f t="shared" si="29"/>
        <v>0.96910076530612244</v>
      </c>
      <c r="G463" s="2">
        <f t="shared" si="30"/>
        <v>0.92790178571428572</v>
      </c>
      <c r="H463" s="48">
        <f t="shared" si="31"/>
        <v>0.79400510204081642</v>
      </c>
    </row>
    <row r="464" spans="1:8" x14ac:dyDescent="0.75">
      <c r="A464" s="46">
        <v>2008</v>
      </c>
      <c r="B464" s="46">
        <v>7</v>
      </c>
      <c r="C464" s="11">
        <v>354</v>
      </c>
      <c r="D464" s="45">
        <f>(C464 - $C$8)/$C$8</f>
        <v>1.919385796545111E-2</v>
      </c>
      <c r="E464" s="2">
        <f t="shared" si="28"/>
        <v>1.0047984644913628</v>
      </c>
      <c r="F464" s="2">
        <f t="shared" si="29"/>
        <v>1.0028790786948176</v>
      </c>
      <c r="G464" s="2">
        <f t="shared" si="30"/>
        <v>1.0067178502879079</v>
      </c>
      <c r="H464" s="48">
        <f t="shared" si="31"/>
        <v>1.0191938579654511</v>
      </c>
    </row>
    <row r="465" spans="1:8" x14ac:dyDescent="0.75">
      <c r="A465" s="46">
        <v>2008</v>
      </c>
      <c r="B465" s="46">
        <v>8</v>
      </c>
      <c r="C465" s="11">
        <v>219</v>
      </c>
      <c r="D465" s="45">
        <f>(C465 - $C$9)/$C$9</f>
        <v>-2.6666666666666668E-2</v>
      </c>
      <c r="E465" s="2">
        <f t="shared" si="28"/>
        <v>0.99333333333333329</v>
      </c>
      <c r="F465" s="2">
        <f t="shared" si="29"/>
        <v>0.996</v>
      </c>
      <c r="G465" s="2">
        <f t="shared" si="30"/>
        <v>0.9906666666666667</v>
      </c>
      <c r="H465" s="48">
        <f t="shared" si="31"/>
        <v>0.97333333333333338</v>
      </c>
    </row>
    <row r="466" spans="1:8" x14ac:dyDescent="0.75">
      <c r="A466" s="46">
        <v>2008</v>
      </c>
      <c r="B466" s="46">
        <v>9</v>
      </c>
      <c r="C466" s="11">
        <v>174</v>
      </c>
      <c r="D466" s="45">
        <f>(C466 - $C$10)/$C$10</f>
        <v>-0.10309278350515463</v>
      </c>
      <c r="E466" s="2">
        <f t="shared" si="28"/>
        <v>0.97422680412371132</v>
      </c>
      <c r="F466" s="2">
        <f t="shared" si="29"/>
        <v>0.98453608247422686</v>
      </c>
      <c r="G466" s="2">
        <f t="shared" si="30"/>
        <v>0.96391752577319589</v>
      </c>
      <c r="H466" s="48">
        <f t="shared" si="31"/>
        <v>0.89690721649484539</v>
      </c>
    </row>
    <row r="467" spans="1:8" x14ac:dyDescent="0.75">
      <c r="A467" s="46">
        <v>2008</v>
      </c>
      <c r="B467" s="46">
        <v>10</v>
      </c>
      <c r="C467" s="11">
        <v>146</v>
      </c>
      <c r="D467" s="45">
        <f>(C467 - $C$11)/$C$11</f>
        <v>0.39047619047619048</v>
      </c>
      <c r="E467" s="2">
        <f t="shared" si="28"/>
        <v>1.0976190476190477</v>
      </c>
      <c r="F467" s="2">
        <f t="shared" si="29"/>
        <v>1.0585714285714285</v>
      </c>
      <c r="G467" s="2">
        <f t="shared" si="30"/>
        <v>1.1366666666666667</v>
      </c>
      <c r="H467" s="48">
        <f t="shared" si="31"/>
        <v>1.3904761904761904</v>
      </c>
    </row>
    <row r="468" spans="1:8" x14ac:dyDescent="0.75">
      <c r="A468" s="46">
        <v>2008</v>
      </c>
      <c r="B468" s="46">
        <v>11</v>
      </c>
      <c r="C468" s="11">
        <v>55.3</v>
      </c>
      <c r="D468" s="45">
        <f>(C468 - $C$12)/$C$12</f>
        <v>-0.16465256797583089</v>
      </c>
      <c r="E468" s="2">
        <f t="shared" si="28"/>
        <v>0.95883685800604224</v>
      </c>
      <c r="F468" s="2">
        <f t="shared" si="29"/>
        <v>0.97530211480362539</v>
      </c>
      <c r="G468" s="2">
        <f t="shared" si="30"/>
        <v>0.9423716012084592</v>
      </c>
      <c r="H468" s="48">
        <f t="shared" si="31"/>
        <v>0.83534743202416917</v>
      </c>
    </row>
    <row r="469" spans="1:8" x14ac:dyDescent="0.75">
      <c r="A469" s="46">
        <v>2008</v>
      </c>
      <c r="B469" s="46">
        <v>12</v>
      </c>
      <c r="C469" s="11">
        <v>29.6</v>
      </c>
      <c r="D469" s="45">
        <f>(C469 - $C$13)/$C$13</f>
        <v>-6.7114093959731299E-3</v>
      </c>
      <c r="E469" s="2">
        <f t="shared" si="28"/>
        <v>0.99832214765100669</v>
      </c>
      <c r="F469" s="2">
        <f t="shared" si="29"/>
        <v>0.99899328859060399</v>
      </c>
      <c r="G469" s="2">
        <f t="shared" si="30"/>
        <v>0.99765100671140938</v>
      </c>
      <c r="H469" s="48">
        <f t="shared" si="31"/>
        <v>0.99328859060402686</v>
      </c>
    </row>
    <row r="470" spans="1:8" x14ac:dyDescent="0.75">
      <c r="A470" s="46">
        <v>2009</v>
      </c>
      <c r="B470" s="46">
        <v>1</v>
      </c>
      <c r="C470" s="11">
        <v>26.5</v>
      </c>
      <c r="D470" s="45">
        <f>(C470 - $C$2)/$C$2</f>
        <v>-0.34405940594059403</v>
      </c>
      <c r="E470" s="2">
        <f t="shared" si="28"/>
        <v>0.91398514851485146</v>
      </c>
      <c r="F470" s="2">
        <f t="shared" si="29"/>
        <v>0.9483910891089109</v>
      </c>
      <c r="G470" s="2">
        <f t="shared" si="30"/>
        <v>0.87957920792079214</v>
      </c>
      <c r="H470" s="48">
        <f t="shared" si="31"/>
        <v>0.65594059405940597</v>
      </c>
    </row>
    <row r="471" spans="1:8" x14ac:dyDescent="0.75">
      <c r="A471" s="46">
        <v>2009</v>
      </c>
      <c r="B471" s="46">
        <v>2</v>
      </c>
      <c r="C471" s="11">
        <v>20.9</v>
      </c>
      <c r="D471" s="45">
        <f>(C471 - $C$3)/$C$3</f>
        <v>-0.40625000000000011</v>
      </c>
      <c r="E471" s="2">
        <f t="shared" si="28"/>
        <v>0.8984375</v>
      </c>
      <c r="F471" s="2">
        <f t="shared" si="29"/>
        <v>0.93906250000000002</v>
      </c>
      <c r="G471" s="2">
        <f t="shared" si="30"/>
        <v>0.85781249999999998</v>
      </c>
      <c r="H471" s="48">
        <f t="shared" si="31"/>
        <v>0.59374999999999989</v>
      </c>
    </row>
    <row r="472" spans="1:8" x14ac:dyDescent="0.75">
      <c r="A472" s="46">
        <v>2009</v>
      </c>
      <c r="B472" s="46">
        <v>3</v>
      </c>
      <c r="C472" s="11">
        <v>16.899999999999999</v>
      </c>
      <c r="D472" s="45">
        <f>(C472 - $C$4)/$C$4</f>
        <v>0.5225225225225224</v>
      </c>
      <c r="E472" s="2">
        <f t="shared" si="28"/>
        <v>1.1306306306306306</v>
      </c>
      <c r="F472" s="2">
        <f t="shared" si="29"/>
        <v>1.0783783783783782</v>
      </c>
      <c r="G472" s="2">
        <f t="shared" si="30"/>
        <v>1.1828828828828828</v>
      </c>
      <c r="H472" s="48">
        <f t="shared" si="31"/>
        <v>1.5225225225225225</v>
      </c>
    </row>
    <row r="473" spans="1:8" x14ac:dyDescent="0.75">
      <c r="A473" s="46">
        <v>2009</v>
      </c>
      <c r="B473" s="46">
        <v>4</v>
      </c>
      <c r="C473" s="11">
        <v>15.5</v>
      </c>
      <c r="D473" s="45">
        <f>(C473 - $C$5)/$C$5</f>
        <v>-0.18848167539267022</v>
      </c>
      <c r="E473" s="2">
        <f t="shared" si="28"/>
        <v>0.95287958115183247</v>
      </c>
      <c r="F473" s="2">
        <f t="shared" si="29"/>
        <v>0.97172774869109946</v>
      </c>
      <c r="G473" s="2">
        <f t="shared" si="30"/>
        <v>0.93403141361256548</v>
      </c>
      <c r="H473" s="48">
        <f t="shared" si="31"/>
        <v>0.81151832460732976</v>
      </c>
    </row>
    <row r="474" spans="1:8" x14ac:dyDescent="0.75">
      <c r="A474" s="46">
        <v>2009</v>
      </c>
      <c r="B474" s="46">
        <v>5</v>
      </c>
      <c r="C474" s="11">
        <v>135</v>
      </c>
      <c r="D474" s="45">
        <f>(C474 - $C$6)/$C$6</f>
        <v>-0.51900237529691218</v>
      </c>
      <c r="E474" s="2">
        <f t="shared" si="28"/>
        <v>0.87024940617577196</v>
      </c>
      <c r="F474" s="2">
        <f t="shared" si="29"/>
        <v>0.92214964370546315</v>
      </c>
      <c r="G474" s="2">
        <f t="shared" si="30"/>
        <v>0.81834916864608076</v>
      </c>
      <c r="H474" s="48">
        <f t="shared" si="31"/>
        <v>0.48099762470308782</v>
      </c>
    </row>
    <row r="475" spans="1:8" x14ac:dyDescent="0.75">
      <c r="A475" s="46">
        <v>2009</v>
      </c>
      <c r="B475" s="46">
        <v>6</v>
      </c>
      <c r="C475" s="11">
        <v>481</v>
      </c>
      <c r="D475" s="45">
        <f>(C475 - $C$7)/$C$7</f>
        <v>-7.971938775510197E-2</v>
      </c>
      <c r="E475" s="2">
        <f t="shared" si="28"/>
        <v>0.98007015306122447</v>
      </c>
      <c r="F475" s="2">
        <f t="shared" si="29"/>
        <v>0.98804209183673475</v>
      </c>
      <c r="G475" s="2">
        <f t="shared" si="30"/>
        <v>0.9720982142857143</v>
      </c>
      <c r="H475" s="48">
        <f t="shared" si="31"/>
        <v>0.92028061224489799</v>
      </c>
    </row>
    <row r="476" spans="1:8" x14ac:dyDescent="0.75">
      <c r="A476" s="46">
        <v>2009</v>
      </c>
      <c r="B476" s="46">
        <v>7</v>
      </c>
      <c r="C476" s="11">
        <v>358</v>
      </c>
      <c r="D476" s="45">
        <f>(C476 - $C$8)/$C$8</f>
        <v>3.0710172744721747E-2</v>
      </c>
      <c r="E476" s="2">
        <f t="shared" si="28"/>
        <v>1.0076775431861804</v>
      </c>
      <c r="F476" s="2">
        <f t="shared" si="29"/>
        <v>1.0046065259117083</v>
      </c>
      <c r="G476" s="2">
        <f t="shared" si="30"/>
        <v>1.0107485604606525</v>
      </c>
      <c r="H476" s="48">
        <f t="shared" si="31"/>
        <v>1.0307101727447217</v>
      </c>
    </row>
    <row r="477" spans="1:8" x14ac:dyDescent="0.75">
      <c r="A477" s="46">
        <v>2009</v>
      </c>
      <c r="B477" s="46">
        <v>8</v>
      </c>
      <c r="C477" s="11">
        <v>234</v>
      </c>
      <c r="D477" s="45">
        <f>(C477 - $C$9)/$C$9</f>
        <v>0.04</v>
      </c>
      <c r="E477" s="2">
        <f t="shared" si="28"/>
        <v>1.01</v>
      </c>
      <c r="F477" s="2">
        <f t="shared" si="29"/>
        <v>1.006</v>
      </c>
      <c r="G477" s="2">
        <f t="shared" si="30"/>
        <v>1.014</v>
      </c>
      <c r="H477" s="48">
        <f t="shared" si="31"/>
        <v>1.04</v>
      </c>
    </row>
    <row r="478" spans="1:8" x14ac:dyDescent="0.75">
      <c r="A478" s="46">
        <v>2009</v>
      </c>
      <c r="B478" s="46">
        <v>9</v>
      </c>
      <c r="C478" s="11">
        <v>259</v>
      </c>
      <c r="D478" s="45">
        <f>(C478 - $C$10)/$C$10</f>
        <v>0.33505154639175255</v>
      </c>
      <c r="E478" s="2">
        <f t="shared" si="28"/>
        <v>1.0837628865979381</v>
      </c>
      <c r="F478" s="2">
        <f t="shared" si="29"/>
        <v>1.0502577319587629</v>
      </c>
      <c r="G478" s="2">
        <f t="shared" si="30"/>
        <v>1.1172680412371134</v>
      </c>
      <c r="H478" s="48">
        <f t="shared" si="31"/>
        <v>1.3350515463917525</v>
      </c>
    </row>
    <row r="479" spans="1:8" x14ac:dyDescent="0.75">
      <c r="A479" s="46">
        <v>2009</v>
      </c>
      <c r="B479" s="46">
        <v>10</v>
      </c>
      <c r="C479" s="11">
        <v>137</v>
      </c>
      <c r="D479" s="45">
        <f>(C479 - $C$11)/$C$11</f>
        <v>0.30476190476190479</v>
      </c>
      <c r="E479" s="2">
        <f t="shared" si="28"/>
        <v>1.0761904761904761</v>
      </c>
      <c r="F479" s="2">
        <f t="shared" si="29"/>
        <v>1.0457142857142858</v>
      </c>
      <c r="G479" s="2">
        <f t="shared" si="30"/>
        <v>1.1066666666666667</v>
      </c>
      <c r="H479" s="48">
        <f t="shared" si="31"/>
        <v>1.3047619047619048</v>
      </c>
    </row>
    <row r="480" spans="1:8" x14ac:dyDescent="0.75">
      <c r="A480" s="46">
        <v>2009</v>
      </c>
      <c r="B480" s="46">
        <v>11</v>
      </c>
      <c r="C480" s="11">
        <v>57.1</v>
      </c>
      <c r="D480" s="45">
        <f>(C480 - $C$12)/$C$12</f>
        <v>-0.13746223564954685</v>
      </c>
      <c r="E480" s="2">
        <f t="shared" si="28"/>
        <v>0.96563444108761332</v>
      </c>
      <c r="F480" s="2">
        <f t="shared" si="29"/>
        <v>0.97938066465256801</v>
      </c>
      <c r="G480" s="2">
        <f t="shared" si="30"/>
        <v>0.95188821752265862</v>
      </c>
      <c r="H480" s="48">
        <f t="shared" si="31"/>
        <v>0.86253776435045315</v>
      </c>
    </row>
    <row r="481" spans="1:8" x14ac:dyDescent="0.75">
      <c r="A481" s="46">
        <v>2009</v>
      </c>
      <c r="B481" s="46">
        <v>12</v>
      </c>
      <c r="C481" s="11">
        <v>40.4</v>
      </c>
      <c r="D481" s="45">
        <f>(C481 - $C$13)/$C$13</f>
        <v>0.35570469798657711</v>
      </c>
      <c r="E481" s="2">
        <f t="shared" si="28"/>
        <v>1.0889261744966443</v>
      </c>
      <c r="F481" s="2">
        <f t="shared" si="29"/>
        <v>1.0533557046979867</v>
      </c>
      <c r="G481" s="2">
        <f t="shared" si="30"/>
        <v>1.1244966442953019</v>
      </c>
      <c r="H481" s="48">
        <f t="shared" si="31"/>
        <v>1.3557046979865772</v>
      </c>
    </row>
    <row r="482" spans="1:8" x14ac:dyDescent="0.75">
      <c r="A482" s="46">
        <v>2010</v>
      </c>
      <c r="B482" s="46">
        <v>1</v>
      </c>
      <c r="C482" s="11">
        <v>45.2</v>
      </c>
      <c r="D482" s="45">
        <f>(C482 - $C$2)/$C$2</f>
        <v>0.11881188118811892</v>
      </c>
      <c r="E482" s="2">
        <f t="shared" si="28"/>
        <v>1.0297029702970297</v>
      </c>
      <c r="F482" s="2">
        <f t="shared" si="29"/>
        <v>1.0178217821782178</v>
      </c>
      <c r="G482" s="2">
        <f t="shared" si="30"/>
        <v>1.0415841584158416</v>
      </c>
      <c r="H482" s="48">
        <f t="shared" si="31"/>
        <v>1.1188118811881189</v>
      </c>
    </row>
    <row r="483" spans="1:8" x14ac:dyDescent="0.75">
      <c r="A483" s="46">
        <v>2010</v>
      </c>
      <c r="B483" s="46">
        <v>2</v>
      </c>
      <c r="C483" s="11">
        <v>40.299999999999997</v>
      </c>
      <c r="D483" s="45">
        <f>(C483 - $C$3)/$C$3</f>
        <v>0.14488636363636345</v>
      </c>
      <c r="E483" s="2">
        <f t="shared" si="28"/>
        <v>1.0362215909090908</v>
      </c>
      <c r="F483" s="2">
        <f t="shared" si="29"/>
        <v>1.0217329545454545</v>
      </c>
      <c r="G483" s="2">
        <f t="shared" si="30"/>
        <v>1.0507102272727271</v>
      </c>
      <c r="H483" s="48">
        <f t="shared" si="31"/>
        <v>1.1448863636363635</v>
      </c>
    </row>
    <row r="484" spans="1:8" x14ac:dyDescent="0.75">
      <c r="A484" s="46">
        <v>2010</v>
      </c>
      <c r="B484" s="46">
        <v>3</v>
      </c>
      <c r="C484" s="11">
        <v>37.9</v>
      </c>
      <c r="D484" s="45">
        <f>(C484 - $C$4)/$C$4</f>
        <v>2.4144144144144142</v>
      </c>
      <c r="E484" s="2">
        <f t="shared" si="28"/>
        <v>1.6036036036036037</v>
      </c>
      <c r="F484" s="2">
        <f t="shared" si="29"/>
        <v>1.362162162162162</v>
      </c>
      <c r="G484" s="2">
        <f t="shared" si="30"/>
        <v>1.8450450450450449</v>
      </c>
      <c r="H484" s="48">
        <f t="shared" si="31"/>
        <v>3.4144144144144142</v>
      </c>
    </row>
    <row r="485" spans="1:8" x14ac:dyDescent="0.75">
      <c r="A485" s="46">
        <v>2010</v>
      </c>
      <c r="B485" s="46">
        <v>4</v>
      </c>
      <c r="C485" s="11">
        <v>37.9</v>
      </c>
      <c r="D485" s="45">
        <f>(C485 - $C$5)/$C$5</f>
        <v>0.9842931937172773</v>
      </c>
      <c r="E485" s="2">
        <f t="shared" si="28"/>
        <v>1.2460732984293192</v>
      </c>
      <c r="F485" s="2">
        <f t="shared" si="29"/>
        <v>1.1476439790575916</v>
      </c>
      <c r="G485" s="2">
        <f t="shared" si="30"/>
        <v>1.3445026178010471</v>
      </c>
      <c r="H485" s="48">
        <f t="shared" si="31"/>
        <v>1.9842931937172774</v>
      </c>
    </row>
    <row r="486" spans="1:8" x14ac:dyDescent="0.75">
      <c r="A486" s="46">
        <v>2010</v>
      </c>
      <c r="B486" s="46">
        <v>5</v>
      </c>
      <c r="C486" s="11">
        <v>389</v>
      </c>
      <c r="D486" s="45">
        <f>(C486 - $C$6)/$C$6</f>
        <v>0.38598574821852721</v>
      </c>
      <c r="E486" s="2">
        <f t="shared" si="28"/>
        <v>1.0964964370546317</v>
      </c>
      <c r="F486" s="2">
        <f t="shared" si="29"/>
        <v>1.057897862232779</v>
      </c>
      <c r="G486" s="2">
        <f t="shared" si="30"/>
        <v>1.1350950118764844</v>
      </c>
      <c r="H486" s="48">
        <f t="shared" si="31"/>
        <v>1.3859857482185272</v>
      </c>
    </row>
    <row r="487" spans="1:8" x14ac:dyDescent="0.75">
      <c r="A487" s="46">
        <v>2010</v>
      </c>
      <c r="B487" s="46">
        <v>6</v>
      </c>
      <c r="C487" s="11">
        <v>276</v>
      </c>
      <c r="D487" s="45">
        <f>(C487 - $C$7)/$C$7</f>
        <v>-0.47193877551020402</v>
      </c>
      <c r="E487" s="2">
        <f t="shared" si="28"/>
        <v>0.88201530612244894</v>
      </c>
      <c r="F487" s="2">
        <f t="shared" si="29"/>
        <v>0.92920918367346939</v>
      </c>
      <c r="G487" s="2">
        <f t="shared" si="30"/>
        <v>0.8348214285714286</v>
      </c>
      <c r="H487" s="48">
        <f t="shared" si="31"/>
        <v>0.52806122448979598</v>
      </c>
    </row>
    <row r="488" spans="1:8" x14ac:dyDescent="0.75">
      <c r="A488" s="46">
        <v>2010</v>
      </c>
      <c r="B488" s="46">
        <v>7</v>
      </c>
      <c r="C488" s="11">
        <v>277</v>
      </c>
      <c r="D488" s="45">
        <f>(C488 - $C$8)/$C$8</f>
        <v>-0.2024952015355086</v>
      </c>
      <c r="E488" s="2">
        <f t="shared" si="28"/>
        <v>0.94937619961612285</v>
      </c>
      <c r="F488" s="2">
        <f t="shared" si="29"/>
        <v>0.96962571976967371</v>
      </c>
      <c r="G488" s="2">
        <f t="shared" si="30"/>
        <v>0.92912667946257199</v>
      </c>
      <c r="H488" s="48">
        <f t="shared" si="31"/>
        <v>0.7975047984644914</v>
      </c>
    </row>
    <row r="489" spans="1:8" x14ac:dyDescent="0.75">
      <c r="A489" s="46">
        <v>2010</v>
      </c>
      <c r="B489" s="46">
        <v>8</v>
      </c>
      <c r="C489" s="11">
        <v>218</v>
      </c>
      <c r="D489" s="45">
        <f>(C489 - $C$9)/$C$9</f>
        <v>-3.111111111111111E-2</v>
      </c>
      <c r="E489" s="2">
        <f t="shared" si="28"/>
        <v>0.99222222222222223</v>
      </c>
      <c r="F489" s="2">
        <f t="shared" si="29"/>
        <v>0.99533333333333329</v>
      </c>
      <c r="G489" s="2">
        <f t="shared" si="30"/>
        <v>0.98911111111111116</v>
      </c>
      <c r="H489" s="48">
        <f t="shared" si="31"/>
        <v>0.96888888888888891</v>
      </c>
    </row>
    <row r="490" spans="1:8" x14ac:dyDescent="0.75">
      <c r="A490" s="46">
        <v>2010</v>
      </c>
      <c r="B490" s="46">
        <v>9</v>
      </c>
      <c r="C490" s="11">
        <v>201</v>
      </c>
      <c r="D490" s="45">
        <f>(C490 - $C$10)/$C$10</f>
        <v>3.608247422680412E-2</v>
      </c>
      <c r="E490" s="2">
        <f t="shared" si="28"/>
        <v>1.009020618556701</v>
      </c>
      <c r="F490" s="2">
        <f t="shared" si="29"/>
        <v>1.0054123711340206</v>
      </c>
      <c r="G490" s="2">
        <f t="shared" si="30"/>
        <v>1.0126288659793814</v>
      </c>
      <c r="H490" s="48">
        <f t="shared" si="31"/>
        <v>1.0360824742268042</v>
      </c>
    </row>
    <row r="491" spans="1:8" x14ac:dyDescent="0.75">
      <c r="A491" s="46">
        <v>2010</v>
      </c>
      <c r="B491" s="46">
        <v>10</v>
      </c>
      <c r="C491" s="11">
        <v>104</v>
      </c>
      <c r="D491" s="45">
        <f>(C491 - $C$11)/$C$11</f>
        <v>-9.5238095238095247E-3</v>
      </c>
      <c r="E491" s="2">
        <f t="shared" si="28"/>
        <v>0.99761904761904763</v>
      </c>
      <c r="F491" s="2">
        <f t="shared" si="29"/>
        <v>0.99857142857142855</v>
      </c>
      <c r="G491" s="2">
        <f t="shared" si="30"/>
        <v>0.9966666666666667</v>
      </c>
      <c r="H491" s="48">
        <f t="shared" si="31"/>
        <v>0.99047619047619051</v>
      </c>
    </row>
    <row r="492" spans="1:8" x14ac:dyDescent="0.75">
      <c r="A492" s="46">
        <v>2010</v>
      </c>
      <c r="B492" s="46">
        <v>11</v>
      </c>
      <c r="C492" s="11">
        <v>72.900000000000006</v>
      </c>
      <c r="D492" s="45">
        <f>(C492 - $C$12)/$C$12</f>
        <v>0.10120845921450156</v>
      </c>
      <c r="E492" s="2">
        <f t="shared" si="28"/>
        <v>1.0253021148036254</v>
      </c>
      <c r="F492" s="2">
        <f t="shared" si="29"/>
        <v>1.0151812688821753</v>
      </c>
      <c r="G492" s="2">
        <f t="shared" si="30"/>
        <v>1.0354229607250756</v>
      </c>
      <c r="H492" s="48">
        <f t="shared" si="31"/>
        <v>1.1012084592145015</v>
      </c>
    </row>
    <row r="493" spans="1:8" x14ac:dyDescent="0.75">
      <c r="A493" s="46">
        <v>2010</v>
      </c>
      <c r="B493" s="46">
        <v>12</v>
      </c>
      <c r="C493" s="11">
        <v>29.3</v>
      </c>
      <c r="D493" s="45">
        <f>(C493 - $C$13)/$C$13</f>
        <v>-1.6778523489932886E-2</v>
      </c>
      <c r="E493" s="2">
        <f t="shared" si="28"/>
        <v>0.99580536912751683</v>
      </c>
      <c r="F493" s="2">
        <f t="shared" si="29"/>
        <v>0.99748322147651003</v>
      </c>
      <c r="G493" s="2">
        <f t="shared" si="30"/>
        <v>0.99412751677852351</v>
      </c>
      <c r="H493" s="48">
        <f t="shared" si="31"/>
        <v>0.98322147651006708</v>
      </c>
    </row>
    <row r="494" spans="1:8" x14ac:dyDescent="0.75">
      <c r="A494" s="46">
        <v>2011</v>
      </c>
      <c r="B494" s="46">
        <v>1</v>
      </c>
      <c r="C494" s="11">
        <v>18.8</v>
      </c>
      <c r="D494" s="45">
        <f>(C494 - $C$2)/$C$2</f>
        <v>-0.53465346534653457</v>
      </c>
      <c r="E494" s="2">
        <f t="shared" si="28"/>
        <v>0.86633663366336633</v>
      </c>
      <c r="F494" s="2">
        <f t="shared" si="29"/>
        <v>0.91980198019801984</v>
      </c>
      <c r="G494" s="2">
        <f t="shared" si="30"/>
        <v>0.81287128712871293</v>
      </c>
      <c r="H494" s="48">
        <f t="shared" si="31"/>
        <v>0.46534653465346543</v>
      </c>
    </row>
    <row r="495" spans="1:8" x14ac:dyDescent="0.75">
      <c r="A495" s="46">
        <v>2011</v>
      </c>
      <c r="B495" s="46">
        <v>2</v>
      </c>
      <c r="C495" s="11">
        <v>20.5</v>
      </c>
      <c r="D495" s="45">
        <f>(C495 - $C$3)/$C$3</f>
        <v>-0.41761363636363641</v>
      </c>
      <c r="E495" s="2">
        <f t="shared" si="28"/>
        <v>0.89559659090909094</v>
      </c>
      <c r="F495" s="2">
        <f t="shared" si="29"/>
        <v>0.93735795454545456</v>
      </c>
      <c r="G495" s="2">
        <f t="shared" si="30"/>
        <v>0.8538352272727272</v>
      </c>
      <c r="H495" s="48">
        <f t="shared" si="31"/>
        <v>0.58238636363636354</v>
      </c>
    </row>
    <row r="496" spans="1:8" x14ac:dyDescent="0.75">
      <c r="A496" s="46">
        <v>2011</v>
      </c>
      <c r="B496" s="46">
        <v>3</v>
      </c>
      <c r="C496" s="11">
        <v>16</v>
      </c>
      <c r="D496" s="45">
        <f>(C496 - $C$4)/$C$4</f>
        <v>0.44144144144144148</v>
      </c>
      <c r="E496" s="2">
        <f t="shared" si="28"/>
        <v>1.1103603603603605</v>
      </c>
      <c r="F496" s="2">
        <f t="shared" si="29"/>
        <v>1.0662162162162163</v>
      </c>
      <c r="G496" s="2">
        <f t="shared" si="30"/>
        <v>1.1545045045045046</v>
      </c>
      <c r="H496" s="48">
        <f t="shared" si="31"/>
        <v>1.4414414414414414</v>
      </c>
    </row>
    <row r="497" spans="1:8" x14ac:dyDescent="0.75">
      <c r="A497" s="46">
        <v>2011</v>
      </c>
      <c r="B497" s="46">
        <v>4</v>
      </c>
      <c r="C497" s="11">
        <v>14.7</v>
      </c>
      <c r="D497" s="45">
        <f>(C497 - $C$5)/$C$5</f>
        <v>-0.23036649214659696</v>
      </c>
      <c r="E497" s="2">
        <f t="shared" si="28"/>
        <v>0.94240837696335078</v>
      </c>
      <c r="F497" s="2">
        <f t="shared" si="29"/>
        <v>0.96544502617801042</v>
      </c>
      <c r="G497" s="2">
        <f t="shared" si="30"/>
        <v>0.91937172774869103</v>
      </c>
      <c r="H497" s="48">
        <f t="shared" si="31"/>
        <v>0.76963350785340301</v>
      </c>
    </row>
    <row r="498" spans="1:8" x14ac:dyDescent="0.75">
      <c r="A498" s="46">
        <v>2011</v>
      </c>
      <c r="B498" s="46">
        <v>5</v>
      </c>
      <c r="C498" s="11">
        <v>234</v>
      </c>
      <c r="D498" s="45">
        <f>(C498 - $C$6)/$C$6</f>
        <v>-0.16627078384798105</v>
      </c>
      <c r="E498" s="2">
        <f t="shared" si="28"/>
        <v>0.95843230403800472</v>
      </c>
      <c r="F498" s="2">
        <f t="shared" si="29"/>
        <v>0.97505938242280288</v>
      </c>
      <c r="G498" s="2">
        <f t="shared" si="30"/>
        <v>0.94180522565320668</v>
      </c>
      <c r="H498" s="48">
        <f t="shared" si="31"/>
        <v>0.83372921615201889</v>
      </c>
    </row>
    <row r="499" spans="1:8" x14ac:dyDescent="0.75">
      <c r="A499" s="46">
        <v>2011</v>
      </c>
      <c r="B499" s="46">
        <v>6</v>
      </c>
      <c r="C499" s="11">
        <v>418</v>
      </c>
      <c r="D499" s="45">
        <f>(C499 - $C$7)/$C$7</f>
        <v>-0.20025510204081626</v>
      </c>
      <c r="E499" s="2">
        <f t="shared" si="28"/>
        <v>0.94993622448979598</v>
      </c>
      <c r="F499" s="2">
        <f t="shared" si="29"/>
        <v>0.96996173469387759</v>
      </c>
      <c r="G499" s="2">
        <f t="shared" si="30"/>
        <v>0.92991071428571437</v>
      </c>
      <c r="H499" s="48">
        <f t="shared" si="31"/>
        <v>0.79974489795918369</v>
      </c>
    </row>
    <row r="500" spans="1:8" x14ac:dyDescent="0.75">
      <c r="A500" s="46">
        <v>2011</v>
      </c>
      <c r="B500" s="46">
        <v>7</v>
      </c>
      <c r="C500" s="11">
        <v>290</v>
      </c>
      <c r="D500" s="45">
        <f>(C500 - $C$8)/$C$8</f>
        <v>-0.16506717850287903</v>
      </c>
      <c r="E500" s="2">
        <f t="shared" si="28"/>
        <v>0.9587332053742802</v>
      </c>
      <c r="F500" s="2">
        <f t="shared" si="29"/>
        <v>0.97523992322456809</v>
      </c>
      <c r="G500" s="2">
        <f t="shared" si="30"/>
        <v>0.9422264875239923</v>
      </c>
      <c r="H500" s="48">
        <f t="shared" si="31"/>
        <v>0.834932821497121</v>
      </c>
    </row>
    <row r="501" spans="1:8" x14ac:dyDescent="0.75">
      <c r="A501" s="46">
        <v>2011</v>
      </c>
      <c r="B501" s="46">
        <v>8</v>
      </c>
      <c r="C501" s="11">
        <v>231</v>
      </c>
      <c r="D501" s="45">
        <f>(C501 - $C$9)/$C$9</f>
        <v>2.6666666666666668E-2</v>
      </c>
      <c r="E501" s="2">
        <f t="shared" si="28"/>
        <v>1.0066666666666666</v>
      </c>
      <c r="F501" s="2">
        <f t="shared" si="29"/>
        <v>1.004</v>
      </c>
      <c r="G501" s="2">
        <f t="shared" si="30"/>
        <v>1.0093333333333334</v>
      </c>
      <c r="H501" s="48">
        <f t="shared" si="31"/>
        <v>1.0266666666666666</v>
      </c>
    </row>
    <row r="502" spans="1:8" x14ac:dyDescent="0.75">
      <c r="A502" s="46">
        <v>2011</v>
      </c>
      <c r="B502" s="46">
        <v>9</v>
      </c>
      <c r="C502" s="11">
        <v>167</v>
      </c>
      <c r="D502" s="45">
        <f>(C502 - $C$10)/$C$10</f>
        <v>-0.13917525773195877</v>
      </c>
      <c r="E502" s="2">
        <f t="shared" si="28"/>
        <v>0.96520618556701032</v>
      </c>
      <c r="F502" s="2">
        <f t="shared" si="29"/>
        <v>0.97912371134020615</v>
      </c>
      <c r="G502" s="2">
        <f t="shared" si="30"/>
        <v>0.95128865979381438</v>
      </c>
      <c r="H502" s="48">
        <f t="shared" si="31"/>
        <v>0.86082474226804129</v>
      </c>
    </row>
    <row r="503" spans="1:8" x14ac:dyDescent="0.75">
      <c r="A503" s="46">
        <v>2011</v>
      </c>
      <c r="B503" s="46">
        <v>10</v>
      </c>
      <c r="C503" s="11">
        <v>98</v>
      </c>
      <c r="D503" s="45">
        <f>(C503 - $C$11)/$C$11</f>
        <v>-6.6666666666666666E-2</v>
      </c>
      <c r="E503" s="2">
        <f t="shared" si="28"/>
        <v>0.98333333333333328</v>
      </c>
      <c r="F503" s="2">
        <f t="shared" si="29"/>
        <v>0.99</v>
      </c>
      <c r="G503" s="2">
        <f t="shared" si="30"/>
        <v>0.97666666666666668</v>
      </c>
      <c r="H503" s="48">
        <f t="shared" si="31"/>
        <v>0.93333333333333335</v>
      </c>
    </row>
    <row r="504" spans="1:8" x14ac:dyDescent="0.75">
      <c r="A504" s="46">
        <v>2011</v>
      </c>
      <c r="B504" s="46">
        <v>11</v>
      </c>
      <c r="C504" s="11">
        <v>34.799999999999997</v>
      </c>
      <c r="D504" s="45">
        <f>(C504 - $C$12)/$C$12</f>
        <v>-0.47432024169184295</v>
      </c>
      <c r="E504" s="2">
        <f t="shared" si="28"/>
        <v>0.88141993957703924</v>
      </c>
      <c r="F504" s="2">
        <f t="shared" si="29"/>
        <v>0.92885196374622359</v>
      </c>
      <c r="G504" s="2">
        <f t="shared" si="30"/>
        <v>0.833987915407855</v>
      </c>
      <c r="H504" s="48">
        <f t="shared" si="31"/>
        <v>0.52567975830815705</v>
      </c>
    </row>
    <row r="505" spans="1:8" x14ac:dyDescent="0.75">
      <c r="A505" s="46">
        <v>2011</v>
      </c>
      <c r="B505" s="46">
        <v>12</v>
      </c>
      <c r="C505" s="11">
        <v>25.8</v>
      </c>
      <c r="D505" s="45">
        <f>(C505 - $C$13)/$C$13</f>
        <v>-0.13422818791946309</v>
      </c>
      <c r="E505" s="2">
        <f t="shared" si="28"/>
        <v>0.96644295302013428</v>
      </c>
      <c r="F505" s="2">
        <f t="shared" si="29"/>
        <v>0.97986577181208057</v>
      </c>
      <c r="G505" s="2">
        <f t="shared" si="30"/>
        <v>0.95302013422818788</v>
      </c>
      <c r="H505" s="48">
        <f t="shared" si="31"/>
        <v>0.86577181208053688</v>
      </c>
    </row>
    <row r="506" spans="1:8" x14ac:dyDescent="0.75">
      <c r="A506" s="46">
        <v>2012</v>
      </c>
      <c r="B506" s="46">
        <v>1</v>
      </c>
      <c r="C506" s="11">
        <v>29.1</v>
      </c>
      <c r="D506" s="45">
        <f>(C506 - $C$2)/$C$2</f>
        <v>-0.27970297029702962</v>
      </c>
      <c r="E506" s="2">
        <f t="shared" si="28"/>
        <v>0.93007425742574257</v>
      </c>
      <c r="F506" s="2">
        <f t="shared" si="29"/>
        <v>0.95804455445544556</v>
      </c>
      <c r="G506" s="2">
        <f t="shared" si="30"/>
        <v>0.90210396039603968</v>
      </c>
      <c r="H506" s="48">
        <f t="shared" si="31"/>
        <v>0.72029702970297038</v>
      </c>
    </row>
    <row r="507" spans="1:8" x14ac:dyDescent="0.75">
      <c r="A507" s="46">
        <v>2012</v>
      </c>
      <c r="B507" s="46">
        <v>2</v>
      </c>
      <c r="C507" s="11">
        <v>28.8</v>
      </c>
      <c r="D507" s="45">
        <f>(C507 - $C$3)/$C$3</f>
        <v>-0.18181818181818185</v>
      </c>
      <c r="E507" s="2">
        <f t="shared" si="28"/>
        <v>0.95454545454545459</v>
      </c>
      <c r="F507" s="2">
        <f t="shared" si="29"/>
        <v>0.97272727272727277</v>
      </c>
      <c r="G507" s="2">
        <f t="shared" si="30"/>
        <v>0.9363636363636364</v>
      </c>
      <c r="H507" s="48">
        <f t="shared" si="31"/>
        <v>0.81818181818181812</v>
      </c>
    </row>
    <row r="508" spans="1:8" x14ac:dyDescent="0.75">
      <c r="A508" s="46">
        <v>2012</v>
      </c>
      <c r="B508" s="46">
        <v>3</v>
      </c>
      <c r="C508" s="11">
        <v>28.4</v>
      </c>
      <c r="D508" s="45">
        <f>(C508 - $C$4)/$C$4</f>
        <v>1.5585585585585584</v>
      </c>
      <c r="E508" s="2">
        <f t="shared" si="28"/>
        <v>1.3896396396396395</v>
      </c>
      <c r="F508" s="2">
        <f t="shared" si="29"/>
        <v>1.2337837837837837</v>
      </c>
      <c r="G508" s="2">
        <f t="shared" si="30"/>
        <v>1.5454954954954954</v>
      </c>
      <c r="H508" s="48">
        <f t="shared" si="31"/>
        <v>2.5585585585585582</v>
      </c>
    </row>
    <row r="509" spans="1:8" x14ac:dyDescent="0.75">
      <c r="A509" s="46">
        <v>2012</v>
      </c>
      <c r="B509" s="46">
        <v>4</v>
      </c>
      <c r="C509" s="11">
        <v>28.6</v>
      </c>
      <c r="D509" s="45">
        <f>(C509 - $C$5)/$C$5</f>
        <v>0.49738219895287955</v>
      </c>
      <c r="E509" s="2">
        <f t="shared" si="28"/>
        <v>1.12434554973822</v>
      </c>
      <c r="F509" s="2">
        <f t="shared" si="29"/>
        <v>1.0746073298429319</v>
      </c>
      <c r="G509" s="2">
        <f t="shared" si="30"/>
        <v>1.1740837696335078</v>
      </c>
      <c r="H509" s="48">
        <f t="shared" si="31"/>
        <v>1.4973821989528795</v>
      </c>
    </row>
    <row r="510" spans="1:8" x14ac:dyDescent="0.75">
      <c r="A510" s="46">
        <v>2012</v>
      </c>
      <c r="B510" s="46">
        <v>5</v>
      </c>
      <c r="C510" s="11">
        <v>289</v>
      </c>
      <c r="D510" s="45">
        <f>(C510 - $C$6)/$C$6</f>
        <v>2.9691211401425107E-2</v>
      </c>
      <c r="E510" s="2">
        <f t="shared" si="28"/>
        <v>1.0074228028503562</v>
      </c>
      <c r="F510" s="2">
        <f t="shared" si="29"/>
        <v>1.0044536817102139</v>
      </c>
      <c r="G510" s="2">
        <f t="shared" si="30"/>
        <v>1.0103919239904988</v>
      </c>
      <c r="H510" s="48">
        <f t="shared" si="31"/>
        <v>1.0296912114014252</v>
      </c>
    </row>
    <row r="511" spans="1:8" x14ac:dyDescent="0.75">
      <c r="A511" s="46">
        <v>2012</v>
      </c>
      <c r="B511" s="46">
        <v>6</v>
      </c>
      <c r="C511" s="11">
        <v>530</v>
      </c>
      <c r="D511" s="45">
        <f>(C511 - $C$7)/$C$7</f>
        <v>1.4030612244898032E-2</v>
      </c>
      <c r="E511" s="2">
        <f t="shared" si="28"/>
        <v>1.0035076530612246</v>
      </c>
      <c r="F511" s="2">
        <f t="shared" si="29"/>
        <v>1.0021045918367346</v>
      </c>
      <c r="G511" s="2">
        <f t="shared" si="30"/>
        <v>1.0049107142857143</v>
      </c>
      <c r="H511" s="48">
        <f t="shared" si="31"/>
        <v>1.0140306122448981</v>
      </c>
    </row>
    <row r="512" spans="1:8" x14ac:dyDescent="0.75">
      <c r="A512" s="46">
        <v>2012</v>
      </c>
      <c r="B512" s="46">
        <v>7</v>
      </c>
      <c r="C512" s="11">
        <v>283</v>
      </c>
      <c r="D512" s="45">
        <f>(C512 - $C$8)/$C$8</f>
        <v>-0.18522072936660264</v>
      </c>
      <c r="E512" s="2">
        <f t="shared" si="28"/>
        <v>0.95369481765834929</v>
      </c>
      <c r="F512" s="2">
        <f t="shared" si="29"/>
        <v>0.9722168905950096</v>
      </c>
      <c r="G512" s="2">
        <f t="shared" si="30"/>
        <v>0.9351727447216891</v>
      </c>
      <c r="H512" s="48">
        <f t="shared" si="31"/>
        <v>0.81477927063339739</v>
      </c>
    </row>
    <row r="513" spans="1:8" x14ac:dyDescent="0.75">
      <c r="A513" s="46">
        <v>2012</v>
      </c>
      <c r="B513" s="46">
        <v>8</v>
      </c>
      <c r="C513" s="11">
        <v>181</v>
      </c>
      <c r="D513" s="45">
        <f>(C513 - $C$9)/$C$9</f>
        <v>-0.19555555555555557</v>
      </c>
      <c r="E513" s="2">
        <f t="shared" si="28"/>
        <v>0.95111111111111113</v>
      </c>
      <c r="F513" s="2">
        <f t="shared" si="29"/>
        <v>0.97066666666666668</v>
      </c>
      <c r="G513" s="2">
        <f t="shared" si="30"/>
        <v>0.93155555555555558</v>
      </c>
      <c r="H513" s="48">
        <f t="shared" si="31"/>
        <v>0.80444444444444441</v>
      </c>
    </row>
    <row r="514" spans="1:8" x14ac:dyDescent="0.75">
      <c r="A514" s="46">
        <v>2012</v>
      </c>
      <c r="B514" s="46">
        <v>9</v>
      </c>
      <c r="C514" s="11">
        <v>180</v>
      </c>
      <c r="D514" s="45">
        <f>(C514 - $C$10)/$C$10</f>
        <v>-7.2164948453608241E-2</v>
      </c>
      <c r="E514" s="2">
        <f t="shared" si="28"/>
        <v>0.98195876288659789</v>
      </c>
      <c r="F514" s="2">
        <f t="shared" si="29"/>
        <v>0.9891752577319588</v>
      </c>
      <c r="G514" s="2">
        <f t="shared" si="30"/>
        <v>0.97474226804123709</v>
      </c>
      <c r="H514" s="48">
        <f t="shared" si="31"/>
        <v>0.92783505154639179</v>
      </c>
    </row>
    <row r="515" spans="1:8" x14ac:dyDescent="0.75">
      <c r="A515" s="46">
        <v>2012</v>
      </c>
      <c r="B515" s="46">
        <v>10</v>
      </c>
      <c r="C515" s="11">
        <v>119</v>
      </c>
      <c r="D515" s="45">
        <f>(C515 - $C$11)/$C$11</f>
        <v>0.13333333333333333</v>
      </c>
      <c r="E515" s="2">
        <f t="shared" ref="E515:E529" si="32" xml:space="preserve"> 1 + (D515*$I$4)</f>
        <v>1.0333333333333334</v>
      </c>
      <c r="F515" s="2">
        <f t="shared" ref="F515:F529" si="33" xml:space="preserve"> 1 + (D515*$J$4)</f>
        <v>1.02</v>
      </c>
      <c r="G515" s="2">
        <f t="shared" ref="G515:G529" si="34" xml:space="preserve"> 1 + (D515*$K$4)</f>
        <v>1.0466666666666666</v>
      </c>
      <c r="H515" s="48">
        <f t="shared" ref="H515:H529" si="35">1+D515</f>
        <v>1.1333333333333333</v>
      </c>
    </row>
    <row r="516" spans="1:8" x14ac:dyDescent="0.75">
      <c r="A516" s="46">
        <v>2012</v>
      </c>
      <c r="B516" s="46">
        <v>11</v>
      </c>
      <c r="C516" s="11">
        <v>47.4</v>
      </c>
      <c r="D516" s="45">
        <f>(C516 - $C$12)/$C$12</f>
        <v>-0.28398791540785506</v>
      </c>
      <c r="E516" s="2">
        <f t="shared" si="32"/>
        <v>0.92900302114803623</v>
      </c>
      <c r="F516" s="2">
        <f t="shared" si="33"/>
        <v>0.95740181268882174</v>
      </c>
      <c r="G516" s="2">
        <f t="shared" si="34"/>
        <v>0.90060422960725073</v>
      </c>
      <c r="H516" s="48">
        <f t="shared" si="35"/>
        <v>0.71601208459214494</v>
      </c>
    </row>
    <row r="517" spans="1:8" x14ac:dyDescent="0.75">
      <c r="A517" s="46">
        <v>2012</v>
      </c>
      <c r="B517" s="46">
        <v>12</v>
      </c>
      <c r="C517" s="11">
        <v>29</v>
      </c>
      <c r="D517" s="45">
        <f>(C517 - $C$13)/$C$13</f>
        <v>-2.6845637583892641E-2</v>
      </c>
      <c r="E517" s="2">
        <f t="shared" si="32"/>
        <v>0.99328859060402686</v>
      </c>
      <c r="F517" s="2">
        <f t="shared" si="33"/>
        <v>0.99597315436241607</v>
      </c>
      <c r="G517" s="2">
        <f t="shared" si="34"/>
        <v>0.99060402684563753</v>
      </c>
      <c r="H517" s="48">
        <f t="shared" si="35"/>
        <v>0.97315436241610731</v>
      </c>
    </row>
    <row r="518" spans="1:8" x14ac:dyDescent="0.75">
      <c r="A518" s="46">
        <v>2013</v>
      </c>
      <c r="B518" s="46">
        <v>1</v>
      </c>
      <c r="C518" s="11">
        <v>29.1</v>
      </c>
      <c r="D518" s="45">
        <f>(C518 - $C$2)/$C$2</f>
        <v>-0.27970297029702962</v>
      </c>
      <c r="E518" s="2">
        <f t="shared" si="32"/>
        <v>0.93007425742574257</v>
      </c>
      <c r="F518" s="2">
        <f t="shared" si="33"/>
        <v>0.95804455445544556</v>
      </c>
      <c r="G518" s="2">
        <f t="shared" si="34"/>
        <v>0.90210396039603968</v>
      </c>
      <c r="H518" s="48">
        <f t="shared" si="35"/>
        <v>0.72029702970297038</v>
      </c>
    </row>
    <row r="519" spans="1:8" x14ac:dyDescent="0.75">
      <c r="A519" s="46">
        <v>2013</v>
      </c>
      <c r="B519" s="46">
        <v>2</v>
      </c>
      <c r="C519" s="11">
        <v>28.8</v>
      </c>
      <c r="D519" s="45">
        <f>(C519 - $C$3)/$C$3</f>
        <v>-0.18181818181818185</v>
      </c>
      <c r="E519" s="2">
        <f t="shared" si="32"/>
        <v>0.95454545454545459</v>
      </c>
      <c r="F519" s="2">
        <f t="shared" si="33"/>
        <v>0.97272727272727277</v>
      </c>
      <c r="G519" s="2">
        <f t="shared" si="34"/>
        <v>0.9363636363636364</v>
      </c>
      <c r="H519" s="48">
        <f t="shared" si="35"/>
        <v>0.81818181818181812</v>
      </c>
    </row>
    <row r="520" spans="1:8" x14ac:dyDescent="0.75">
      <c r="A520" s="46">
        <v>2013</v>
      </c>
      <c r="B520" s="46">
        <v>3</v>
      </c>
      <c r="C520" s="11">
        <v>28.4</v>
      </c>
      <c r="D520" s="45">
        <f>(C520 - $C$4)/$C$4</f>
        <v>1.5585585585585584</v>
      </c>
      <c r="E520" s="2">
        <f t="shared" si="32"/>
        <v>1.3896396396396395</v>
      </c>
      <c r="F520" s="2">
        <f t="shared" si="33"/>
        <v>1.2337837837837837</v>
      </c>
      <c r="G520" s="2">
        <f t="shared" si="34"/>
        <v>1.5454954954954954</v>
      </c>
      <c r="H520" s="48">
        <f t="shared" si="35"/>
        <v>2.5585585585585582</v>
      </c>
    </row>
    <row r="521" spans="1:8" x14ac:dyDescent="0.75">
      <c r="A521" s="46">
        <v>2013</v>
      </c>
      <c r="B521" s="46">
        <v>4</v>
      </c>
      <c r="C521" s="11">
        <v>28.6</v>
      </c>
      <c r="D521" s="45">
        <f>(C521 - $C$5)/$C$5</f>
        <v>0.49738219895287955</v>
      </c>
      <c r="E521" s="2">
        <f t="shared" si="32"/>
        <v>1.12434554973822</v>
      </c>
      <c r="F521" s="2">
        <f t="shared" si="33"/>
        <v>1.0746073298429319</v>
      </c>
      <c r="G521" s="2">
        <f t="shared" si="34"/>
        <v>1.1740837696335078</v>
      </c>
      <c r="H521" s="48">
        <f t="shared" si="35"/>
        <v>1.4973821989528795</v>
      </c>
    </row>
    <row r="522" spans="1:8" x14ac:dyDescent="0.75">
      <c r="A522" s="46">
        <v>2013</v>
      </c>
      <c r="B522" s="46">
        <v>5</v>
      </c>
      <c r="C522" s="11">
        <v>289</v>
      </c>
      <c r="D522" s="45">
        <f>(C522 - $C$6)/$C$6</f>
        <v>2.9691211401425107E-2</v>
      </c>
      <c r="E522" s="2">
        <f t="shared" si="32"/>
        <v>1.0074228028503562</v>
      </c>
      <c r="F522" s="2">
        <f t="shared" si="33"/>
        <v>1.0044536817102139</v>
      </c>
      <c r="G522" s="2">
        <f t="shared" si="34"/>
        <v>1.0103919239904988</v>
      </c>
      <c r="H522" s="48">
        <f t="shared" si="35"/>
        <v>1.0296912114014252</v>
      </c>
    </row>
    <row r="523" spans="1:8" x14ac:dyDescent="0.75">
      <c r="A523" s="46">
        <v>2013</v>
      </c>
      <c r="B523" s="46">
        <v>6</v>
      </c>
      <c r="C523" s="11">
        <v>530</v>
      </c>
      <c r="D523" s="45">
        <f>(C523 - $C$7)/$C$7</f>
        <v>1.4030612244898032E-2</v>
      </c>
      <c r="E523" s="2">
        <f t="shared" si="32"/>
        <v>1.0035076530612246</v>
      </c>
      <c r="F523" s="2">
        <f t="shared" si="33"/>
        <v>1.0021045918367346</v>
      </c>
      <c r="G523" s="2">
        <f t="shared" si="34"/>
        <v>1.0049107142857143</v>
      </c>
      <c r="H523" s="48">
        <f t="shared" si="35"/>
        <v>1.0140306122448981</v>
      </c>
    </row>
    <row r="524" spans="1:8" x14ac:dyDescent="0.75">
      <c r="A524" s="46">
        <v>2013</v>
      </c>
      <c r="B524" s="46">
        <v>7</v>
      </c>
      <c r="C524" s="11">
        <v>283</v>
      </c>
      <c r="D524" s="45">
        <f>(C524 - $C$8)/$C$8</f>
        <v>-0.18522072936660264</v>
      </c>
      <c r="E524" s="2">
        <f t="shared" si="32"/>
        <v>0.95369481765834929</v>
      </c>
      <c r="F524" s="2">
        <f t="shared" si="33"/>
        <v>0.9722168905950096</v>
      </c>
      <c r="G524" s="2">
        <f t="shared" si="34"/>
        <v>0.9351727447216891</v>
      </c>
      <c r="H524" s="48">
        <f t="shared" si="35"/>
        <v>0.81477927063339739</v>
      </c>
    </row>
    <row r="525" spans="1:8" x14ac:dyDescent="0.75">
      <c r="A525" s="46">
        <v>2013</v>
      </c>
      <c r="B525" s="46">
        <v>8</v>
      </c>
      <c r="C525" s="11">
        <v>181</v>
      </c>
      <c r="D525" s="45">
        <f>(C525 - $C$9)/$C$9</f>
        <v>-0.19555555555555557</v>
      </c>
      <c r="E525" s="2">
        <f t="shared" si="32"/>
        <v>0.95111111111111113</v>
      </c>
      <c r="F525" s="2">
        <f t="shared" si="33"/>
        <v>0.97066666666666668</v>
      </c>
      <c r="G525" s="2">
        <f t="shared" si="34"/>
        <v>0.93155555555555558</v>
      </c>
      <c r="H525" s="48">
        <f t="shared" si="35"/>
        <v>0.80444444444444441</v>
      </c>
    </row>
    <row r="526" spans="1:8" x14ac:dyDescent="0.75">
      <c r="A526" s="46">
        <v>2013</v>
      </c>
      <c r="B526" s="46">
        <v>9</v>
      </c>
      <c r="C526" s="11">
        <v>180</v>
      </c>
      <c r="D526" s="45">
        <f>(C526 - $C$10)/$C$10</f>
        <v>-7.2164948453608241E-2</v>
      </c>
      <c r="E526" s="2">
        <f t="shared" si="32"/>
        <v>0.98195876288659789</v>
      </c>
      <c r="F526" s="2">
        <f t="shared" si="33"/>
        <v>0.9891752577319588</v>
      </c>
      <c r="G526" s="2">
        <f t="shared" si="34"/>
        <v>0.97474226804123709</v>
      </c>
      <c r="H526" s="48">
        <f t="shared" si="35"/>
        <v>0.92783505154639179</v>
      </c>
    </row>
    <row r="527" spans="1:8" x14ac:dyDescent="0.75">
      <c r="A527" s="46">
        <v>2013</v>
      </c>
      <c r="B527" s="46">
        <v>10</v>
      </c>
      <c r="C527" s="11">
        <v>119</v>
      </c>
      <c r="D527" s="45">
        <f>(C527 - $C$11)/$C$11</f>
        <v>0.13333333333333333</v>
      </c>
      <c r="E527" s="2">
        <f t="shared" si="32"/>
        <v>1.0333333333333334</v>
      </c>
      <c r="F527" s="2">
        <f t="shared" si="33"/>
        <v>1.02</v>
      </c>
      <c r="G527" s="2">
        <f t="shared" si="34"/>
        <v>1.0466666666666666</v>
      </c>
      <c r="H527" s="48">
        <f t="shared" si="35"/>
        <v>1.1333333333333333</v>
      </c>
    </row>
    <row r="528" spans="1:8" x14ac:dyDescent="0.75">
      <c r="A528" s="46">
        <v>2013</v>
      </c>
      <c r="B528" s="46">
        <v>11</v>
      </c>
      <c r="C528" s="11">
        <v>47.4</v>
      </c>
      <c r="D528" s="45">
        <f>(C528 - $C$12)/$C$12</f>
        <v>-0.28398791540785506</v>
      </c>
      <c r="E528" s="2">
        <f t="shared" si="32"/>
        <v>0.92900302114803623</v>
      </c>
      <c r="F528" s="2">
        <f t="shared" si="33"/>
        <v>0.95740181268882174</v>
      </c>
      <c r="G528" s="2">
        <f t="shared" si="34"/>
        <v>0.90060422960725073</v>
      </c>
      <c r="H528" s="48">
        <f t="shared" si="35"/>
        <v>0.71601208459214494</v>
      </c>
    </row>
    <row r="529" spans="1:8" x14ac:dyDescent="0.75">
      <c r="A529" s="46">
        <v>2013</v>
      </c>
      <c r="B529" s="46">
        <v>12</v>
      </c>
      <c r="C529" s="11">
        <v>29</v>
      </c>
      <c r="D529" s="45">
        <f>(C529 - $C$13)/$C$13</f>
        <v>-2.6845637583892641E-2</v>
      </c>
      <c r="E529" s="2">
        <f t="shared" si="32"/>
        <v>0.99328859060402686</v>
      </c>
      <c r="F529" s="2">
        <f t="shared" si="33"/>
        <v>0.99597315436241607</v>
      </c>
      <c r="G529" s="2">
        <f t="shared" si="34"/>
        <v>0.99060402684563753</v>
      </c>
      <c r="H529" s="48">
        <f t="shared" si="35"/>
        <v>0.97315436241610731</v>
      </c>
    </row>
  </sheetData>
  <conditionalFormatting sqref="D2:D529">
    <cfRule type="cellIs" dxfId="1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9EEC-395B-4BAD-81C0-6D9F21EA291B}">
  <dimension ref="A1:K529"/>
  <sheetViews>
    <sheetView workbookViewId="0">
      <selection activeCell="F9" sqref="F9"/>
    </sheetView>
  </sheetViews>
  <sheetFormatPr defaultRowHeight="14.75" x14ac:dyDescent="0.75"/>
  <cols>
    <col min="1" max="1" width="9.36328125" style="46" bestFit="1" customWidth="1"/>
    <col min="2" max="2" width="8.76953125" style="46" customWidth="1"/>
    <col min="3" max="3" width="8.7265625" style="45"/>
    <col min="4" max="4" width="16.6328125" style="45" customWidth="1"/>
    <col min="5" max="7" width="23.453125" style="2" customWidth="1"/>
    <col min="8" max="8" width="15.86328125" style="48" bestFit="1" customWidth="1"/>
    <col min="9" max="9" width="31.54296875" style="1" customWidth="1"/>
    <col min="10" max="11" width="10.26953125" style="1" bestFit="1" customWidth="1"/>
  </cols>
  <sheetData>
    <row r="1" spans="1:11" ht="44.25" x14ac:dyDescent="0.75">
      <c r="A1" s="43" t="s">
        <v>14</v>
      </c>
      <c r="B1" s="43" t="s">
        <v>23</v>
      </c>
      <c r="C1" s="33" t="s">
        <v>0</v>
      </c>
      <c r="D1" s="44" t="s">
        <v>12</v>
      </c>
      <c r="E1" s="4" t="s">
        <v>25</v>
      </c>
      <c r="F1" s="4" t="s">
        <v>27</v>
      </c>
      <c r="G1" s="4" t="s">
        <v>26</v>
      </c>
      <c r="H1" s="47" t="s">
        <v>24</v>
      </c>
      <c r="I1" s="17"/>
      <c r="J1" s="17"/>
      <c r="K1" s="17"/>
    </row>
    <row r="2" spans="1:11" ht="15.5" thickBot="1" x14ac:dyDescent="0.9">
      <c r="A2" s="46">
        <v>1970</v>
      </c>
      <c r="B2" s="46">
        <v>1</v>
      </c>
      <c r="C2" s="45">
        <v>97.641791040000001</v>
      </c>
      <c r="D2" s="45">
        <f>(C2 - $C$2)/$C$2</f>
        <v>0</v>
      </c>
      <c r="E2" s="2">
        <f>1 - (D2 * $I$4)</f>
        <v>1</v>
      </c>
      <c r="F2" s="2">
        <f>1 - (D2 * $J$4)</f>
        <v>1</v>
      </c>
      <c r="G2" s="2">
        <f>1 - (D2 * $K$4)</f>
        <v>1</v>
      </c>
      <c r="H2" s="48">
        <f>1+D2</f>
        <v>1</v>
      </c>
    </row>
    <row r="3" spans="1:11" ht="59" x14ac:dyDescent="0.75">
      <c r="A3" s="46">
        <v>1970</v>
      </c>
      <c r="B3" s="46">
        <v>2</v>
      </c>
      <c r="C3" s="45">
        <v>98.074626870000003</v>
      </c>
      <c r="D3" s="45">
        <f>(C3 - $C$3)/$C$3</f>
        <v>0</v>
      </c>
      <c r="E3" s="2">
        <f>1 - (D3 * $I$4)</f>
        <v>1</v>
      </c>
      <c r="F3" s="2">
        <f t="shared" ref="F3:F66" si="0">1 - (D3 * $J$4)</f>
        <v>1</v>
      </c>
      <c r="G3" s="2">
        <f t="shared" ref="G3:G66" si="1">1 - (D3 * $K$4)</f>
        <v>1</v>
      </c>
      <c r="H3" s="48">
        <f t="shared" ref="H3:H66" si="2">1+D3</f>
        <v>1</v>
      </c>
      <c r="I3" s="57" t="s">
        <v>21</v>
      </c>
      <c r="J3" s="58" t="s">
        <v>28</v>
      </c>
      <c r="K3" s="59" t="s">
        <v>29</v>
      </c>
    </row>
    <row r="4" spans="1:11" ht="15.5" thickBot="1" x14ac:dyDescent="0.9">
      <c r="A4" s="46">
        <v>1970</v>
      </c>
      <c r="B4" s="46">
        <v>3</v>
      </c>
      <c r="C4" s="45">
        <v>97.328358210000005</v>
      </c>
      <c r="D4" s="45">
        <f>(C4 - $C$4)/$C$4</f>
        <v>0</v>
      </c>
      <c r="E4" s="2">
        <f>1 - (D4 * $I$4)</f>
        <v>1</v>
      </c>
      <c r="F4" s="2">
        <f t="shared" si="0"/>
        <v>1</v>
      </c>
      <c r="G4" s="2">
        <f t="shared" si="1"/>
        <v>1</v>
      </c>
      <c r="H4" s="48">
        <f t="shared" si="2"/>
        <v>1</v>
      </c>
      <c r="I4" s="60">
        <v>0.2</v>
      </c>
      <c r="J4" s="14">
        <v>0.1</v>
      </c>
      <c r="K4" s="61">
        <v>0.3</v>
      </c>
    </row>
    <row r="5" spans="1:11" x14ac:dyDescent="0.75">
      <c r="A5" s="46">
        <v>1970</v>
      </c>
      <c r="B5" s="46">
        <v>4</v>
      </c>
      <c r="C5" s="45">
        <v>92.522388059999997</v>
      </c>
      <c r="D5" s="45">
        <f>(C5 - $C$5)/$C$5</f>
        <v>0</v>
      </c>
      <c r="E5" s="2">
        <f t="shared" ref="E5:E68" si="3">1 - (D5 * $I$4)</f>
        <v>1</v>
      </c>
      <c r="F5" s="2">
        <f t="shared" si="0"/>
        <v>1</v>
      </c>
      <c r="G5" s="2">
        <f t="shared" si="1"/>
        <v>1</v>
      </c>
      <c r="H5" s="48">
        <f t="shared" si="2"/>
        <v>1</v>
      </c>
    </row>
    <row r="6" spans="1:11" x14ac:dyDescent="0.75">
      <c r="A6" s="46">
        <v>1970</v>
      </c>
      <c r="B6" s="46">
        <v>5</v>
      </c>
      <c r="C6" s="45">
        <v>87.791044779999993</v>
      </c>
      <c r="D6" s="45">
        <f>(C6 - $C$6)/$C$6</f>
        <v>0</v>
      </c>
      <c r="E6" s="2">
        <f t="shared" si="3"/>
        <v>1</v>
      </c>
      <c r="F6" s="2">
        <f t="shared" si="0"/>
        <v>1</v>
      </c>
      <c r="G6" s="2">
        <f t="shared" si="1"/>
        <v>1</v>
      </c>
      <c r="H6" s="48">
        <f t="shared" si="2"/>
        <v>1</v>
      </c>
      <c r="I6" s="1" t="s">
        <v>109</v>
      </c>
    </row>
    <row r="7" spans="1:11" x14ac:dyDescent="0.75">
      <c r="A7" s="46">
        <v>1970</v>
      </c>
      <c r="B7" s="46">
        <v>6</v>
      </c>
      <c r="C7" s="45">
        <v>79.358208959999999</v>
      </c>
      <c r="D7" s="45">
        <f>(C7 - $C$7)/$C$7</f>
        <v>0</v>
      </c>
      <c r="E7" s="2">
        <f t="shared" si="3"/>
        <v>1</v>
      </c>
      <c r="F7" s="2">
        <f t="shared" si="0"/>
        <v>1</v>
      </c>
      <c r="G7" s="2">
        <f t="shared" si="1"/>
        <v>1</v>
      </c>
      <c r="H7" s="48">
        <f t="shared" si="2"/>
        <v>1</v>
      </c>
      <c r="I7" s="1" t="s">
        <v>110</v>
      </c>
    </row>
    <row r="8" spans="1:11" x14ac:dyDescent="0.75">
      <c r="A8" s="46">
        <v>1970</v>
      </c>
      <c r="B8" s="46">
        <v>7</v>
      </c>
      <c r="C8" s="45">
        <v>56.19402985</v>
      </c>
      <c r="D8" s="45">
        <f>(C8 - $C$8)/$C$8</f>
        <v>0</v>
      </c>
      <c r="E8" s="2">
        <f t="shared" si="3"/>
        <v>1</v>
      </c>
      <c r="F8" s="2">
        <f t="shared" si="0"/>
        <v>1</v>
      </c>
      <c r="G8" s="2">
        <f t="shared" si="1"/>
        <v>1</v>
      </c>
      <c r="H8" s="48">
        <f t="shared" si="2"/>
        <v>1</v>
      </c>
      <c r="I8" s="1" t="s">
        <v>111</v>
      </c>
    </row>
    <row r="9" spans="1:11" x14ac:dyDescent="0.75">
      <c r="A9" s="46">
        <v>1970</v>
      </c>
      <c r="B9" s="46">
        <v>8</v>
      </c>
      <c r="C9" s="45">
        <v>32.134328359999998</v>
      </c>
      <c r="D9" s="45">
        <f>(C9 - $C$9)/$C$9</f>
        <v>0</v>
      </c>
      <c r="E9" s="2">
        <f t="shared" si="3"/>
        <v>1</v>
      </c>
      <c r="F9" s="2">
        <f t="shared" si="0"/>
        <v>1</v>
      </c>
      <c r="G9" s="2">
        <f t="shared" si="1"/>
        <v>1</v>
      </c>
      <c r="H9" s="48">
        <f t="shared" si="2"/>
        <v>1</v>
      </c>
      <c r="I9" s="1" t="s">
        <v>112</v>
      </c>
    </row>
    <row r="10" spans="1:11" x14ac:dyDescent="0.75">
      <c r="A10" s="46">
        <v>1970</v>
      </c>
      <c r="B10" s="46">
        <v>9</v>
      </c>
      <c r="C10" s="45">
        <v>56.895522389999996</v>
      </c>
      <c r="D10" s="45">
        <f>(C10 - $C$10)/$C$10</f>
        <v>0</v>
      </c>
      <c r="E10" s="2">
        <f t="shared" si="3"/>
        <v>1</v>
      </c>
      <c r="F10" s="2">
        <f t="shared" si="0"/>
        <v>1</v>
      </c>
      <c r="G10" s="2">
        <f t="shared" si="1"/>
        <v>1</v>
      </c>
      <c r="H10" s="48">
        <f t="shared" si="2"/>
        <v>1</v>
      </c>
      <c r="I10" s="1" t="s">
        <v>113</v>
      </c>
    </row>
    <row r="11" spans="1:11" x14ac:dyDescent="0.75">
      <c r="A11" s="46">
        <v>1970</v>
      </c>
      <c r="B11" s="46">
        <v>10</v>
      </c>
      <c r="C11" s="45">
        <v>92.626865670000001</v>
      </c>
      <c r="D11" s="45">
        <f>(C11 - $C$11)/$C$11</f>
        <v>0</v>
      </c>
      <c r="E11" s="2">
        <f t="shared" si="3"/>
        <v>1</v>
      </c>
      <c r="F11" s="2">
        <f t="shared" si="0"/>
        <v>1</v>
      </c>
      <c r="G11" s="2">
        <f t="shared" si="1"/>
        <v>1</v>
      </c>
      <c r="H11" s="48">
        <f t="shared" si="2"/>
        <v>1</v>
      </c>
    </row>
    <row r="12" spans="1:11" x14ac:dyDescent="0.75">
      <c r="A12" s="46">
        <v>1970</v>
      </c>
      <c r="B12" s="46">
        <v>11</v>
      </c>
      <c r="C12" s="45">
        <v>96.164179099999998</v>
      </c>
      <c r="D12" s="45">
        <f>(C12 - $C$12)/$C$12</f>
        <v>0</v>
      </c>
      <c r="E12" s="2">
        <f t="shared" si="3"/>
        <v>1</v>
      </c>
      <c r="F12" s="2">
        <f t="shared" si="0"/>
        <v>1</v>
      </c>
      <c r="G12" s="2">
        <f t="shared" si="1"/>
        <v>1</v>
      </c>
      <c r="H12" s="48">
        <f t="shared" si="2"/>
        <v>1</v>
      </c>
    </row>
    <row r="13" spans="1:11" x14ac:dyDescent="0.75">
      <c r="A13" s="46">
        <v>1970</v>
      </c>
      <c r="B13" s="46">
        <v>12</v>
      </c>
      <c r="C13" s="45">
        <v>97.388059699999999</v>
      </c>
      <c r="D13" s="45">
        <f>(C13 - $C$13)/$C$13</f>
        <v>0</v>
      </c>
      <c r="E13" s="2">
        <f t="shared" si="3"/>
        <v>1</v>
      </c>
      <c r="F13" s="2">
        <f t="shared" si="0"/>
        <v>1</v>
      </c>
      <c r="G13" s="2">
        <f t="shared" si="1"/>
        <v>1</v>
      </c>
      <c r="H13" s="48">
        <f t="shared" si="2"/>
        <v>1</v>
      </c>
    </row>
    <row r="14" spans="1:11" x14ac:dyDescent="0.75">
      <c r="A14" s="46">
        <v>1971</v>
      </c>
      <c r="B14" s="46">
        <v>1</v>
      </c>
      <c r="C14" s="45">
        <v>97.641791040000001</v>
      </c>
      <c r="D14" s="45">
        <f>(C14 - $C$2)/$C$2</f>
        <v>0</v>
      </c>
      <c r="E14" s="2">
        <f t="shared" si="3"/>
        <v>1</v>
      </c>
      <c r="F14" s="2">
        <f t="shared" si="0"/>
        <v>1</v>
      </c>
      <c r="G14" s="2">
        <f t="shared" si="1"/>
        <v>1</v>
      </c>
      <c r="H14" s="48">
        <f t="shared" si="2"/>
        <v>1</v>
      </c>
    </row>
    <row r="15" spans="1:11" x14ac:dyDescent="0.75">
      <c r="A15" s="46">
        <v>1971</v>
      </c>
      <c r="B15" s="46">
        <v>2</v>
      </c>
      <c r="C15" s="45">
        <v>98.074626870000003</v>
      </c>
      <c r="D15" s="45">
        <f>(C15 - $C$3)/$C$3</f>
        <v>0</v>
      </c>
      <c r="E15" s="2">
        <f t="shared" si="3"/>
        <v>1</v>
      </c>
      <c r="F15" s="2">
        <f t="shared" si="0"/>
        <v>1</v>
      </c>
      <c r="G15" s="2">
        <f t="shared" si="1"/>
        <v>1</v>
      </c>
      <c r="H15" s="48">
        <f t="shared" si="2"/>
        <v>1</v>
      </c>
    </row>
    <row r="16" spans="1:11" x14ac:dyDescent="0.75">
      <c r="A16" s="46">
        <v>1971</v>
      </c>
      <c r="B16" s="46">
        <v>3</v>
      </c>
      <c r="C16" s="45">
        <v>98.432835819999994</v>
      </c>
      <c r="D16" s="45">
        <f>(C16 - $C$4)/$C$4</f>
        <v>1.1347952747922854E-2</v>
      </c>
      <c r="E16" s="2">
        <f t="shared" si="3"/>
        <v>0.99773040945041547</v>
      </c>
      <c r="F16" s="2">
        <f t="shared" si="0"/>
        <v>0.99886520472520768</v>
      </c>
      <c r="G16" s="2">
        <f t="shared" si="1"/>
        <v>0.99659561417562315</v>
      </c>
      <c r="H16" s="48">
        <f t="shared" si="2"/>
        <v>1.0113479527479228</v>
      </c>
    </row>
    <row r="17" spans="1:8" x14ac:dyDescent="0.75">
      <c r="A17" s="46">
        <v>1971</v>
      </c>
      <c r="B17" s="46">
        <v>4</v>
      </c>
      <c r="C17" s="45">
        <v>98.044776119999995</v>
      </c>
      <c r="D17" s="45">
        <f>(C17 - $C$5)/$C$5</f>
        <v>5.9687046300823693E-2</v>
      </c>
      <c r="E17" s="2">
        <f t="shared" si="3"/>
        <v>0.98806259073983527</v>
      </c>
      <c r="F17" s="2">
        <f t="shared" si="0"/>
        <v>0.99403129536991763</v>
      </c>
      <c r="G17" s="2">
        <f t="shared" si="1"/>
        <v>0.9820938861097529</v>
      </c>
      <c r="H17" s="48">
        <f t="shared" si="2"/>
        <v>1.0596870463008237</v>
      </c>
    </row>
    <row r="18" spans="1:8" x14ac:dyDescent="0.75">
      <c r="A18" s="46">
        <v>1971</v>
      </c>
      <c r="B18" s="46">
        <v>5</v>
      </c>
      <c r="C18" s="45">
        <v>96.805970149999993</v>
      </c>
      <c r="D18" s="45">
        <f>(C18 - $C$6)/$C$6</f>
        <v>0.10268616112942905</v>
      </c>
      <c r="E18" s="2">
        <f t="shared" si="3"/>
        <v>0.97946276777411423</v>
      </c>
      <c r="F18" s="2">
        <f t="shared" si="0"/>
        <v>0.98973138388705706</v>
      </c>
      <c r="G18" s="2">
        <f t="shared" si="1"/>
        <v>0.96919415166117129</v>
      </c>
      <c r="H18" s="48">
        <f t="shared" si="2"/>
        <v>1.102686161129429</v>
      </c>
    </row>
    <row r="19" spans="1:8" x14ac:dyDescent="0.75">
      <c r="A19" s="46">
        <v>1971</v>
      </c>
      <c r="B19" s="46">
        <v>6</v>
      </c>
      <c r="C19" s="45">
        <v>79.417910449999994</v>
      </c>
      <c r="D19" s="45">
        <f>(C19 - $C$7)/$C$7</f>
        <v>7.5230389876977893E-4</v>
      </c>
      <c r="E19" s="2">
        <f t="shared" si="3"/>
        <v>0.999849539220246</v>
      </c>
      <c r="F19" s="2">
        <f t="shared" si="0"/>
        <v>0.999924769610123</v>
      </c>
      <c r="G19" s="2">
        <f t="shared" si="1"/>
        <v>0.99977430883036911</v>
      </c>
      <c r="H19" s="48">
        <f t="shared" si="2"/>
        <v>1.0007523038987698</v>
      </c>
    </row>
    <row r="20" spans="1:8" x14ac:dyDescent="0.75">
      <c r="A20" s="46">
        <v>1971</v>
      </c>
      <c r="B20" s="46">
        <v>7</v>
      </c>
      <c r="C20" s="45">
        <v>41.940298509999998</v>
      </c>
      <c r="D20" s="45">
        <f>(C20 - $C$8)/$C$8</f>
        <v>-0.25365205837787058</v>
      </c>
      <c r="E20" s="2">
        <f t="shared" si="3"/>
        <v>1.050730411675574</v>
      </c>
      <c r="F20" s="2">
        <f t="shared" si="0"/>
        <v>1.0253652058377871</v>
      </c>
      <c r="G20" s="2">
        <f t="shared" si="1"/>
        <v>1.0760956175133611</v>
      </c>
      <c r="H20" s="48">
        <f t="shared" si="2"/>
        <v>0.74634794162212947</v>
      </c>
    </row>
    <row r="21" spans="1:8" x14ac:dyDescent="0.75">
      <c r="A21" s="46">
        <v>1971</v>
      </c>
      <c r="B21" s="46">
        <v>8</v>
      </c>
      <c r="C21" s="45">
        <v>26.98507463</v>
      </c>
      <c r="D21" s="45">
        <f>(C21 - $C$9)/$C$9</f>
        <v>-0.16024152340490985</v>
      </c>
      <c r="E21" s="2">
        <f t="shared" si="3"/>
        <v>1.0320483046809821</v>
      </c>
      <c r="F21" s="2">
        <f t="shared" si="0"/>
        <v>1.0160241523404909</v>
      </c>
      <c r="G21" s="2">
        <f t="shared" si="1"/>
        <v>1.048072457021473</v>
      </c>
      <c r="H21" s="48">
        <f t="shared" si="2"/>
        <v>0.83975847659509018</v>
      </c>
    </row>
    <row r="22" spans="1:8" x14ac:dyDescent="0.75">
      <c r="A22" s="46">
        <v>1971</v>
      </c>
      <c r="B22" s="46">
        <v>9</v>
      </c>
      <c r="C22" s="45">
        <v>37.149253729999998</v>
      </c>
      <c r="D22" s="45">
        <f>(C22 - $C$10)/$C$10</f>
        <v>-0.34706190980453355</v>
      </c>
      <c r="E22" s="2">
        <f t="shared" si="3"/>
        <v>1.0694123819609067</v>
      </c>
      <c r="F22" s="2">
        <f t="shared" si="0"/>
        <v>1.0347061909804534</v>
      </c>
      <c r="G22" s="2">
        <f t="shared" si="1"/>
        <v>1.1041185729413601</v>
      </c>
      <c r="H22" s="48">
        <f t="shared" si="2"/>
        <v>0.65293809019546645</v>
      </c>
    </row>
    <row r="23" spans="1:8" x14ac:dyDescent="0.75">
      <c r="A23" s="46">
        <v>1971</v>
      </c>
      <c r="B23" s="46">
        <v>10</v>
      </c>
      <c r="C23" s="45">
        <v>68.895522389999996</v>
      </c>
      <c r="D23" s="45">
        <f>(C23 - $C$11)/$C$11</f>
        <v>-0.25620367382987153</v>
      </c>
      <c r="E23" s="2">
        <f t="shared" si="3"/>
        <v>1.0512407347659742</v>
      </c>
      <c r="F23" s="2">
        <f t="shared" si="0"/>
        <v>1.0256203673829871</v>
      </c>
      <c r="G23" s="2">
        <f t="shared" si="1"/>
        <v>1.0768611021489614</v>
      </c>
      <c r="H23" s="48">
        <f t="shared" si="2"/>
        <v>0.74379632617012847</v>
      </c>
    </row>
    <row r="24" spans="1:8" x14ac:dyDescent="0.75">
      <c r="A24" s="46">
        <v>1971</v>
      </c>
      <c r="B24" s="46">
        <v>11</v>
      </c>
      <c r="C24" s="45">
        <v>95.462686570000002</v>
      </c>
      <c r="D24" s="45">
        <f>(C24 - $C$12)/$C$12</f>
        <v>-7.2947384001533673E-3</v>
      </c>
      <c r="E24" s="2">
        <f t="shared" si="3"/>
        <v>1.0014589476800306</v>
      </c>
      <c r="F24" s="2">
        <f t="shared" si="0"/>
        <v>1.0007294738400154</v>
      </c>
      <c r="G24" s="2">
        <f t="shared" si="1"/>
        <v>1.0021884215200461</v>
      </c>
      <c r="H24" s="48">
        <f t="shared" si="2"/>
        <v>0.99270526159984662</v>
      </c>
    </row>
    <row r="25" spans="1:8" x14ac:dyDescent="0.75">
      <c r="A25" s="46">
        <v>1971</v>
      </c>
      <c r="B25" s="46">
        <v>12</v>
      </c>
      <c r="C25" s="45">
        <v>97.388059699999999</v>
      </c>
      <c r="D25" s="45">
        <f>(C25 - $C$13)/$C$13</f>
        <v>0</v>
      </c>
      <c r="E25" s="2">
        <f t="shared" si="3"/>
        <v>1</v>
      </c>
      <c r="F25" s="2">
        <f t="shared" si="0"/>
        <v>1</v>
      </c>
      <c r="G25" s="2">
        <f t="shared" si="1"/>
        <v>1</v>
      </c>
      <c r="H25" s="48">
        <f t="shared" si="2"/>
        <v>1</v>
      </c>
    </row>
    <row r="26" spans="1:8" x14ac:dyDescent="0.75">
      <c r="A26" s="46">
        <v>1972</v>
      </c>
      <c r="B26" s="46">
        <v>1</v>
      </c>
      <c r="C26" s="45">
        <v>97.641791040000001</v>
      </c>
      <c r="D26" s="45">
        <f>(C26 - $C$2)/$C$2</f>
        <v>0</v>
      </c>
      <c r="E26" s="2">
        <f t="shared" si="3"/>
        <v>1</v>
      </c>
      <c r="F26" s="2">
        <f t="shared" si="0"/>
        <v>1</v>
      </c>
      <c r="G26" s="2">
        <f t="shared" si="1"/>
        <v>1</v>
      </c>
      <c r="H26" s="48">
        <f t="shared" si="2"/>
        <v>1</v>
      </c>
    </row>
    <row r="27" spans="1:8" x14ac:dyDescent="0.75">
      <c r="A27" s="46">
        <v>1972</v>
      </c>
      <c r="B27" s="46">
        <v>2</v>
      </c>
      <c r="C27" s="45">
        <v>98.074626870000003</v>
      </c>
      <c r="D27" s="45">
        <f>(C27 - $C$3)/$C$3</f>
        <v>0</v>
      </c>
      <c r="E27" s="2">
        <f t="shared" si="3"/>
        <v>1</v>
      </c>
      <c r="F27" s="2">
        <f t="shared" si="0"/>
        <v>1</v>
      </c>
      <c r="G27" s="2">
        <f t="shared" si="1"/>
        <v>1</v>
      </c>
      <c r="H27" s="48">
        <f t="shared" si="2"/>
        <v>1</v>
      </c>
    </row>
    <row r="28" spans="1:8" x14ac:dyDescent="0.75">
      <c r="A28" s="46">
        <v>1972</v>
      </c>
      <c r="B28" s="46">
        <v>3</v>
      </c>
      <c r="C28" s="45">
        <v>98.432835819999994</v>
      </c>
      <c r="D28" s="45">
        <f>(C28 - $C$4)/$C$4</f>
        <v>1.1347952747922854E-2</v>
      </c>
      <c r="E28" s="2">
        <f t="shared" si="3"/>
        <v>0.99773040945041547</v>
      </c>
      <c r="F28" s="2">
        <f t="shared" si="0"/>
        <v>0.99886520472520768</v>
      </c>
      <c r="G28" s="2">
        <f t="shared" si="1"/>
        <v>0.99659561417562315</v>
      </c>
      <c r="H28" s="48">
        <f t="shared" si="2"/>
        <v>1.0113479527479228</v>
      </c>
    </row>
    <row r="29" spans="1:8" x14ac:dyDescent="0.75">
      <c r="A29" s="46">
        <v>1972</v>
      </c>
      <c r="B29" s="46">
        <v>4</v>
      </c>
      <c r="C29" s="45">
        <v>97.686567159999996</v>
      </c>
      <c r="D29" s="45">
        <f>(C29 - $C$5)/$C$5</f>
        <v>5.5815454056925888E-2</v>
      </c>
      <c r="E29" s="2">
        <f t="shared" si="3"/>
        <v>0.98883690918861478</v>
      </c>
      <c r="F29" s="2">
        <f t="shared" si="0"/>
        <v>0.99441845459430744</v>
      </c>
      <c r="G29" s="2">
        <f t="shared" si="1"/>
        <v>0.98325536378292222</v>
      </c>
      <c r="H29" s="48">
        <f t="shared" si="2"/>
        <v>1.0558154540569258</v>
      </c>
    </row>
    <row r="30" spans="1:8" x14ac:dyDescent="0.75">
      <c r="A30" s="46">
        <v>1972</v>
      </c>
      <c r="B30" s="46">
        <v>5</v>
      </c>
      <c r="C30" s="45">
        <v>95.940298510000005</v>
      </c>
      <c r="D30" s="45">
        <f>(C30 - $C$6)/$C$6</f>
        <v>9.2825569514768141E-2</v>
      </c>
      <c r="E30" s="2">
        <f t="shared" si="3"/>
        <v>0.98143488609704632</v>
      </c>
      <c r="F30" s="2">
        <f t="shared" si="0"/>
        <v>0.99071744304852316</v>
      </c>
      <c r="G30" s="2">
        <f t="shared" si="1"/>
        <v>0.97215232914556959</v>
      </c>
      <c r="H30" s="48">
        <f t="shared" si="2"/>
        <v>1.0928255695147682</v>
      </c>
    </row>
    <row r="31" spans="1:8" x14ac:dyDescent="0.75">
      <c r="A31" s="46">
        <v>1972</v>
      </c>
      <c r="B31" s="46">
        <v>6</v>
      </c>
      <c r="C31" s="45">
        <v>76.119402989999998</v>
      </c>
      <c r="D31" s="45">
        <f>(C31 - $C$7)/$C$7</f>
        <v>-4.0812488240914067E-2</v>
      </c>
      <c r="E31" s="2">
        <f t="shared" si="3"/>
        <v>1.0081624976481829</v>
      </c>
      <c r="F31" s="2">
        <f t="shared" si="0"/>
        <v>1.0040812488240913</v>
      </c>
      <c r="G31" s="2">
        <f t="shared" si="1"/>
        <v>1.0122437464722742</v>
      </c>
      <c r="H31" s="48">
        <f t="shared" si="2"/>
        <v>0.9591875117590859</v>
      </c>
    </row>
    <row r="32" spans="1:8" x14ac:dyDescent="0.75">
      <c r="A32" s="46">
        <v>1972</v>
      </c>
      <c r="B32" s="46">
        <v>7</v>
      </c>
      <c r="C32" s="45">
        <v>51.074626870000003</v>
      </c>
      <c r="D32" s="45">
        <f>(C32 - $C$8)/$C$8</f>
        <v>-9.1102257547026527E-2</v>
      </c>
      <c r="E32" s="2">
        <f t="shared" si="3"/>
        <v>1.0182204515094053</v>
      </c>
      <c r="F32" s="2">
        <f t="shared" si="0"/>
        <v>1.0091102257547027</v>
      </c>
      <c r="G32" s="2">
        <f t="shared" si="1"/>
        <v>1.027330677264108</v>
      </c>
      <c r="H32" s="48">
        <f t="shared" si="2"/>
        <v>0.9088977424529735</v>
      </c>
    </row>
    <row r="33" spans="1:8" x14ac:dyDescent="0.75">
      <c r="A33" s="46">
        <v>1972</v>
      </c>
      <c r="B33" s="46">
        <v>8</v>
      </c>
      <c r="C33" s="45">
        <v>36.910447759999997</v>
      </c>
      <c r="D33" s="45">
        <f>(C33 - $C$9)/$C$9</f>
        <v>0.14862981875623055</v>
      </c>
      <c r="E33" s="2">
        <f t="shared" si="3"/>
        <v>0.97027403624875386</v>
      </c>
      <c r="F33" s="2">
        <f t="shared" si="0"/>
        <v>0.98513701812437693</v>
      </c>
      <c r="G33" s="2">
        <f t="shared" si="1"/>
        <v>0.95541105437313079</v>
      </c>
      <c r="H33" s="48">
        <f t="shared" si="2"/>
        <v>1.1486298187562305</v>
      </c>
    </row>
    <row r="34" spans="1:8" x14ac:dyDescent="0.75">
      <c r="A34" s="46">
        <v>1972</v>
      </c>
      <c r="B34" s="46">
        <v>9</v>
      </c>
      <c r="C34" s="45">
        <v>42.537313429999998</v>
      </c>
      <c r="D34" s="45">
        <f>(C34 - $C$10)/$C$10</f>
        <v>-0.25236096544784709</v>
      </c>
      <c r="E34" s="2">
        <f t="shared" si="3"/>
        <v>1.0504721930895695</v>
      </c>
      <c r="F34" s="2">
        <f t="shared" si="0"/>
        <v>1.0252360965447846</v>
      </c>
      <c r="G34" s="2">
        <f t="shared" si="1"/>
        <v>1.0757082896343542</v>
      </c>
      <c r="H34" s="48">
        <f t="shared" si="2"/>
        <v>0.74763903455215286</v>
      </c>
    </row>
    <row r="35" spans="1:8" x14ac:dyDescent="0.75">
      <c r="A35" s="46">
        <v>1972</v>
      </c>
      <c r="B35" s="46">
        <v>10</v>
      </c>
      <c r="C35" s="45">
        <v>76.895522389999996</v>
      </c>
      <c r="D35" s="45">
        <f>(C35 - $C$11)/$C$11</f>
        <v>-0.16983564289053854</v>
      </c>
      <c r="E35" s="2">
        <f t="shared" si="3"/>
        <v>1.0339671285781078</v>
      </c>
      <c r="F35" s="2">
        <f t="shared" si="0"/>
        <v>1.0169835642890539</v>
      </c>
      <c r="G35" s="2">
        <f t="shared" si="1"/>
        <v>1.0509506928671615</v>
      </c>
      <c r="H35" s="48">
        <f t="shared" si="2"/>
        <v>0.83016435710946146</v>
      </c>
    </row>
    <row r="36" spans="1:8" x14ac:dyDescent="0.75">
      <c r="A36" s="46">
        <v>1972</v>
      </c>
      <c r="B36" s="46">
        <v>11</v>
      </c>
      <c r="C36" s="45">
        <v>95.98507463</v>
      </c>
      <c r="D36" s="45">
        <f>(C36 - $C$12)/$C$12</f>
        <v>-1.8624863403008932E-3</v>
      </c>
      <c r="E36" s="2">
        <f t="shared" si="3"/>
        <v>1.0003724972680601</v>
      </c>
      <c r="F36" s="2">
        <f t="shared" si="0"/>
        <v>1.0001862486340301</v>
      </c>
      <c r="G36" s="2">
        <f t="shared" si="1"/>
        <v>1.0005587459020904</v>
      </c>
      <c r="H36" s="48">
        <f t="shared" si="2"/>
        <v>0.99813751365969916</v>
      </c>
    </row>
    <row r="37" spans="1:8" x14ac:dyDescent="0.75">
      <c r="A37" s="46">
        <v>1972</v>
      </c>
      <c r="B37" s="46">
        <v>12</v>
      </c>
      <c r="C37" s="45">
        <v>97.238805970000001</v>
      </c>
      <c r="D37" s="45">
        <f>(C37 - $C$13)/$C$13</f>
        <v>-1.5325670360387936E-3</v>
      </c>
      <c r="E37" s="2">
        <f t="shared" si="3"/>
        <v>1.0003065134072078</v>
      </c>
      <c r="F37" s="2">
        <f t="shared" si="0"/>
        <v>1.0001532567036038</v>
      </c>
      <c r="G37" s="2">
        <f t="shared" si="1"/>
        <v>1.0004597701108116</v>
      </c>
      <c r="H37" s="48">
        <f t="shared" si="2"/>
        <v>0.99846743296396123</v>
      </c>
    </row>
    <row r="38" spans="1:8" x14ac:dyDescent="0.75">
      <c r="A38" s="46">
        <v>1973</v>
      </c>
      <c r="B38" s="46">
        <v>1</v>
      </c>
      <c r="C38" s="45">
        <v>97.432835819999994</v>
      </c>
      <c r="D38" s="45">
        <f>(C38 - $C$2)/$C$2</f>
        <v>-2.1400183033759221E-3</v>
      </c>
      <c r="E38" s="2">
        <f t="shared" si="3"/>
        <v>1.0004280036606752</v>
      </c>
      <c r="F38" s="2">
        <f t="shared" si="0"/>
        <v>1.0002140018303376</v>
      </c>
      <c r="G38" s="2">
        <f t="shared" si="1"/>
        <v>1.0006420054910128</v>
      </c>
      <c r="H38" s="48">
        <f t="shared" si="2"/>
        <v>0.99785998169662404</v>
      </c>
    </row>
    <row r="39" spans="1:8" x14ac:dyDescent="0.75">
      <c r="A39" s="46">
        <v>1973</v>
      </c>
      <c r="B39" s="46">
        <v>2</v>
      </c>
      <c r="C39" s="45">
        <v>97.880597010000002</v>
      </c>
      <c r="D39" s="45">
        <f>(C39 - $C$3)/$C$3</f>
        <v>-1.9783899892598239E-3</v>
      </c>
      <c r="E39" s="2">
        <f t="shared" si="3"/>
        <v>1.000395677997852</v>
      </c>
      <c r="F39" s="2">
        <f t="shared" si="0"/>
        <v>1.0001978389989259</v>
      </c>
      <c r="G39" s="2">
        <f t="shared" si="1"/>
        <v>1.0005935169967779</v>
      </c>
      <c r="H39" s="48">
        <f t="shared" si="2"/>
        <v>0.99802161001074019</v>
      </c>
    </row>
    <row r="40" spans="1:8" x14ac:dyDescent="0.75">
      <c r="A40" s="46">
        <v>1973</v>
      </c>
      <c r="B40" s="46">
        <v>3</v>
      </c>
      <c r="C40" s="45">
        <v>98.238805970000001</v>
      </c>
      <c r="D40" s="45">
        <f>(C40 - $C$4)/$C$4</f>
        <v>9.3543934855612586E-3</v>
      </c>
      <c r="E40" s="2">
        <f t="shared" si="3"/>
        <v>0.99812912130288778</v>
      </c>
      <c r="F40" s="2">
        <f t="shared" si="0"/>
        <v>0.99906456065144389</v>
      </c>
      <c r="G40" s="2">
        <f t="shared" si="1"/>
        <v>0.99719368195433167</v>
      </c>
      <c r="H40" s="48">
        <f t="shared" si="2"/>
        <v>1.0093543934855613</v>
      </c>
    </row>
    <row r="41" spans="1:8" x14ac:dyDescent="0.75">
      <c r="A41" s="46">
        <v>1973</v>
      </c>
      <c r="B41" s="46">
        <v>4</v>
      </c>
      <c r="C41" s="45">
        <v>98.044776119999995</v>
      </c>
      <c r="D41" s="45">
        <f>(C41 - $C$5)/$C$5</f>
        <v>5.9687046300823693E-2</v>
      </c>
      <c r="E41" s="2">
        <f t="shared" si="3"/>
        <v>0.98806259073983527</v>
      </c>
      <c r="F41" s="2">
        <f t="shared" si="0"/>
        <v>0.99403129536991763</v>
      </c>
      <c r="G41" s="2">
        <f t="shared" si="1"/>
        <v>0.9820938861097529</v>
      </c>
      <c r="H41" s="48">
        <f t="shared" si="2"/>
        <v>1.0596870463008237</v>
      </c>
    </row>
    <row r="42" spans="1:8" x14ac:dyDescent="0.75">
      <c r="A42" s="46">
        <v>1973</v>
      </c>
      <c r="B42" s="46">
        <v>5</v>
      </c>
      <c r="C42" s="45">
        <v>91.626865670000001</v>
      </c>
      <c r="D42" s="45">
        <f>(C42 - $C$6)/$C$6</f>
        <v>4.3692621492458429E-2</v>
      </c>
      <c r="E42" s="2">
        <f t="shared" si="3"/>
        <v>0.99126147570150835</v>
      </c>
      <c r="F42" s="2">
        <f t="shared" si="0"/>
        <v>0.99563073785075418</v>
      </c>
      <c r="G42" s="2">
        <f t="shared" si="1"/>
        <v>0.98689221355226242</v>
      </c>
      <c r="H42" s="48">
        <f t="shared" si="2"/>
        <v>1.0436926214924584</v>
      </c>
    </row>
    <row r="43" spans="1:8" x14ac:dyDescent="0.75">
      <c r="A43" s="46">
        <v>1973</v>
      </c>
      <c r="B43" s="46">
        <v>6</v>
      </c>
      <c r="C43" s="45">
        <v>77.731343280000004</v>
      </c>
      <c r="D43" s="45">
        <f>(C43 - $C$7)/$C$7</f>
        <v>-2.0500282218062733E-2</v>
      </c>
      <c r="E43" s="2">
        <f t="shared" si="3"/>
        <v>1.0041000564436124</v>
      </c>
      <c r="F43" s="2">
        <f t="shared" si="0"/>
        <v>1.0020500282218063</v>
      </c>
      <c r="G43" s="2">
        <f t="shared" si="1"/>
        <v>1.0061500846654188</v>
      </c>
      <c r="H43" s="48">
        <f t="shared" si="2"/>
        <v>0.97949971778193723</v>
      </c>
    </row>
    <row r="44" spans="1:8" x14ac:dyDescent="0.75">
      <c r="A44" s="46">
        <v>1973</v>
      </c>
      <c r="B44" s="46">
        <v>7</v>
      </c>
      <c r="C44" s="45">
        <v>67.701492540000004</v>
      </c>
      <c r="D44" s="45">
        <f>(C44 - $C$8)/$C$8</f>
        <v>0.2047808765578325</v>
      </c>
      <c r="E44" s="2">
        <f t="shared" si="3"/>
        <v>0.95904382468843352</v>
      </c>
      <c r="F44" s="2">
        <f t="shared" si="0"/>
        <v>0.97952191234421671</v>
      </c>
      <c r="G44" s="2">
        <f t="shared" si="1"/>
        <v>0.93856573703265023</v>
      </c>
      <c r="H44" s="48">
        <f t="shared" si="2"/>
        <v>1.2047808765578325</v>
      </c>
    </row>
    <row r="45" spans="1:8" x14ac:dyDescent="0.75">
      <c r="A45" s="46">
        <v>1973</v>
      </c>
      <c r="B45" s="46">
        <v>8</v>
      </c>
      <c r="C45" s="45">
        <v>56.79104478</v>
      </c>
      <c r="D45" s="45">
        <f>(C45 - $C$9)/$C$9</f>
        <v>0.76730143987362942</v>
      </c>
      <c r="E45" s="2">
        <f t="shared" si="3"/>
        <v>0.84653971202527412</v>
      </c>
      <c r="F45" s="2">
        <f t="shared" si="0"/>
        <v>0.92326985601263711</v>
      </c>
      <c r="G45" s="2">
        <f t="shared" si="1"/>
        <v>0.76980956803791112</v>
      </c>
      <c r="H45" s="48">
        <f t="shared" si="2"/>
        <v>1.7673014398736293</v>
      </c>
    </row>
    <row r="46" spans="1:8" x14ac:dyDescent="0.75">
      <c r="A46" s="46">
        <v>1973</v>
      </c>
      <c r="B46" s="46">
        <v>9</v>
      </c>
      <c r="C46" s="45">
        <v>46.582089549999999</v>
      </c>
      <c r="D46" s="45">
        <f>(C46 - $C$10)/$C$10</f>
        <v>-0.18126967477870798</v>
      </c>
      <c r="E46" s="2">
        <f t="shared" si="3"/>
        <v>1.0362539349557416</v>
      </c>
      <c r="F46" s="2">
        <f t="shared" si="0"/>
        <v>1.0181269674778708</v>
      </c>
      <c r="G46" s="2">
        <f t="shared" si="1"/>
        <v>1.0543809024336124</v>
      </c>
      <c r="H46" s="48">
        <f t="shared" si="2"/>
        <v>0.81873032522129208</v>
      </c>
    </row>
    <row r="47" spans="1:8" x14ac:dyDescent="0.75">
      <c r="A47" s="46">
        <v>1973</v>
      </c>
      <c r="B47" s="46">
        <v>10</v>
      </c>
      <c r="C47" s="45">
        <v>69.626865670000001</v>
      </c>
      <c r="D47" s="45">
        <f>(C47 - $C$11)/$C$11</f>
        <v>-0.24830808895058232</v>
      </c>
      <c r="E47" s="2">
        <f t="shared" si="3"/>
        <v>1.0496616177901164</v>
      </c>
      <c r="F47" s="2">
        <f t="shared" si="0"/>
        <v>1.0248308088950582</v>
      </c>
      <c r="G47" s="2">
        <f t="shared" si="1"/>
        <v>1.0744924266851748</v>
      </c>
      <c r="H47" s="48">
        <f t="shared" si="2"/>
        <v>0.75169191104941768</v>
      </c>
    </row>
    <row r="48" spans="1:8" x14ac:dyDescent="0.75">
      <c r="A48" s="46">
        <v>1973</v>
      </c>
      <c r="B48" s="46">
        <v>11</v>
      </c>
      <c r="C48" s="45">
        <v>95.880597010000002</v>
      </c>
      <c r="D48" s="45">
        <f>(C48 - $C$12)/$C$12</f>
        <v>-2.9489368354624255E-3</v>
      </c>
      <c r="E48" s="2">
        <f t="shared" si="3"/>
        <v>1.0005897873670926</v>
      </c>
      <c r="F48" s="2">
        <f t="shared" si="0"/>
        <v>1.0002948936835463</v>
      </c>
      <c r="G48" s="2">
        <f t="shared" si="1"/>
        <v>1.0008846810506387</v>
      </c>
      <c r="H48" s="48">
        <f t="shared" si="2"/>
        <v>0.99705106316453762</v>
      </c>
    </row>
    <row r="49" spans="1:8" x14ac:dyDescent="0.75">
      <c r="A49" s="46">
        <v>1973</v>
      </c>
      <c r="B49" s="46">
        <v>12</v>
      </c>
      <c r="C49" s="45">
        <v>91.208955220000007</v>
      </c>
      <c r="D49" s="45">
        <f>(C49 - $C$13)/$C$13</f>
        <v>-6.3448275887562341E-2</v>
      </c>
      <c r="E49" s="2">
        <f t="shared" si="3"/>
        <v>1.0126896551775124</v>
      </c>
      <c r="F49" s="2">
        <f t="shared" si="0"/>
        <v>1.0063448275887563</v>
      </c>
      <c r="G49" s="2">
        <f t="shared" si="1"/>
        <v>1.0190344827662687</v>
      </c>
      <c r="H49" s="48">
        <f t="shared" si="2"/>
        <v>0.9365517241124377</v>
      </c>
    </row>
    <row r="50" spans="1:8" x14ac:dyDescent="0.75">
      <c r="A50" s="46">
        <v>1974</v>
      </c>
      <c r="B50" s="46">
        <v>1</v>
      </c>
      <c r="C50" s="45">
        <v>90.268656719999996</v>
      </c>
      <c r="D50" s="45">
        <f>(C50 - $C$2)/$C$2</f>
        <v>-7.5512075735885698E-2</v>
      </c>
      <c r="E50" s="2">
        <f t="shared" si="3"/>
        <v>1.0151024151471773</v>
      </c>
      <c r="F50" s="2">
        <f t="shared" si="0"/>
        <v>1.0075512075735886</v>
      </c>
      <c r="G50" s="2">
        <f t="shared" si="1"/>
        <v>1.0226536227207657</v>
      </c>
      <c r="H50" s="48">
        <f t="shared" si="2"/>
        <v>0.9244879242641143</v>
      </c>
    </row>
    <row r="51" spans="1:8" x14ac:dyDescent="0.75">
      <c r="A51" s="46">
        <v>1974</v>
      </c>
      <c r="B51" s="46">
        <v>2</v>
      </c>
      <c r="C51" s="45">
        <v>94.761194029999999</v>
      </c>
      <c r="D51" s="45">
        <f>(C51 - $C$3)/$C$3</f>
        <v>-3.3784812094080456E-2</v>
      </c>
      <c r="E51" s="2">
        <f t="shared" si="3"/>
        <v>1.0067569624188162</v>
      </c>
      <c r="F51" s="2">
        <f t="shared" si="0"/>
        <v>1.003378481209408</v>
      </c>
      <c r="G51" s="2">
        <f t="shared" si="1"/>
        <v>1.0101354436282242</v>
      </c>
      <c r="H51" s="48">
        <f t="shared" si="2"/>
        <v>0.96621518790591954</v>
      </c>
    </row>
    <row r="52" spans="1:8" x14ac:dyDescent="0.75">
      <c r="A52" s="46">
        <v>1974</v>
      </c>
      <c r="B52" s="46">
        <v>3</v>
      </c>
      <c r="C52" s="45">
        <v>98.358208959999999</v>
      </c>
      <c r="D52" s="45">
        <f>(C52 - $C$4)/$C$4</f>
        <v>1.0581199240800327E-2</v>
      </c>
      <c r="E52" s="2">
        <f t="shared" si="3"/>
        <v>0.99788376015183988</v>
      </c>
      <c r="F52" s="2">
        <f t="shared" si="0"/>
        <v>0.99894188007592</v>
      </c>
      <c r="G52" s="2">
        <f t="shared" si="1"/>
        <v>0.99682564022775988</v>
      </c>
      <c r="H52" s="48">
        <f t="shared" si="2"/>
        <v>1.0105811992408003</v>
      </c>
    </row>
    <row r="53" spans="1:8" x14ac:dyDescent="0.75">
      <c r="A53" s="46">
        <v>1974</v>
      </c>
      <c r="B53" s="46">
        <v>4</v>
      </c>
      <c r="C53" s="45">
        <v>97.925373129999997</v>
      </c>
      <c r="D53" s="45">
        <f>(C53 - $C$5)/$C$5</f>
        <v>5.8396515516830463E-2</v>
      </c>
      <c r="E53" s="2">
        <f t="shared" si="3"/>
        <v>0.98832069689663393</v>
      </c>
      <c r="F53" s="2">
        <f t="shared" si="0"/>
        <v>0.99416034844831691</v>
      </c>
      <c r="G53" s="2">
        <f t="shared" si="1"/>
        <v>0.98248104534495084</v>
      </c>
      <c r="H53" s="48">
        <f t="shared" si="2"/>
        <v>1.0583965155168304</v>
      </c>
    </row>
    <row r="54" spans="1:8" x14ac:dyDescent="0.75">
      <c r="A54" s="46">
        <v>1974</v>
      </c>
      <c r="B54" s="46">
        <v>5</v>
      </c>
      <c r="C54" s="45">
        <v>96.238805970000001</v>
      </c>
      <c r="D54" s="45">
        <f>(C54 - $C$6)/$C$6</f>
        <v>9.6225773496256703E-2</v>
      </c>
      <c r="E54" s="2">
        <f t="shared" si="3"/>
        <v>0.98075484530074863</v>
      </c>
      <c r="F54" s="2">
        <f t="shared" si="0"/>
        <v>0.99037742265037432</v>
      </c>
      <c r="G54" s="2">
        <f t="shared" si="1"/>
        <v>0.97113226795112295</v>
      </c>
      <c r="H54" s="48">
        <f t="shared" si="2"/>
        <v>1.0962257734962566</v>
      </c>
    </row>
    <row r="55" spans="1:8" x14ac:dyDescent="0.75">
      <c r="A55" s="46">
        <v>1974</v>
      </c>
      <c r="B55" s="46">
        <v>6</v>
      </c>
      <c r="C55" s="45">
        <v>90.447761189999994</v>
      </c>
      <c r="D55" s="45">
        <f>(C55 - $C$7)/$C$7</f>
        <v>0.13974045502450305</v>
      </c>
      <c r="E55" s="2">
        <f t="shared" si="3"/>
        <v>0.97205190899509941</v>
      </c>
      <c r="F55" s="2">
        <f t="shared" si="0"/>
        <v>0.98602595449754971</v>
      </c>
      <c r="G55" s="2">
        <f t="shared" si="1"/>
        <v>0.95807786349264912</v>
      </c>
      <c r="H55" s="48">
        <f t="shared" si="2"/>
        <v>1.1397404550245032</v>
      </c>
    </row>
    <row r="56" spans="1:8" x14ac:dyDescent="0.75">
      <c r="A56" s="46">
        <v>1974</v>
      </c>
      <c r="B56" s="46">
        <v>7</v>
      </c>
      <c r="C56" s="45">
        <v>82.328358210000005</v>
      </c>
      <c r="D56" s="45">
        <f>(C56 - $C$8)/$C$8</f>
        <v>0.46507304120670756</v>
      </c>
      <c r="E56" s="2">
        <f t="shared" si="3"/>
        <v>0.90698539175865844</v>
      </c>
      <c r="F56" s="2">
        <f t="shared" si="0"/>
        <v>0.95349269587932928</v>
      </c>
      <c r="G56" s="2">
        <f t="shared" si="1"/>
        <v>0.86047808763798772</v>
      </c>
      <c r="H56" s="48">
        <f t="shared" si="2"/>
        <v>1.4650730412067077</v>
      </c>
    </row>
    <row r="57" spans="1:8" x14ac:dyDescent="0.75">
      <c r="A57" s="46">
        <v>1974</v>
      </c>
      <c r="B57" s="46">
        <v>8</v>
      </c>
      <c r="C57" s="45">
        <v>76.850746270000002</v>
      </c>
      <c r="D57" s="45">
        <f>(C57 - $C$9)/$C$9</f>
        <v>1.3915466789609916</v>
      </c>
      <c r="E57" s="2">
        <f t="shared" si="3"/>
        <v>0.72169066420780159</v>
      </c>
      <c r="F57" s="2">
        <f t="shared" si="0"/>
        <v>0.8608453321039008</v>
      </c>
      <c r="G57" s="2">
        <f t="shared" si="1"/>
        <v>0.5825359963117025</v>
      </c>
      <c r="H57" s="48">
        <f t="shared" si="2"/>
        <v>2.3915466789609914</v>
      </c>
    </row>
    <row r="58" spans="1:8" x14ac:dyDescent="0.75">
      <c r="A58" s="46">
        <v>1974</v>
      </c>
      <c r="B58" s="46">
        <v>9</v>
      </c>
      <c r="C58" s="45">
        <v>80.492537310000003</v>
      </c>
      <c r="D58" s="45">
        <f>(C58 - $C$10)/$C$10</f>
        <v>0.41474291699530008</v>
      </c>
      <c r="E58" s="2">
        <f t="shared" si="3"/>
        <v>0.91705141660094003</v>
      </c>
      <c r="F58" s="2">
        <f t="shared" si="0"/>
        <v>0.95852570830047001</v>
      </c>
      <c r="G58" s="2">
        <f t="shared" si="1"/>
        <v>0.87557712490140993</v>
      </c>
      <c r="H58" s="48">
        <f t="shared" si="2"/>
        <v>1.4147429169953001</v>
      </c>
    </row>
    <row r="59" spans="1:8" x14ac:dyDescent="0.75">
      <c r="A59" s="46">
        <v>1974</v>
      </c>
      <c r="B59" s="46">
        <v>10</v>
      </c>
      <c r="C59" s="45">
        <v>91.626865670000001</v>
      </c>
      <c r="D59" s="45">
        <f>(C59 - $C$11)/$C$11</f>
        <v>-1.0796003867416623E-2</v>
      </c>
      <c r="E59" s="2">
        <f t="shared" si="3"/>
        <v>1.0021592007734834</v>
      </c>
      <c r="F59" s="2">
        <f t="shared" si="0"/>
        <v>1.0010796003867417</v>
      </c>
      <c r="G59" s="2">
        <f t="shared" si="1"/>
        <v>1.0032388011602249</v>
      </c>
      <c r="H59" s="48">
        <f t="shared" si="2"/>
        <v>0.98920399613258336</v>
      </c>
    </row>
    <row r="60" spans="1:8" x14ac:dyDescent="0.75">
      <c r="A60" s="46">
        <v>1974</v>
      </c>
      <c r="B60" s="46">
        <v>11</v>
      </c>
      <c r="C60" s="45">
        <v>95.98507463</v>
      </c>
      <c r="D60" s="45">
        <f>(C60 - $C$12)/$C$12</f>
        <v>-1.8624863403008932E-3</v>
      </c>
      <c r="E60" s="2">
        <f t="shared" si="3"/>
        <v>1.0003724972680601</v>
      </c>
      <c r="F60" s="2">
        <f t="shared" si="0"/>
        <v>1.0001862486340301</v>
      </c>
      <c r="G60" s="2">
        <f t="shared" si="1"/>
        <v>1.0005587459020904</v>
      </c>
      <c r="H60" s="48">
        <f t="shared" si="2"/>
        <v>0.99813751365969916</v>
      </c>
    </row>
    <row r="61" spans="1:8" x14ac:dyDescent="0.75">
      <c r="A61" s="46">
        <v>1974</v>
      </c>
      <c r="B61" s="46">
        <v>12</v>
      </c>
      <c r="C61" s="45">
        <v>97.388059699999999</v>
      </c>
      <c r="D61" s="45">
        <f>(C61 - $C$13)/$C$13</f>
        <v>0</v>
      </c>
      <c r="E61" s="2">
        <f t="shared" si="3"/>
        <v>1</v>
      </c>
      <c r="F61" s="2">
        <f t="shared" si="0"/>
        <v>1</v>
      </c>
      <c r="G61" s="2">
        <f t="shared" si="1"/>
        <v>1</v>
      </c>
      <c r="H61" s="48">
        <f t="shared" si="2"/>
        <v>1</v>
      </c>
    </row>
    <row r="62" spans="1:8" x14ac:dyDescent="0.75">
      <c r="A62" s="46">
        <v>1975</v>
      </c>
      <c r="B62" s="46">
        <v>1</v>
      </c>
      <c r="C62" s="45">
        <v>97.641791040000001</v>
      </c>
      <c r="D62" s="45">
        <f>(C62 - $C$2)/$C$2</f>
        <v>0</v>
      </c>
      <c r="E62" s="2">
        <f t="shared" si="3"/>
        <v>1</v>
      </c>
      <c r="F62" s="2">
        <f t="shared" si="0"/>
        <v>1</v>
      </c>
      <c r="G62" s="2">
        <f t="shared" si="1"/>
        <v>1</v>
      </c>
      <c r="H62" s="48">
        <f t="shared" si="2"/>
        <v>1</v>
      </c>
    </row>
    <row r="63" spans="1:8" x14ac:dyDescent="0.75">
      <c r="A63" s="46">
        <v>1975</v>
      </c>
      <c r="B63" s="46">
        <v>2</v>
      </c>
      <c r="C63" s="45">
        <v>97.01492537</v>
      </c>
      <c r="D63" s="45">
        <f>(C63 - $C$3)/$C$3</f>
        <v>-1.080505257903922E-2</v>
      </c>
      <c r="E63" s="2">
        <f t="shared" si="3"/>
        <v>1.0021610105158079</v>
      </c>
      <c r="F63" s="2">
        <f t="shared" si="0"/>
        <v>1.0010805052579039</v>
      </c>
      <c r="G63" s="2">
        <f t="shared" si="1"/>
        <v>1.0032415157737118</v>
      </c>
      <c r="H63" s="48">
        <f t="shared" si="2"/>
        <v>0.98919494742096081</v>
      </c>
    </row>
    <row r="64" spans="1:8" x14ac:dyDescent="0.75">
      <c r="A64" s="46">
        <v>1975</v>
      </c>
      <c r="B64" s="46">
        <v>3</v>
      </c>
      <c r="C64" s="45">
        <v>94.537313429999998</v>
      </c>
      <c r="D64" s="45">
        <f>(C64 - $C$4)/$C$4</f>
        <v>-2.8676583385675986E-2</v>
      </c>
      <c r="E64" s="2">
        <f t="shared" si="3"/>
        <v>1.0057353166771352</v>
      </c>
      <c r="F64" s="2">
        <f t="shared" si="0"/>
        <v>1.0028676583385676</v>
      </c>
      <c r="G64" s="2">
        <f t="shared" si="1"/>
        <v>1.0086029750157028</v>
      </c>
      <c r="H64" s="48">
        <f t="shared" si="2"/>
        <v>0.97132341661432398</v>
      </c>
    </row>
    <row r="65" spans="1:8" x14ac:dyDescent="0.75">
      <c r="A65" s="46">
        <v>1975</v>
      </c>
      <c r="B65" s="46">
        <v>4</v>
      </c>
      <c r="C65" s="45">
        <v>95.044776119999995</v>
      </c>
      <c r="D65" s="45">
        <f>(C65 - $C$5)/$C$5</f>
        <v>2.7262461690507271E-2</v>
      </c>
      <c r="E65" s="2">
        <f t="shared" si="3"/>
        <v>0.99454750766189859</v>
      </c>
      <c r="F65" s="2">
        <f t="shared" si="0"/>
        <v>0.99727375383094929</v>
      </c>
      <c r="G65" s="2">
        <f t="shared" si="1"/>
        <v>0.99182126149284777</v>
      </c>
      <c r="H65" s="48">
        <f t="shared" si="2"/>
        <v>1.0272624616905073</v>
      </c>
    </row>
    <row r="66" spans="1:8" x14ac:dyDescent="0.75">
      <c r="A66" s="46">
        <v>1975</v>
      </c>
      <c r="B66" s="46">
        <v>5</v>
      </c>
      <c r="C66" s="45">
        <v>94.686567159999996</v>
      </c>
      <c r="D66" s="45">
        <f>(C66 - $C$6)/$C$6</f>
        <v>7.8544712587483606E-2</v>
      </c>
      <c r="E66" s="2">
        <f t="shared" si="3"/>
        <v>0.98429105748250323</v>
      </c>
      <c r="F66" s="2">
        <f t="shared" si="0"/>
        <v>0.99214552874125161</v>
      </c>
      <c r="G66" s="2">
        <f t="shared" si="1"/>
        <v>0.97643658622375495</v>
      </c>
      <c r="H66" s="48">
        <f t="shared" si="2"/>
        <v>1.0785447125874836</v>
      </c>
    </row>
    <row r="67" spans="1:8" x14ac:dyDescent="0.75">
      <c r="A67" s="46">
        <v>1975</v>
      </c>
      <c r="B67" s="46">
        <v>6</v>
      </c>
      <c r="C67" s="45">
        <v>79.029850749999994</v>
      </c>
      <c r="D67" s="45">
        <f>(C67 - $C$7)/$C$7</f>
        <v>-4.1376716322505652E-3</v>
      </c>
      <c r="E67" s="2">
        <f t="shared" si="3"/>
        <v>1.0008275343264501</v>
      </c>
      <c r="F67" s="2">
        <f t="shared" ref="F67:F130" si="4">1 - (D67 * $J$4)</f>
        <v>1.0004137671632252</v>
      </c>
      <c r="G67" s="2">
        <f t="shared" ref="G67:G130" si="5">1 - (D67 * $K$4)</f>
        <v>1.0012413014896753</v>
      </c>
      <c r="H67" s="48">
        <f t="shared" ref="H67:H130" si="6">1+D67</f>
        <v>0.99586232836774946</v>
      </c>
    </row>
    <row r="68" spans="1:8" x14ac:dyDescent="0.75">
      <c r="A68" s="46">
        <v>1975</v>
      </c>
      <c r="B68" s="46">
        <v>7</v>
      </c>
      <c r="C68" s="45">
        <v>59.19402985</v>
      </c>
      <c r="D68" s="45">
        <f>(C68 - $C$8)/$C$8</f>
        <v>5.3386454183975918E-2</v>
      </c>
      <c r="E68" s="2">
        <f t="shared" si="3"/>
        <v>0.98932270916320486</v>
      </c>
      <c r="F68" s="2">
        <f t="shared" si="4"/>
        <v>0.99466135458160243</v>
      </c>
      <c r="G68" s="2">
        <f t="shared" si="5"/>
        <v>0.98398406374480718</v>
      </c>
      <c r="H68" s="48">
        <f t="shared" si="6"/>
        <v>1.0533864541839759</v>
      </c>
    </row>
    <row r="69" spans="1:8" x14ac:dyDescent="0.75">
      <c r="A69" s="46">
        <v>1975</v>
      </c>
      <c r="B69" s="46">
        <v>8</v>
      </c>
      <c r="C69" s="45">
        <v>59.343283579999998</v>
      </c>
      <c r="D69" s="45">
        <f>(C69 - $C$9)/$C$9</f>
        <v>0.84672549913534279</v>
      </c>
      <c r="E69" s="2">
        <f t="shared" ref="E69:E132" si="7">1 - (D69 * $I$4)</f>
        <v>0.83065490017293142</v>
      </c>
      <c r="F69" s="2">
        <f t="shared" si="4"/>
        <v>0.91532745008646565</v>
      </c>
      <c r="G69" s="2">
        <f t="shared" si="5"/>
        <v>0.74598235025939719</v>
      </c>
      <c r="H69" s="48">
        <f t="shared" si="6"/>
        <v>1.8467254991353428</v>
      </c>
    </row>
    <row r="70" spans="1:8" x14ac:dyDescent="0.75">
      <c r="A70" s="46">
        <v>1975</v>
      </c>
      <c r="B70" s="46">
        <v>9</v>
      </c>
      <c r="C70" s="45">
        <v>73.01492537</v>
      </c>
      <c r="D70" s="45">
        <f>(C70 - $C$10)/$C$10</f>
        <v>0.28331584460209058</v>
      </c>
      <c r="E70" s="2">
        <f t="shared" si="7"/>
        <v>0.94333683107958188</v>
      </c>
      <c r="F70" s="2">
        <f t="shared" si="4"/>
        <v>0.971668415539791</v>
      </c>
      <c r="G70" s="2">
        <f t="shared" si="5"/>
        <v>0.91500524661937277</v>
      </c>
      <c r="H70" s="48">
        <f t="shared" si="6"/>
        <v>1.2833158446020905</v>
      </c>
    </row>
    <row r="71" spans="1:8" x14ac:dyDescent="0.75">
      <c r="A71" s="46">
        <v>1975</v>
      </c>
      <c r="B71" s="46">
        <v>10</v>
      </c>
      <c r="C71" s="45">
        <v>90.716417910000004</v>
      </c>
      <c r="D71" s="45">
        <f>(C71 - $C$11)/$C$11</f>
        <v>-2.0625201405457389E-2</v>
      </c>
      <c r="E71" s="2">
        <f t="shared" si="7"/>
        <v>1.0041250402810915</v>
      </c>
      <c r="F71" s="2">
        <f t="shared" si="4"/>
        <v>1.0020625201405458</v>
      </c>
      <c r="G71" s="2">
        <f t="shared" si="5"/>
        <v>1.0061875604216373</v>
      </c>
      <c r="H71" s="48">
        <f t="shared" si="6"/>
        <v>0.97937479859454257</v>
      </c>
    </row>
    <row r="72" spans="1:8" x14ac:dyDescent="0.75">
      <c r="A72" s="46">
        <v>1975</v>
      </c>
      <c r="B72" s="46">
        <v>11</v>
      </c>
      <c r="C72" s="45">
        <v>95.776119399999999</v>
      </c>
      <c r="D72" s="45">
        <f>(C72 - $C$12)/$C$12</f>
        <v>-4.0353872266351981E-3</v>
      </c>
      <c r="E72" s="2">
        <f t="shared" si="7"/>
        <v>1.000807077445327</v>
      </c>
      <c r="F72" s="2">
        <f t="shared" si="4"/>
        <v>1.0004035387226635</v>
      </c>
      <c r="G72" s="2">
        <f t="shared" si="5"/>
        <v>1.0012106161679906</v>
      </c>
      <c r="H72" s="48">
        <f t="shared" si="6"/>
        <v>0.99596461277336479</v>
      </c>
    </row>
    <row r="73" spans="1:8" x14ac:dyDescent="0.75">
      <c r="A73" s="46">
        <v>1975</v>
      </c>
      <c r="B73" s="46">
        <v>12</v>
      </c>
      <c r="C73" s="45">
        <v>95.746268659999998</v>
      </c>
      <c r="D73" s="45">
        <f>(C73 - $C$13)/$C$13</f>
        <v>-1.685823749910895E-2</v>
      </c>
      <c r="E73" s="2">
        <f t="shared" si="7"/>
        <v>1.0033716474998218</v>
      </c>
      <c r="F73" s="2">
        <f t="shared" si="4"/>
        <v>1.0016858237499109</v>
      </c>
      <c r="G73" s="2">
        <f t="shared" si="5"/>
        <v>1.0050574712497327</v>
      </c>
      <c r="H73" s="48">
        <f t="shared" si="6"/>
        <v>0.98314176250089103</v>
      </c>
    </row>
    <row r="74" spans="1:8" x14ac:dyDescent="0.75">
      <c r="A74" s="46">
        <v>1976</v>
      </c>
      <c r="B74" s="46">
        <v>1</v>
      </c>
      <c r="C74" s="45">
        <v>95.313432840000004</v>
      </c>
      <c r="D74" s="45">
        <f>(C74 - $C$2)/$C$2</f>
        <v>-2.3845918588754275E-2</v>
      </c>
      <c r="E74" s="2">
        <f t="shared" si="7"/>
        <v>1.0047691837177508</v>
      </c>
      <c r="F74" s="2">
        <f t="shared" si="4"/>
        <v>1.0023845918588754</v>
      </c>
      <c r="G74" s="2">
        <f t="shared" si="5"/>
        <v>1.0071537755766262</v>
      </c>
      <c r="H74" s="48">
        <f t="shared" si="6"/>
        <v>0.97615408141124571</v>
      </c>
    </row>
    <row r="75" spans="1:8" x14ac:dyDescent="0.75">
      <c r="A75" s="46">
        <v>1976</v>
      </c>
      <c r="B75" s="46">
        <v>2</v>
      </c>
      <c r="C75" s="45">
        <v>95.179104480000007</v>
      </c>
      <c r="D75" s="45">
        <f>(C75 - $C$3)/$C$3</f>
        <v>-2.9523664605301765E-2</v>
      </c>
      <c r="E75" s="2">
        <f t="shared" si="7"/>
        <v>1.0059047329210604</v>
      </c>
      <c r="F75" s="2">
        <f t="shared" si="4"/>
        <v>1.0029523664605302</v>
      </c>
      <c r="G75" s="2">
        <f t="shared" si="5"/>
        <v>1.0088570993815906</v>
      </c>
      <c r="H75" s="48">
        <f t="shared" si="6"/>
        <v>0.97047633539469824</v>
      </c>
    </row>
    <row r="76" spans="1:8" x14ac:dyDescent="0.75">
      <c r="A76" s="46">
        <v>1976</v>
      </c>
      <c r="B76" s="46">
        <v>3</v>
      </c>
      <c r="C76" s="45">
        <v>96.134328359999998</v>
      </c>
      <c r="D76" s="45">
        <f>(C76 - $C$4)/$C$4</f>
        <v>-1.2268057038666107E-2</v>
      </c>
      <c r="E76" s="2">
        <f t="shared" si="7"/>
        <v>1.0024536114077331</v>
      </c>
      <c r="F76" s="2">
        <f t="shared" si="4"/>
        <v>1.0012268057038667</v>
      </c>
      <c r="G76" s="2">
        <f t="shared" si="5"/>
        <v>1.0036804171115998</v>
      </c>
      <c r="H76" s="48">
        <f t="shared" si="6"/>
        <v>0.98773194296133393</v>
      </c>
    </row>
    <row r="77" spans="1:8" x14ac:dyDescent="0.75">
      <c r="A77" s="46">
        <v>1976</v>
      </c>
      <c r="B77" s="46">
        <v>4</v>
      </c>
      <c r="C77" s="45">
        <v>93.970149250000006</v>
      </c>
      <c r="D77" s="45">
        <f>(C77 - $C$5)/$C$5</f>
        <v>1.564768506689589E-2</v>
      </c>
      <c r="E77" s="2">
        <f t="shared" si="7"/>
        <v>0.99687046298662085</v>
      </c>
      <c r="F77" s="2">
        <f t="shared" si="4"/>
        <v>0.99843523149331037</v>
      </c>
      <c r="G77" s="2">
        <f t="shared" si="5"/>
        <v>0.99530569447993122</v>
      </c>
      <c r="H77" s="48">
        <f t="shared" si="6"/>
        <v>1.0156476850668958</v>
      </c>
    </row>
    <row r="78" spans="1:8" x14ac:dyDescent="0.75">
      <c r="A78" s="46">
        <v>1976</v>
      </c>
      <c r="B78" s="46">
        <v>5</v>
      </c>
      <c r="C78" s="45">
        <v>96.507462689999997</v>
      </c>
      <c r="D78" s="45">
        <f>(C78 - $C$6)/$C$6</f>
        <v>9.9285957147940487E-2</v>
      </c>
      <c r="E78" s="2">
        <f t="shared" si="7"/>
        <v>0.98014280857041192</v>
      </c>
      <c r="F78" s="2">
        <f t="shared" si="4"/>
        <v>0.9900714042852059</v>
      </c>
      <c r="G78" s="2">
        <f t="shared" si="5"/>
        <v>0.97021421285561782</v>
      </c>
      <c r="H78" s="48">
        <f t="shared" si="6"/>
        <v>1.0992859571479405</v>
      </c>
    </row>
    <row r="79" spans="1:8" x14ac:dyDescent="0.75">
      <c r="A79" s="46">
        <v>1976</v>
      </c>
      <c r="B79" s="46">
        <v>6</v>
      </c>
      <c r="C79" s="45">
        <v>93.522388059999997</v>
      </c>
      <c r="D79" s="45">
        <f>(C79 - $C$7)/$C$7</f>
        <v>0.17848410751229735</v>
      </c>
      <c r="E79" s="2">
        <f t="shared" si="7"/>
        <v>0.96430317849754055</v>
      </c>
      <c r="F79" s="2">
        <f t="shared" si="4"/>
        <v>0.98215158924877022</v>
      </c>
      <c r="G79" s="2">
        <f t="shared" si="5"/>
        <v>0.94645476774631077</v>
      </c>
      <c r="H79" s="48">
        <f t="shared" si="6"/>
        <v>1.1784841075122974</v>
      </c>
    </row>
    <row r="80" spans="1:8" x14ac:dyDescent="0.75">
      <c r="A80" s="46">
        <v>1976</v>
      </c>
      <c r="B80" s="46">
        <v>7</v>
      </c>
      <c r="C80" s="45">
        <v>76.940298510000005</v>
      </c>
      <c r="D80" s="45">
        <f>(C80 - $C$8)/$C$8</f>
        <v>0.36918990710184857</v>
      </c>
      <c r="E80" s="2">
        <f t="shared" si="7"/>
        <v>0.92616201857963032</v>
      </c>
      <c r="F80" s="2">
        <f t="shared" si="4"/>
        <v>0.9630810092898151</v>
      </c>
      <c r="G80" s="2">
        <f t="shared" si="5"/>
        <v>0.88924302786944542</v>
      </c>
      <c r="H80" s="48">
        <f t="shared" si="6"/>
        <v>1.3691899071018485</v>
      </c>
    </row>
    <row r="81" spans="1:8" x14ac:dyDescent="0.75">
      <c r="A81" s="46">
        <v>1976</v>
      </c>
      <c r="B81" s="46">
        <v>8</v>
      </c>
      <c r="C81" s="45">
        <v>61.149253729999998</v>
      </c>
      <c r="D81" s="45">
        <f>(C81 - $C$9)/$C$9</f>
        <v>0.90292614941089133</v>
      </c>
      <c r="E81" s="2">
        <f t="shared" si="7"/>
        <v>0.81941477011782171</v>
      </c>
      <c r="F81" s="2">
        <f t="shared" si="4"/>
        <v>0.9097073850589108</v>
      </c>
      <c r="G81" s="2">
        <f t="shared" si="5"/>
        <v>0.72912215517673262</v>
      </c>
      <c r="H81" s="48">
        <f t="shared" si="6"/>
        <v>1.9029261494108913</v>
      </c>
    </row>
    <row r="82" spans="1:8" x14ac:dyDescent="0.75">
      <c r="A82" s="46">
        <v>1976</v>
      </c>
      <c r="B82" s="46">
        <v>9</v>
      </c>
      <c r="C82" s="45">
        <v>45.134328359999998</v>
      </c>
      <c r="D82" s="45">
        <f>(C82 - $C$10)/$C$10</f>
        <v>-0.2067156348329294</v>
      </c>
      <c r="E82" s="2">
        <f t="shared" si="7"/>
        <v>1.0413431269665858</v>
      </c>
      <c r="F82" s="2">
        <f t="shared" si="4"/>
        <v>1.020671563483293</v>
      </c>
      <c r="G82" s="2">
        <f t="shared" si="5"/>
        <v>1.0620146904498788</v>
      </c>
      <c r="H82" s="48">
        <f t="shared" si="6"/>
        <v>0.79328436516707057</v>
      </c>
    </row>
    <row r="83" spans="1:8" x14ac:dyDescent="0.75">
      <c r="A83" s="46">
        <v>1976</v>
      </c>
      <c r="B83" s="46">
        <v>10</v>
      </c>
      <c r="C83" s="45">
        <v>61.80597015</v>
      </c>
      <c r="D83" s="45">
        <f>(C83 - $C$11)/$C$11</f>
        <v>-0.33274250723116366</v>
      </c>
      <c r="E83" s="2">
        <f t="shared" si="7"/>
        <v>1.0665485014462328</v>
      </c>
      <c r="F83" s="2">
        <f t="shared" si="4"/>
        <v>1.0332742507231163</v>
      </c>
      <c r="G83" s="2">
        <f t="shared" si="5"/>
        <v>1.0998227521693491</v>
      </c>
      <c r="H83" s="48">
        <f t="shared" si="6"/>
        <v>0.66725749276883639</v>
      </c>
    </row>
    <row r="84" spans="1:8" x14ac:dyDescent="0.75">
      <c r="A84" s="46">
        <v>1976</v>
      </c>
      <c r="B84" s="46">
        <v>11</v>
      </c>
      <c r="C84" s="45">
        <v>94.955223880000005</v>
      </c>
      <c r="D84" s="45">
        <f>(C84 - $C$12)/$C$12</f>
        <v>-1.257178329097797E-2</v>
      </c>
      <c r="E84" s="2">
        <f t="shared" si="7"/>
        <v>1.0025143566581955</v>
      </c>
      <c r="F84" s="2">
        <f t="shared" si="4"/>
        <v>1.0012571783290978</v>
      </c>
      <c r="G84" s="2">
        <f t="shared" si="5"/>
        <v>1.0037715349872933</v>
      </c>
      <c r="H84" s="48">
        <f t="shared" si="6"/>
        <v>0.98742821670902203</v>
      </c>
    </row>
    <row r="85" spans="1:8" x14ac:dyDescent="0.75">
      <c r="A85" s="46">
        <v>1976</v>
      </c>
      <c r="B85" s="46">
        <v>12</v>
      </c>
      <c r="C85" s="45">
        <v>93.373134329999999</v>
      </c>
      <c r="D85" s="45">
        <f>(C85 - $C$13)/$C$13</f>
        <v>-4.1226053608294656E-2</v>
      </c>
      <c r="E85" s="2">
        <f t="shared" si="7"/>
        <v>1.0082452107216588</v>
      </c>
      <c r="F85" s="2">
        <f t="shared" si="4"/>
        <v>1.0041226053608294</v>
      </c>
      <c r="G85" s="2">
        <f t="shared" si="5"/>
        <v>1.0123678160824885</v>
      </c>
      <c r="H85" s="48">
        <f t="shared" si="6"/>
        <v>0.95877394639170532</v>
      </c>
    </row>
    <row r="86" spans="1:8" x14ac:dyDescent="0.75">
      <c r="A86" s="46">
        <v>1977</v>
      </c>
      <c r="B86" s="46">
        <v>1</v>
      </c>
      <c r="C86" s="45">
        <v>95.716417910000004</v>
      </c>
      <c r="D86" s="45">
        <f>(C86 - $C$2)/$C$2</f>
        <v>-1.9718740402982236E-2</v>
      </c>
      <c r="E86" s="2">
        <f t="shared" si="7"/>
        <v>1.0039437480805964</v>
      </c>
      <c r="F86" s="2">
        <f t="shared" si="4"/>
        <v>1.0019718740402983</v>
      </c>
      <c r="G86" s="2">
        <f t="shared" si="5"/>
        <v>1.0059156221208947</v>
      </c>
      <c r="H86" s="48">
        <f t="shared" si="6"/>
        <v>0.98028125959701773</v>
      </c>
    </row>
    <row r="87" spans="1:8" x14ac:dyDescent="0.75">
      <c r="A87" s="46">
        <v>1977</v>
      </c>
      <c r="B87" s="46">
        <v>2</v>
      </c>
      <c r="C87" s="45">
        <v>96.179104480000007</v>
      </c>
      <c r="D87" s="45">
        <f>(C87 - $C$3)/$C$3</f>
        <v>-1.9327347454633211E-2</v>
      </c>
      <c r="E87" s="2">
        <f t="shared" si="7"/>
        <v>1.0038654694909266</v>
      </c>
      <c r="F87" s="2">
        <f t="shared" si="4"/>
        <v>1.0019327347454634</v>
      </c>
      <c r="G87" s="2">
        <f t="shared" si="5"/>
        <v>1.00579820423639</v>
      </c>
      <c r="H87" s="48">
        <f t="shared" si="6"/>
        <v>0.98067265254536684</v>
      </c>
    </row>
    <row r="88" spans="1:8" x14ac:dyDescent="0.75">
      <c r="A88" s="46">
        <v>1977</v>
      </c>
      <c r="B88" s="46">
        <v>3</v>
      </c>
      <c r="C88" s="45">
        <v>91.417910449999994</v>
      </c>
      <c r="D88" s="45">
        <f>(C88 - $C$4)/$C$4</f>
        <v>-6.0726882367083242E-2</v>
      </c>
      <c r="E88" s="2">
        <f t="shared" si="7"/>
        <v>1.0121453764734167</v>
      </c>
      <c r="F88" s="2">
        <f t="shared" si="4"/>
        <v>1.0060726882367084</v>
      </c>
      <c r="G88" s="2">
        <f t="shared" si="5"/>
        <v>1.0182180647101249</v>
      </c>
      <c r="H88" s="48">
        <f t="shared" si="6"/>
        <v>0.93927311763291677</v>
      </c>
    </row>
    <row r="89" spans="1:8" x14ac:dyDescent="0.75">
      <c r="A89" s="46">
        <v>1977</v>
      </c>
      <c r="B89" s="46">
        <v>4</v>
      </c>
      <c r="C89" s="45">
        <v>95.835820900000002</v>
      </c>
      <c r="D89" s="45">
        <f>(C89 - $C$5)/$C$5</f>
        <v>3.5812227823727061E-2</v>
      </c>
      <c r="E89" s="2">
        <f t="shared" si="7"/>
        <v>0.99283755443525457</v>
      </c>
      <c r="F89" s="2">
        <f t="shared" si="4"/>
        <v>0.99641877721762728</v>
      </c>
      <c r="G89" s="2">
        <f t="shared" si="5"/>
        <v>0.98925633165288185</v>
      </c>
      <c r="H89" s="48">
        <f t="shared" si="6"/>
        <v>1.0358122278237269</v>
      </c>
    </row>
    <row r="90" spans="1:8" x14ac:dyDescent="0.75">
      <c r="A90" s="46">
        <v>1977</v>
      </c>
      <c r="B90" s="46">
        <v>5</v>
      </c>
      <c r="C90" s="45">
        <v>96.776119399999999</v>
      </c>
      <c r="D90" s="45">
        <f>(C90 - $C$6)/$C$6</f>
        <v>0.10234614068571753</v>
      </c>
      <c r="E90" s="2">
        <f t="shared" si="7"/>
        <v>0.97953077186285653</v>
      </c>
      <c r="F90" s="2">
        <f t="shared" si="4"/>
        <v>0.98976538593142827</v>
      </c>
      <c r="G90" s="2">
        <f t="shared" si="5"/>
        <v>0.9692961577942848</v>
      </c>
      <c r="H90" s="48">
        <f t="shared" si="6"/>
        <v>1.1023461406857176</v>
      </c>
    </row>
    <row r="91" spans="1:8" x14ac:dyDescent="0.75">
      <c r="A91" s="46">
        <v>1977</v>
      </c>
      <c r="B91" s="46">
        <v>6</v>
      </c>
      <c r="C91" s="45">
        <v>84.462686570000002</v>
      </c>
      <c r="D91" s="45">
        <f>(C91 - $C$7)/$C$7</f>
        <v>6.4321986054056271E-2</v>
      </c>
      <c r="E91" s="2">
        <f t="shared" si="7"/>
        <v>0.98713560278918877</v>
      </c>
      <c r="F91" s="2">
        <f t="shared" si="4"/>
        <v>0.99356780139459433</v>
      </c>
      <c r="G91" s="2">
        <f t="shared" si="5"/>
        <v>0.9807034041837831</v>
      </c>
      <c r="H91" s="48">
        <f t="shared" si="6"/>
        <v>1.0643219860540563</v>
      </c>
    </row>
    <row r="92" spans="1:8" x14ac:dyDescent="0.75">
      <c r="A92" s="46">
        <v>1977</v>
      </c>
      <c r="B92" s="46">
        <v>7</v>
      </c>
      <c r="C92" s="45">
        <v>49.432835820000001</v>
      </c>
      <c r="D92" s="45">
        <f>(C92 - $C$8)/$C$8</f>
        <v>-0.12031872510385547</v>
      </c>
      <c r="E92" s="2">
        <f t="shared" si="7"/>
        <v>1.024063745020771</v>
      </c>
      <c r="F92" s="2">
        <f t="shared" si="4"/>
        <v>1.0120318725103856</v>
      </c>
      <c r="G92" s="2">
        <f t="shared" si="5"/>
        <v>1.0360956175311566</v>
      </c>
      <c r="H92" s="48">
        <f t="shared" si="6"/>
        <v>0.87968127489614456</v>
      </c>
    </row>
    <row r="93" spans="1:8" x14ac:dyDescent="0.75">
      <c r="A93" s="46">
        <v>1977</v>
      </c>
      <c r="B93" s="46">
        <v>8</v>
      </c>
      <c r="C93" s="45">
        <v>18.029850750000001</v>
      </c>
      <c r="D93" s="45">
        <f>(C93 - $C$9)/$C$9</f>
        <v>-0.43892243372843898</v>
      </c>
      <c r="E93" s="2">
        <f t="shared" si="7"/>
        <v>1.0877844867456878</v>
      </c>
      <c r="F93" s="2">
        <f t="shared" si="4"/>
        <v>1.0438922433728439</v>
      </c>
      <c r="G93" s="2">
        <f t="shared" si="5"/>
        <v>1.1316767301185318</v>
      </c>
      <c r="H93" s="48">
        <f t="shared" si="6"/>
        <v>0.56107756627156102</v>
      </c>
    </row>
    <row r="94" spans="1:8" x14ac:dyDescent="0.75">
      <c r="A94" s="46">
        <v>1977</v>
      </c>
      <c r="B94" s="46">
        <v>9</v>
      </c>
      <c r="C94" s="45">
        <v>11.8358209</v>
      </c>
      <c r="D94" s="45">
        <f>(C94 - $C$10)/$C$10</f>
        <v>-0.79197271766186872</v>
      </c>
      <c r="E94" s="2">
        <f t="shared" si="7"/>
        <v>1.1583945435323737</v>
      </c>
      <c r="F94" s="2">
        <f t="shared" si="4"/>
        <v>1.0791972717661868</v>
      </c>
      <c r="G94" s="2">
        <f t="shared" si="5"/>
        <v>1.2375918152985605</v>
      </c>
      <c r="H94" s="48">
        <f t="shared" si="6"/>
        <v>0.20802728233813128</v>
      </c>
    </row>
    <row r="95" spans="1:8" x14ac:dyDescent="0.75">
      <c r="A95" s="46">
        <v>1977</v>
      </c>
      <c r="B95" s="46">
        <v>10</v>
      </c>
      <c r="C95" s="45">
        <v>46.80597015</v>
      </c>
      <c r="D95" s="45">
        <f>(C95 - $C$11)/$C$11</f>
        <v>-0.494682565242413</v>
      </c>
      <c r="E95" s="2">
        <f t="shared" si="7"/>
        <v>1.0989365130484825</v>
      </c>
      <c r="F95" s="2">
        <f t="shared" si="4"/>
        <v>1.0494682565242412</v>
      </c>
      <c r="G95" s="2">
        <f t="shared" si="5"/>
        <v>1.148404769572724</v>
      </c>
      <c r="H95" s="48">
        <f t="shared" si="6"/>
        <v>0.50531743475758706</v>
      </c>
    </row>
    <row r="96" spans="1:8" x14ac:dyDescent="0.75">
      <c r="A96" s="46">
        <v>1977</v>
      </c>
      <c r="B96" s="46">
        <v>11</v>
      </c>
      <c r="C96" s="45">
        <v>92.313432840000004</v>
      </c>
      <c r="D96" s="45">
        <f>(C96 - $C$12)/$C$12</f>
        <v>-4.0043457928296236E-2</v>
      </c>
      <c r="E96" s="2">
        <f t="shared" si="7"/>
        <v>1.0080086915856592</v>
      </c>
      <c r="F96" s="2">
        <f t="shared" si="4"/>
        <v>1.0040043457928296</v>
      </c>
      <c r="G96" s="2">
        <f t="shared" si="5"/>
        <v>1.0120130373784888</v>
      </c>
      <c r="H96" s="48">
        <f t="shared" si="6"/>
        <v>0.95995654207170378</v>
      </c>
    </row>
    <row r="97" spans="1:8" x14ac:dyDescent="0.75">
      <c r="A97" s="46">
        <v>1977</v>
      </c>
      <c r="B97" s="46">
        <v>12</v>
      </c>
      <c r="C97" s="45">
        <v>96.283582089999996</v>
      </c>
      <c r="D97" s="45">
        <f>(C97 - $C$13)/$C$13</f>
        <v>-1.134099614883285E-2</v>
      </c>
      <c r="E97" s="2">
        <f t="shared" si="7"/>
        <v>1.0022681992297666</v>
      </c>
      <c r="F97" s="2">
        <f t="shared" si="4"/>
        <v>1.0011340996148832</v>
      </c>
      <c r="G97" s="2">
        <f t="shared" si="5"/>
        <v>1.0034022988446498</v>
      </c>
      <c r="H97" s="48">
        <f t="shared" si="6"/>
        <v>0.98865900385116712</v>
      </c>
    </row>
    <row r="98" spans="1:8" x14ac:dyDescent="0.75">
      <c r="A98" s="46">
        <v>1978</v>
      </c>
      <c r="B98" s="46">
        <v>1</v>
      </c>
      <c r="C98" s="45">
        <v>96.238805970000001</v>
      </c>
      <c r="D98" s="45">
        <f>(C98 - $C$2)/$C$2</f>
        <v>-1.4368694542127478E-2</v>
      </c>
      <c r="E98" s="2">
        <f t="shared" si="7"/>
        <v>1.0028737389084255</v>
      </c>
      <c r="F98" s="2">
        <f t="shared" si="4"/>
        <v>1.0014368694542128</v>
      </c>
      <c r="G98" s="2">
        <f t="shared" si="5"/>
        <v>1.0043106083626383</v>
      </c>
      <c r="H98" s="48">
        <f t="shared" si="6"/>
        <v>0.98563130545787248</v>
      </c>
    </row>
    <row r="99" spans="1:8" x14ac:dyDescent="0.75">
      <c r="A99" s="46">
        <v>1978</v>
      </c>
      <c r="B99" s="46">
        <v>2</v>
      </c>
      <c r="C99" s="45">
        <v>98.074626870000003</v>
      </c>
      <c r="D99" s="45">
        <f>(C99 - $C$3)/$C$3</f>
        <v>0</v>
      </c>
      <c r="E99" s="2">
        <f t="shared" si="7"/>
        <v>1</v>
      </c>
      <c r="F99" s="2">
        <f t="shared" si="4"/>
        <v>1</v>
      </c>
      <c r="G99" s="2">
        <f t="shared" si="5"/>
        <v>1</v>
      </c>
      <c r="H99" s="48">
        <f t="shared" si="6"/>
        <v>1</v>
      </c>
    </row>
    <row r="100" spans="1:8" x14ac:dyDescent="0.75">
      <c r="A100" s="46">
        <v>1978</v>
      </c>
      <c r="B100" s="46">
        <v>3</v>
      </c>
      <c r="C100" s="45">
        <v>98.358208959999999</v>
      </c>
      <c r="D100" s="45">
        <f>(C100 - $C$4)/$C$4</f>
        <v>1.0581199240800327E-2</v>
      </c>
      <c r="E100" s="2">
        <f t="shared" si="7"/>
        <v>0.99788376015183988</v>
      </c>
      <c r="F100" s="2">
        <f t="shared" si="4"/>
        <v>0.99894188007592</v>
      </c>
      <c r="G100" s="2">
        <f t="shared" si="5"/>
        <v>0.99682564022775988</v>
      </c>
      <c r="H100" s="48">
        <f t="shared" si="6"/>
        <v>1.0105811992408003</v>
      </c>
    </row>
    <row r="101" spans="1:8" x14ac:dyDescent="0.75">
      <c r="A101" s="46">
        <v>1978</v>
      </c>
      <c r="B101" s="46">
        <v>4</v>
      </c>
      <c r="C101" s="45">
        <v>98</v>
      </c>
      <c r="D101" s="45">
        <f>(C101 - $C$5)/$C$5</f>
        <v>5.9203097270336527E-2</v>
      </c>
      <c r="E101" s="2">
        <f t="shared" si="7"/>
        <v>0.98815938054593266</v>
      </c>
      <c r="F101" s="2">
        <f t="shared" si="4"/>
        <v>0.99407969027296639</v>
      </c>
      <c r="G101" s="2">
        <f t="shared" si="5"/>
        <v>0.98223907081889905</v>
      </c>
      <c r="H101" s="48">
        <f t="shared" si="6"/>
        <v>1.0592030972703366</v>
      </c>
    </row>
    <row r="102" spans="1:8" x14ac:dyDescent="0.75">
      <c r="A102" s="46">
        <v>1978</v>
      </c>
      <c r="B102" s="46">
        <v>5</v>
      </c>
      <c r="C102" s="45">
        <v>96.865671640000002</v>
      </c>
      <c r="D102" s="45">
        <f>(C102 - $C$6)/$C$6</f>
        <v>0.1033662019029455</v>
      </c>
      <c r="E102" s="2">
        <f t="shared" si="7"/>
        <v>0.97932675961941085</v>
      </c>
      <c r="F102" s="2">
        <f t="shared" si="4"/>
        <v>0.98966337980970542</v>
      </c>
      <c r="G102" s="2">
        <f t="shared" si="5"/>
        <v>0.96899013942911638</v>
      </c>
      <c r="H102" s="48">
        <f t="shared" si="6"/>
        <v>1.1033662019029455</v>
      </c>
    </row>
    <row r="103" spans="1:8" x14ac:dyDescent="0.75">
      <c r="A103" s="46">
        <v>1978</v>
      </c>
      <c r="B103" s="46">
        <v>6</v>
      </c>
      <c r="C103" s="45">
        <v>93.701492540000004</v>
      </c>
      <c r="D103" s="45">
        <f>(C103 - $C$7)/$C$7</f>
        <v>0.18074101933461786</v>
      </c>
      <c r="E103" s="2">
        <f t="shared" si="7"/>
        <v>0.96385179613307648</v>
      </c>
      <c r="F103" s="2">
        <f t="shared" si="4"/>
        <v>0.98192589806653818</v>
      </c>
      <c r="G103" s="2">
        <f t="shared" si="5"/>
        <v>0.94577769419961466</v>
      </c>
      <c r="H103" s="48">
        <f t="shared" si="6"/>
        <v>1.1807410193346179</v>
      </c>
    </row>
    <row r="104" spans="1:8" x14ac:dyDescent="0.75">
      <c r="A104" s="46">
        <v>1978</v>
      </c>
      <c r="B104" s="46">
        <v>7</v>
      </c>
      <c r="C104" s="45">
        <v>73.626865670000001</v>
      </c>
      <c r="D104" s="45">
        <f>(C104 - $C$8)/$C$8</f>
        <v>0.31022576360040144</v>
      </c>
      <c r="E104" s="2">
        <f t="shared" si="7"/>
        <v>0.93795484727991973</v>
      </c>
      <c r="F104" s="2">
        <f t="shared" si="4"/>
        <v>0.96897742363995987</v>
      </c>
      <c r="G104" s="2">
        <f t="shared" si="5"/>
        <v>0.9069322709198796</v>
      </c>
      <c r="H104" s="48">
        <f t="shared" si="6"/>
        <v>1.3102257636004015</v>
      </c>
    </row>
    <row r="105" spans="1:8" x14ac:dyDescent="0.75">
      <c r="A105" s="46">
        <v>1978</v>
      </c>
      <c r="B105" s="46">
        <v>8</v>
      </c>
      <c r="C105" s="45">
        <v>58.761194029999999</v>
      </c>
      <c r="D105" s="45">
        <f>(C105 - $C$9)/$C$9</f>
        <v>0.82861124003277609</v>
      </c>
      <c r="E105" s="2">
        <f t="shared" si="7"/>
        <v>0.83427775199344478</v>
      </c>
      <c r="F105" s="2">
        <f t="shared" si="4"/>
        <v>0.91713887599672239</v>
      </c>
      <c r="G105" s="2">
        <f t="shared" si="5"/>
        <v>0.75141662799016717</v>
      </c>
      <c r="H105" s="48">
        <f t="shared" si="6"/>
        <v>1.8286112400327761</v>
      </c>
    </row>
    <row r="106" spans="1:8" x14ac:dyDescent="0.75">
      <c r="A106" s="46">
        <v>1978</v>
      </c>
      <c r="B106" s="46">
        <v>9</v>
      </c>
      <c r="C106" s="45">
        <v>45.223880600000001</v>
      </c>
      <c r="D106" s="45">
        <f>(C106 - $C$10)/$C$10</f>
        <v>-0.20514165789699143</v>
      </c>
      <c r="E106" s="2">
        <f t="shared" si="7"/>
        <v>1.0410283315793982</v>
      </c>
      <c r="F106" s="2">
        <f t="shared" si="4"/>
        <v>1.0205141657896992</v>
      </c>
      <c r="G106" s="2">
        <f t="shared" si="5"/>
        <v>1.0615424973690974</v>
      </c>
      <c r="H106" s="48">
        <f t="shared" si="6"/>
        <v>0.79485834210300854</v>
      </c>
    </row>
    <row r="107" spans="1:8" x14ac:dyDescent="0.75">
      <c r="A107" s="46">
        <v>1978</v>
      </c>
      <c r="B107" s="46">
        <v>10</v>
      </c>
      <c r="C107" s="45">
        <v>65.253731340000002</v>
      </c>
      <c r="D107" s="45">
        <f>(C107 - $C$11)/$C$11</f>
        <v>-0.29552046408999472</v>
      </c>
      <c r="E107" s="2">
        <f t="shared" si="7"/>
        <v>1.0591040928179989</v>
      </c>
      <c r="F107" s="2">
        <f t="shared" si="4"/>
        <v>1.0295520464089996</v>
      </c>
      <c r="G107" s="2">
        <f t="shared" si="5"/>
        <v>1.0886561392269984</v>
      </c>
      <c r="H107" s="48">
        <f t="shared" si="6"/>
        <v>0.70447953591000534</v>
      </c>
    </row>
    <row r="108" spans="1:8" x14ac:dyDescent="0.75">
      <c r="A108" s="46">
        <v>1978</v>
      </c>
      <c r="B108" s="46">
        <v>11</v>
      </c>
      <c r="C108" s="45">
        <v>94.179104480000007</v>
      </c>
      <c r="D108" s="45">
        <f>(C108 - $C$12)/$C$12</f>
        <v>-2.0642557744248367E-2</v>
      </c>
      <c r="E108" s="2">
        <f t="shared" si="7"/>
        <v>1.0041285115488496</v>
      </c>
      <c r="F108" s="2">
        <f t="shared" si="4"/>
        <v>1.0020642557744248</v>
      </c>
      <c r="G108" s="2">
        <f t="shared" si="5"/>
        <v>1.0061927673232745</v>
      </c>
      <c r="H108" s="48">
        <f t="shared" si="6"/>
        <v>0.97935744225575161</v>
      </c>
    </row>
    <row r="109" spans="1:8" x14ac:dyDescent="0.75">
      <c r="A109" s="46">
        <v>1978</v>
      </c>
      <c r="B109" s="46">
        <v>12</v>
      </c>
      <c r="C109" s="45">
        <v>95.507462689999997</v>
      </c>
      <c r="D109" s="45">
        <f>(C109 - $C$13)/$C$13</f>
        <v>-1.9310344777307465E-2</v>
      </c>
      <c r="E109" s="2">
        <f t="shared" si="7"/>
        <v>1.0038620689554616</v>
      </c>
      <c r="F109" s="2">
        <f t="shared" si="4"/>
        <v>1.0019310344777308</v>
      </c>
      <c r="G109" s="2">
        <f t="shared" si="5"/>
        <v>1.0057931034331922</v>
      </c>
      <c r="H109" s="48">
        <f t="shared" si="6"/>
        <v>0.98068965522269258</v>
      </c>
    </row>
    <row r="110" spans="1:8" x14ac:dyDescent="0.75">
      <c r="A110" s="46">
        <v>1979</v>
      </c>
      <c r="B110" s="46">
        <v>1</v>
      </c>
      <c r="C110" s="45">
        <v>95.567164180000006</v>
      </c>
      <c r="D110" s="45">
        <f>(C110 - $C$2)/$C$2</f>
        <v>-2.1247324920024277E-2</v>
      </c>
      <c r="E110" s="2">
        <f t="shared" si="7"/>
        <v>1.0042494649840048</v>
      </c>
      <c r="F110" s="2">
        <f t="shared" si="4"/>
        <v>1.0021247324920024</v>
      </c>
      <c r="G110" s="2">
        <f t="shared" si="5"/>
        <v>1.0063741974760072</v>
      </c>
      <c r="H110" s="48">
        <f t="shared" si="6"/>
        <v>0.97875267507997576</v>
      </c>
    </row>
    <row r="111" spans="1:8" x14ac:dyDescent="0.75">
      <c r="A111" s="46">
        <v>1979</v>
      </c>
      <c r="B111" s="46">
        <v>2</v>
      </c>
      <c r="C111" s="45">
        <v>96.940298510000005</v>
      </c>
      <c r="D111" s="45">
        <f>(C111 - $C$3)/$C$3</f>
        <v>-1.1565971711557712E-2</v>
      </c>
      <c r="E111" s="2">
        <f t="shared" si="7"/>
        <v>1.0023131943423116</v>
      </c>
      <c r="F111" s="2">
        <f t="shared" si="4"/>
        <v>1.0011565971711558</v>
      </c>
      <c r="G111" s="2">
        <f t="shared" si="5"/>
        <v>1.0034697915134674</v>
      </c>
      <c r="H111" s="48">
        <f t="shared" si="6"/>
        <v>0.98843402828844229</v>
      </c>
    </row>
    <row r="112" spans="1:8" x14ac:dyDescent="0.75">
      <c r="A112" s="46">
        <v>1979</v>
      </c>
      <c r="B112" s="46">
        <v>3</v>
      </c>
      <c r="C112" s="45">
        <v>96.552238810000006</v>
      </c>
      <c r="D112" s="45">
        <f>(C112 - $C$4)/$C$4</f>
        <v>-7.9742370494466693E-3</v>
      </c>
      <c r="E112" s="2">
        <f t="shared" si="7"/>
        <v>1.0015948474098892</v>
      </c>
      <c r="F112" s="2">
        <f t="shared" si="4"/>
        <v>1.0007974237049446</v>
      </c>
      <c r="G112" s="2">
        <f t="shared" si="5"/>
        <v>1.0023922711148341</v>
      </c>
      <c r="H112" s="48">
        <f t="shared" si="6"/>
        <v>0.99202576295055334</v>
      </c>
    </row>
    <row r="113" spans="1:8" x14ac:dyDescent="0.75">
      <c r="A113" s="46">
        <v>1979</v>
      </c>
      <c r="B113" s="46">
        <v>4</v>
      </c>
      <c r="C113" s="45">
        <v>97.029850749999994</v>
      </c>
      <c r="D113" s="45">
        <f>(C113 - $C$5)/$C$5</f>
        <v>4.8717535123249792E-2</v>
      </c>
      <c r="E113" s="2">
        <f t="shared" si="7"/>
        <v>0.99025649297535001</v>
      </c>
      <c r="F113" s="2">
        <f t="shared" si="4"/>
        <v>0.99512824648767506</v>
      </c>
      <c r="G113" s="2">
        <f t="shared" si="5"/>
        <v>0.98538473946302507</v>
      </c>
      <c r="H113" s="48">
        <f t="shared" si="6"/>
        <v>1.0487175351232498</v>
      </c>
    </row>
    <row r="114" spans="1:8" x14ac:dyDescent="0.75">
      <c r="A114" s="46">
        <v>1979</v>
      </c>
      <c r="B114" s="46">
        <v>5</v>
      </c>
      <c r="C114" s="45">
        <v>87.746268659999998</v>
      </c>
      <c r="D114" s="45">
        <f>(C114 - $C$6)/$C$6</f>
        <v>-5.100306086139113E-4</v>
      </c>
      <c r="E114" s="2">
        <f t="shared" si="7"/>
        <v>1.0001020061217227</v>
      </c>
      <c r="F114" s="2">
        <f t="shared" si="4"/>
        <v>1.0000510030608614</v>
      </c>
      <c r="G114" s="2">
        <f t="shared" si="5"/>
        <v>1.0001530091825841</v>
      </c>
      <c r="H114" s="48">
        <f t="shared" si="6"/>
        <v>0.99948996939138612</v>
      </c>
    </row>
    <row r="115" spans="1:8" x14ac:dyDescent="0.75">
      <c r="A115" s="46">
        <v>1979</v>
      </c>
      <c r="B115" s="46">
        <v>6</v>
      </c>
      <c r="C115" s="45">
        <v>74.283582089999996</v>
      </c>
      <c r="D115" s="45">
        <f>(C115 - $C$7)/$C$7</f>
        <v>-6.3945834167676796E-2</v>
      </c>
      <c r="E115" s="2">
        <f t="shared" si="7"/>
        <v>1.0127891668335354</v>
      </c>
      <c r="F115" s="2">
        <f t="shared" si="4"/>
        <v>1.0063945834167676</v>
      </c>
      <c r="G115" s="2">
        <f t="shared" si="5"/>
        <v>1.0191837502503029</v>
      </c>
      <c r="H115" s="48">
        <f t="shared" si="6"/>
        <v>0.93605416583232315</v>
      </c>
    </row>
    <row r="116" spans="1:8" x14ac:dyDescent="0.75">
      <c r="A116" s="46">
        <v>1979</v>
      </c>
      <c r="B116" s="46">
        <v>7</v>
      </c>
      <c r="C116" s="45">
        <v>61.432835820000001</v>
      </c>
      <c r="D116" s="45">
        <f>(C116 - $C$8)/$C$8</f>
        <v>9.322709163204819E-2</v>
      </c>
      <c r="E116" s="2">
        <f t="shared" si="7"/>
        <v>0.98135458167359035</v>
      </c>
      <c r="F116" s="2">
        <f t="shared" si="4"/>
        <v>0.99067729083679523</v>
      </c>
      <c r="G116" s="2">
        <f t="shared" si="5"/>
        <v>0.97203187251038559</v>
      </c>
      <c r="H116" s="48">
        <f t="shared" si="6"/>
        <v>1.0932270916320481</v>
      </c>
    </row>
    <row r="117" spans="1:8" x14ac:dyDescent="0.75">
      <c r="A117" s="46">
        <v>1979</v>
      </c>
      <c r="B117" s="46">
        <v>8</v>
      </c>
      <c r="C117" s="45">
        <v>30.552238809999999</v>
      </c>
      <c r="D117" s="45">
        <f>(C117 - $C$9)/$C$9</f>
        <v>-4.9233627424102144E-2</v>
      </c>
      <c r="E117" s="2">
        <f t="shared" si="7"/>
        <v>1.0098467254848205</v>
      </c>
      <c r="F117" s="2">
        <f t="shared" si="4"/>
        <v>1.0049233627424101</v>
      </c>
      <c r="G117" s="2">
        <f t="shared" si="5"/>
        <v>1.0147700882272306</v>
      </c>
      <c r="H117" s="48">
        <f t="shared" si="6"/>
        <v>0.95076637257589791</v>
      </c>
    </row>
    <row r="118" spans="1:8" x14ac:dyDescent="0.75">
      <c r="A118" s="46">
        <v>1979</v>
      </c>
      <c r="B118" s="46">
        <v>9</v>
      </c>
      <c r="C118" s="45">
        <v>25</v>
      </c>
      <c r="D118" s="45">
        <f>(C118 - $C$10)/$C$10</f>
        <v>-0.56059811124268677</v>
      </c>
      <c r="E118" s="2">
        <f t="shared" si="7"/>
        <v>1.1121196222485374</v>
      </c>
      <c r="F118" s="2">
        <f t="shared" si="4"/>
        <v>1.0560598111242687</v>
      </c>
      <c r="G118" s="2">
        <f t="shared" si="5"/>
        <v>1.1681794333728059</v>
      </c>
      <c r="H118" s="48">
        <f t="shared" si="6"/>
        <v>0.43940188875731323</v>
      </c>
    </row>
    <row r="119" spans="1:8" x14ac:dyDescent="0.75">
      <c r="A119" s="46">
        <v>1979</v>
      </c>
      <c r="B119" s="46">
        <v>10</v>
      </c>
      <c r="C119" s="45">
        <v>58.850746270000002</v>
      </c>
      <c r="D119" s="45">
        <f>(C119 - $C$11)/$C$11</f>
        <v>-0.3646471156687256</v>
      </c>
      <c r="E119" s="2">
        <f t="shared" si="7"/>
        <v>1.0729294231337452</v>
      </c>
      <c r="F119" s="2">
        <f t="shared" si="4"/>
        <v>1.0364647115668726</v>
      </c>
      <c r="G119" s="2">
        <f t="shared" si="5"/>
        <v>1.1093941347006178</v>
      </c>
      <c r="H119" s="48">
        <f t="shared" si="6"/>
        <v>0.63535288433127435</v>
      </c>
    </row>
    <row r="120" spans="1:8" x14ac:dyDescent="0.75">
      <c r="A120" s="46">
        <v>1979</v>
      </c>
      <c r="B120" s="46">
        <v>11</v>
      </c>
      <c r="C120" s="45">
        <v>93.895522389999996</v>
      </c>
      <c r="D120" s="45">
        <f>(C120 - $C$12)/$C$12</f>
        <v>-2.359149457971094E-2</v>
      </c>
      <c r="E120" s="2">
        <f t="shared" si="7"/>
        <v>1.0047182989159422</v>
      </c>
      <c r="F120" s="2">
        <f t="shared" si="4"/>
        <v>1.0023591494579711</v>
      </c>
      <c r="G120" s="2">
        <f t="shared" si="5"/>
        <v>1.0070774483739133</v>
      </c>
      <c r="H120" s="48">
        <f t="shared" si="6"/>
        <v>0.97640850542028901</v>
      </c>
    </row>
    <row r="121" spans="1:8" x14ac:dyDescent="0.75">
      <c r="A121" s="46">
        <v>1979</v>
      </c>
      <c r="B121" s="46">
        <v>12</v>
      </c>
      <c r="C121" s="45">
        <v>97.686567159999996</v>
      </c>
      <c r="D121" s="45">
        <f>(C121 - $C$13)/$C$13</f>
        <v>3.0651340720775871E-3</v>
      </c>
      <c r="E121" s="2">
        <f t="shared" si="7"/>
        <v>0.99938697318558445</v>
      </c>
      <c r="F121" s="2">
        <f t="shared" si="4"/>
        <v>0.99969348659279222</v>
      </c>
      <c r="G121" s="2">
        <f t="shared" si="5"/>
        <v>0.99908045977837667</v>
      </c>
      <c r="H121" s="48">
        <f t="shared" si="6"/>
        <v>1.0030651340720775</v>
      </c>
    </row>
    <row r="122" spans="1:8" x14ac:dyDescent="0.75">
      <c r="A122" s="46">
        <v>1980</v>
      </c>
      <c r="B122" s="46">
        <v>1</v>
      </c>
      <c r="C122" s="45">
        <v>97.492537310000003</v>
      </c>
      <c r="D122" s="45">
        <f>(C122 - $C$2)/$C$2</f>
        <v>-1.5285845170420389E-3</v>
      </c>
      <c r="E122" s="2">
        <f t="shared" si="7"/>
        <v>1.0003057169034084</v>
      </c>
      <c r="F122" s="2">
        <f t="shared" si="4"/>
        <v>1.0001528584517041</v>
      </c>
      <c r="G122" s="2">
        <f t="shared" si="5"/>
        <v>1.0004585753551125</v>
      </c>
      <c r="H122" s="48">
        <f t="shared" si="6"/>
        <v>0.99847141548295792</v>
      </c>
    </row>
    <row r="123" spans="1:8" x14ac:dyDescent="0.75">
      <c r="A123" s="46">
        <v>1980</v>
      </c>
      <c r="B123" s="46">
        <v>2</v>
      </c>
      <c r="C123" s="45">
        <v>96.01492537</v>
      </c>
      <c r="D123" s="45">
        <f>(C123 - $C$3)/$C$3</f>
        <v>-2.1001369729707772E-2</v>
      </c>
      <c r="E123" s="2">
        <f t="shared" si="7"/>
        <v>1.0042002739459415</v>
      </c>
      <c r="F123" s="2">
        <f t="shared" si="4"/>
        <v>1.0021001369729707</v>
      </c>
      <c r="G123" s="2">
        <f t="shared" si="5"/>
        <v>1.0063004109189124</v>
      </c>
      <c r="H123" s="48">
        <f t="shared" si="6"/>
        <v>0.97899863027029221</v>
      </c>
    </row>
    <row r="124" spans="1:8" x14ac:dyDescent="0.75">
      <c r="A124" s="46">
        <v>1980</v>
      </c>
      <c r="B124" s="46">
        <v>3</v>
      </c>
      <c r="C124" s="45">
        <v>96.40298507</v>
      </c>
      <c r="D124" s="45">
        <f>(C124 - $C$4)/$C$4</f>
        <v>-9.5077442691818403E-3</v>
      </c>
      <c r="E124" s="2">
        <f t="shared" si="7"/>
        <v>1.0019015488538363</v>
      </c>
      <c r="F124" s="2">
        <f t="shared" si="4"/>
        <v>1.0009507744269182</v>
      </c>
      <c r="G124" s="2">
        <f t="shared" si="5"/>
        <v>1.0028523232807545</v>
      </c>
      <c r="H124" s="48">
        <f t="shared" si="6"/>
        <v>0.99049225573081812</v>
      </c>
    </row>
    <row r="125" spans="1:8" x14ac:dyDescent="0.75">
      <c r="A125" s="46">
        <v>1980</v>
      </c>
      <c r="B125" s="46">
        <v>4</v>
      </c>
      <c r="C125" s="45">
        <v>98.268656719999996</v>
      </c>
      <c r="D125" s="45">
        <f>(C125 - $C$5)/$C$5</f>
        <v>6.2106791453259841E-2</v>
      </c>
      <c r="E125" s="2">
        <f t="shared" si="7"/>
        <v>0.98757864170934806</v>
      </c>
      <c r="F125" s="2">
        <f t="shared" si="4"/>
        <v>0.99378932085467397</v>
      </c>
      <c r="G125" s="2">
        <f t="shared" si="5"/>
        <v>0.98136796256402203</v>
      </c>
      <c r="H125" s="48">
        <f t="shared" si="6"/>
        <v>1.0621067914532598</v>
      </c>
    </row>
    <row r="126" spans="1:8" x14ac:dyDescent="0.75">
      <c r="A126" s="46">
        <v>1980</v>
      </c>
      <c r="B126" s="46">
        <v>5</v>
      </c>
      <c r="C126" s="45">
        <v>98.970149250000006</v>
      </c>
      <c r="D126" s="45">
        <f>(C126 - $C$6)/$C$6</f>
        <v>0.12733764016608179</v>
      </c>
      <c r="E126" s="2">
        <f t="shared" si="7"/>
        <v>0.97453247196678361</v>
      </c>
      <c r="F126" s="2">
        <f t="shared" si="4"/>
        <v>0.9872662359833918</v>
      </c>
      <c r="G126" s="2">
        <f t="shared" si="5"/>
        <v>0.96179870795017541</v>
      </c>
      <c r="H126" s="48">
        <f t="shared" si="6"/>
        <v>1.1273376401660817</v>
      </c>
    </row>
    <row r="127" spans="1:8" x14ac:dyDescent="0.75">
      <c r="A127" s="46">
        <v>1980</v>
      </c>
      <c r="B127" s="46">
        <v>6</v>
      </c>
      <c r="C127" s="45">
        <v>89.313432840000004</v>
      </c>
      <c r="D127" s="45">
        <f>(C127 - $C$7)/$C$7</f>
        <v>0.1254466804438325</v>
      </c>
      <c r="E127" s="2">
        <f t="shared" si="7"/>
        <v>0.97491066391123349</v>
      </c>
      <c r="F127" s="2">
        <f t="shared" si="4"/>
        <v>0.98745533195561674</v>
      </c>
      <c r="G127" s="2">
        <f t="shared" si="5"/>
        <v>0.96236599586685023</v>
      </c>
      <c r="H127" s="48">
        <f t="shared" si="6"/>
        <v>1.1254466804438326</v>
      </c>
    </row>
    <row r="128" spans="1:8" x14ac:dyDescent="0.75">
      <c r="A128" s="46">
        <v>1980</v>
      </c>
      <c r="B128" s="46">
        <v>7</v>
      </c>
      <c r="C128" s="45">
        <v>54.074626870000003</v>
      </c>
      <c r="D128" s="45">
        <f>(C128 - $C$8)/$C$8</f>
        <v>-3.7715803363050616E-2</v>
      </c>
      <c r="E128" s="2">
        <f t="shared" si="7"/>
        <v>1.0075431606726102</v>
      </c>
      <c r="F128" s="2">
        <f t="shared" si="4"/>
        <v>1.003771580336305</v>
      </c>
      <c r="G128" s="2">
        <f t="shared" si="5"/>
        <v>1.0113147410089152</v>
      </c>
      <c r="H128" s="48">
        <f t="shared" si="6"/>
        <v>0.96228419663694942</v>
      </c>
    </row>
    <row r="129" spans="1:8" x14ac:dyDescent="0.75">
      <c r="A129" s="46">
        <v>1980</v>
      </c>
      <c r="B129" s="46">
        <v>8</v>
      </c>
      <c r="C129" s="45">
        <v>41.223880600000001</v>
      </c>
      <c r="D129" s="45">
        <f>(C129 - $C$9)/$C$9</f>
        <v>0.28286112403439706</v>
      </c>
      <c r="E129" s="2">
        <f t="shared" si="7"/>
        <v>0.9434277751931206</v>
      </c>
      <c r="F129" s="2">
        <f t="shared" si="4"/>
        <v>0.9717138875965603</v>
      </c>
      <c r="G129" s="2">
        <f t="shared" si="5"/>
        <v>0.9151416627896809</v>
      </c>
      <c r="H129" s="48">
        <f t="shared" si="6"/>
        <v>1.282861124034397</v>
      </c>
    </row>
    <row r="130" spans="1:8" x14ac:dyDescent="0.75">
      <c r="A130" s="46">
        <v>1980</v>
      </c>
      <c r="B130" s="46">
        <v>9</v>
      </c>
      <c r="C130" s="45">
        <v>59.522388059999997</v>
      </c>
      <c r="D130" s="45">
        <f>(C130 - $C$10)/$C$10</f>
        <v>4.6169989476389811E-2</v>
      </c>
      <c r="E130" s="2">
        <f t="shared" si="7"/>
        <v>0.99076600210472199</v>
      </c>
      <c r="F130" s="2">
        <f t="shared" si="4"/>
        <v>0.99538300105236099</v>
      </c>
      <c r="G130" s="2">
        <f t="shared" si="5"/>
        <v>0.98614900315708309</v>
      </c>
      <c r="H130" s="48">
        <f t="shared" si="6"/>
        <v>1.0461699894763898</v>
      </c>
    </row>
    <row r="131" spans="1:8" x14ac:dyDescent="0.75">
      <c r="A131" s="46">
        <v>1980</v>
      </c>
      <c r="B131" s="46">
        <v>10</v>
      </c>
      <c r="C131" s="45">
        <v>70.522388059999997</v>
      </c>
      <c r="D131" s="45">
        <f>(C131 - $C$11)/$C$11</f>
        <v>-0.23864002576478419</v>
      </c>
      <c r="E131" s="2">
        <f t="shared" si="7"/>
        <v>1.0477280051529569</v>
      </c>
      <c r="F131" s="2">
        <f t="shared" ref="F131:F194" si="8">1 - (D131 * $J$4)</f>
        <v>1.0238640025764785</v>
      </c>
      <c r="G131" s="2">
        <f t="shared" ref="G131:G194" si="9">1 - (D131 * $K$4)</f>
        <v>1.0715920077294352</v>
      </c>
      <c r="H131" s="48">
        <f t="shared" ref="H131:H194" si="10">1+D131</f>
        <v>0.76135997423521584</v>
      </c>
    </row>
    <row r="132" spans="1:8" x14ac:dyDescent="0.75">
      <c r="A132" s="46">
        <v>1980</v>
      </c>
      <c r="B132" s="46">
        <v>11</v>
      </c>
      <c r="C132" s="45">
        <v>95.313432840000004</v>
      </c>
      <c r="D132" s="45">
        <f>(C132 - $C$12)/$C$12</f>
        <v>-8.8468104023985156E-3</v>
      </c>
      <c r="E132" s="2">
        <f t="shared" si="7"/>
        <v>1.0017693620804797</v>
      </c>
      <c r="F132" s="2">
        <f t="shared" si="8"/>
        <v>1.0008846810402399</v>
      </c>
      <c r="G132" s="2">
        <f t="shared" si="9"/>
        <v>1.0026540431207196</v>
      </c>
      <c r="H132" s="48">
        <f t="shared" si="10"/>
        <v>0.99115318959760146</v>
      </c>
    </row>
    <row r="133" spans="1:8" x14ac:dyDescent="0.75">
      <c r="A133" s="46">
        <v>1980</v>
      </c>
      <c r="B133" s="46">
        <v>12</v>
      </c>
      <c r="C133" s="45">
        <v>97.149253729999998</v>
      </c>
      <c r="D133" s="45">
        <f>(C133 - $C$13)/$C$13</f>
        <v>-2.4521072781985139E-3</v>
      </c>
      <c r="E133" s="2">
        <f t="shared" ref="E133:E196" si="11">1 - (D133 * $I$4)</f>
        <v>1.0004904214556396</v>
      </c>
      <c r="F133" s="2">
        <f t="shared" si="8"/>
        <v>1.0002452107278199</v>
      </c>
      <c r="G133" s="2">
        <f t="shared" si="9"/>
        <v>1.0007356321834595</v>
      </c>
      <c r="H133" s="48">
        <f t="shared" si="10"/>
        <v>0.99754789272180144</v>
      </c>
    </row>
    <row r="134" spans="1:8" x14ac:dyDescent="0.75">
      <c r="A134" s="46">
        <v>1981</v>
      </c>
      <c r="B134" s="46">
        <v>1</v>
      </c>
      <c r="C134" s="45">
        <v>96.895522389999996</v>
      </c>
      <c r="D134" s="45">
        <f>(C134 - $C$2)/$C$2</f>
        <v>-7.6429225852103402E-3</v>
      </c>
      <c r="E134" s="2">
        <f t="shared" si="11"/>
        <v>1.0015285845170421</v>
      </c>
      <c r="F134" s="2">
        <f t="shared" si="8"/>
        <v>1.0007642922585209</v>
      </c>
      <c r="G134" s="2">
        <f t="shared" si="9"/>
        <v>1.002292876775563</v>
      </c>
      <c r="H134" s="48">
        <f t="shared" si="10"/>
        <v>0.99235707741478962</v>
      </c>
    </row>
    <row r="135" spans="1:8" x14ac:dyDescent="0.75">
      <c r="A135" s="46">
        <v>1981</v>
      </c>
      <c r="B135" s="46">
        <v>2</v>
      </c>
      <c r="C135" s="45">
        <v>96.283582089999996</v>
      </c>
      <c r="D135" s="45">
        <f>(C135 - $C$3)/$C$3</f>
        <v>-1.826206060792946E-2</v>
      </c>
      <c r="E135" s="2">
        <f t="shared" si="11"/>
        <v>1.003652412121586</v>
      </c>
      <c r="F135" s="2">
        <f t="shared" si="8"/>
        <v>1.001826206060793</v>
      </c>
      <c r="G135" s="2">
        <f t="shared" si="9"/>
        <v>1.0054786181823789</v>
      </c>
      <c r="H135" s="48">
        <f t="shared" si="10"/>
        <v>0.98173793939207055</v>
      </c>
    </row>
    <row r="136" spans="1:8" x14ac:dyDescent="0.75">
      <c r="A136" s="46">
        <v>1981</v>
      </c>
      <c r="B136" s="46">
        <v>3</v>
      </c>
      <c r="C136" s="45">
        <v>96.970149250000006</v>
      </c>
      <c r="D136" s="45">
        <f>(C136 - $C$4)/$C$4</f>
        <v>-3.6804171629722889E-3</v>
      </c>
      <c r="E136" s="2">
        <f t="shared" si="11"/>
        <v>1.0007360834325945</v>
      </c>
      <c r="F136" s="2">
        <f t="shared" si="8"/>
        <v>1.0003680417162972</v>
      </c>
      <c r="G136" s="2">
        <f t="shared" si="9"/>
        <v>1.0011041251488917</v>
      </c>
      <c r="H136" s="48">
        <f t="shared" si="10"/>
        <v>0.99631958283702771</v>
      </c>
    </row>
    <row r="137" spans="1:8" x14ac:dyDescent="0.75">
      <c r="A137" s="46">
        <v>1981</v>
      </c>
      <c r="B137" s="46">
        <v>4</v>
      </c>
      <c r="C137" s="45">
        <v>98.910447759999997</v>
      </c>
      <c r="D137" s="45">
        <f>(C137 - $C$5)/$C$5</f>
        <v>6.904339407946751E-2</v>
      </c>
      <c r="E137" s="2">
        <f t="shared" si="11"/>
        <v>0.98619132118410646</v>
      </c>
      <c r="F137" s="2">
        <f t="shared" si="8"/>
        <v>0.99309566059205323</v>
      </c>
      <c r="G137" s="2">
        <f t="shared" si="9"/>
        <v>0.9792869817761598</v>
      </c>
      <c r="H137" s="48">
        <f t="shared" si="10"/>
        <v>1.0690433940794675</v>
      </c>
    </row>
    <row r="138" spans="1:8" x14ac:dyDescent="0.75">
      <c r="A138" s="46">
        <v>1981</v>
      </c>
      <c r="B138" s="46">
        <v>5</v>
      </c>
      <c r="C138" s="45">
        <v>97.492537310000003</v>
      </c>
      <c r="D138" s="45">
        <f>(C138 - $C$6)/$C$6</f>
        <v>0.11050663030963431</v>
      </c>
      <c r="E138" s="2">
        <f t="shared" si="11"/>
        <v>0.97789867393807317</v>
      </c>
      <c r="F138" s="2">
        <f t="shared" si="8"/>
        <v>0.98894933696903653</v>
      </c>
      <c r="G138" s="2">
        <f t="shared" si="9"/>
        <v>0.9668480109071097</v>
      </c>
      <c r="H138" s="48">
        <f t="shared" si="10"/>
        <v>1.1105066303096343</v>
      </c>
    </row>
    <row r="139" spans="1:8" x14ac:dyDescent="0.75">
      <c r="A139" s="46">
        <v>1981</v>
      </c>
      <c r="B139" s="46">
        <v>6</v>
      </c>
      <c r="C139" s="45">
        <v>89.01492537</v>
      </c>
      <c r="D139" s="45">
        <f>(C139 - $C$7)/$C$7</f>
        <v>0.12168516069796141</v>
      </c>
      <c r="E139" s="2">
        <f t="shared" si="11"/>
        <v>0.97566296786040774</v>
      </c>
      <c r="F139" s="2">
        <f t="shared" si="8"/>
        <v>0.98783148393020381</v>
      </c>
      <c r="G139" s="2">
        <f t="shared" si="9"/>
        <v>0.96349445179061155</v>
      </c>
      <c r="H139" s="48">
        <f t="shared" si="10"/>
        <v>1.1216851606979614</v>
      </c>
    </row>
    <row r="140" spans="1:8" x14ac:dyDescent="0.75">
      <c r="A140" s="46">
        <v>1981</v>
      </c>
      <c r="B140" s="46">
        <v>7</v>
      </c>
      <c r="C140" s="45">
        <v>57.492537310000003</v>
      </c>
      <c r="D140" s="45">
        <f>(C140 - $C$8)/$C$8</f>
        <v>2.3107569673613704E-2</v>
      </c>
      <c r="E140" s="2">
        <f t="shared" si="11"/>
        <v>0.99537848606527723</v>
      </c>
      <c r="F140" s="2">
        <f t="shared" si="8"/>
        <v>0.99768924303263862</v>
      </c>
      <c r="G140" s="2">
        <f t="shared" si="9"/>
        <v>0.99306772909791585</v>
      </c>
      <c r="H140" s="48">
        <f t="shared" si="10"/>
        <v>1.0231075696736136</v>
      </c>
    </row>
    <row r="141" spans="1:8" x14ac:dyDescent="0.75">
      <c r="A141" s="46">
        <v>1981</v>
      </c>
      <c r="B141" s="46">
        <v>8</v>
      </c>
      <c r="C141" s="45">
        <v>21.880597009999999</v>
      </c>
      <c r="D141" s="45">
        <f>(C141 - $C$9)/$C$9</f>
        <v>-0.3190896425507242</v>
      </c>
      <c r="E141" s="2">
        <f t="shared" si="11"/>
        <v>1.0638179285101448</v>
      </c>
      <c r="F141" s="2">
        <f t="shared" si="8"/>
        <v>1.0319089642550725</v>
      </c>
      <c r="G141" s="2">
        <f t="shared" si="9"/>
        <v>1.0957268927652173</v>
      </c>
      <c r="H141" s="48">
        <f t="shared" si="10"/>
        <v>0.68091035744927586</v>
      </c>
    </row>
    <row r="142" spans="1:8" x14ac:dyDescent="0.75">
      <c r="A142" s="46">
        <v>1981</v>
      </c>
      <c r="B142" s="46">
        <v>9</v>
      </c>
      <c r="C142" s="45">
        <v>27.313432840000001</v>
      </c>
      <c r="D142" s="45">
        <f>(C142 - $C$10)/$C$10</f>
        <v>-0.51993704086631898</v>
      </c>
      <c r="E142" s="2">
        <f t="shared" si="11"/>
        <v>1.1039874081732637</v>
      </c>
      <c r="F142" s="2">
        <f t="shared" si="8"/>
        <v>1.0519937040866318</v>
      </c>
      <c r="G142" s="2">
        <f t="shared" si="9"/>
        <v>1.1559811122598957</v>
      </c>
      <c r="H142" s="48">
        <f t="shared" si="10"/>
        <v>0.48006295913368102</v>
      </c>
    </row>
    <row r="143" spans="1:8" x14ac:dyDescent="0.75">
      <c r="A143" s="46">
        <v>1981</v>
      </c>
      <c r="B143" s="46">
        <v>10</v>
      </c>
      <c r="C143" s="45">
        <v>43.98507463</v>
      </c>
      <c r="D143" s="45">
        <f>(C143 - $C$11)/$C$11</f>
        <v>-0.52513696418591127</v>
      </c>
      <c r="E143" s="2">
        <f t="shared" si="11"/>
        <v>1.1050273928371823</v>
      </c>
      <c r="F143" s="2">
        <f t="shared" si="8"/>
        <v>1.052513696418591</v>
      </c>
      <c r="G143" s="2">
        <f t="shared" si="9"/>
        <v>1.1575410892557734</v>
      </c>
      <c r="H143" s="48">
        <f t="shared" si="10"/>
        <v>0.47486303581408873</v>
      </c>
    </row>
    <row r="144" spans="1:8" x14ac:dyDescent="0.75">
      <c r="A144" s="46">
        <v>1981</v>
      </c>
      <c r="B144" s="46">
        <v>11</v>
      </c>
      <c r="C144" s="45">
        <v>95.791044779999993</v>
      </c>
      <c r="D144" s="45">
        <f>(C144 - $C$12)/$C$12</f>
        <v>-3.8801799536185657E-3</v>
      </c>
      <c r="E144" s="2">
        <f t="shared" si="11"/>
        <v>1.0007760359907236</v>
      </c>
      <c r="F144" s="2">
        <f t="shared" si="8"/>
        <v>1.0003880179953619</v>
      </c>
      <c r="G144" s="2">
        <f t="shared" si="9"/>
        <v>1.0011640539860855</v>
      </c>
      <c r="H144" s="48">
        <f t="shared" si="10"/>
        <v>0.99611982004638144</v>
      </c>
    </row>
    <row r="145" spans="1:8" x14ac:dyDescent="0.75">
      <c r="A145" s="46">
        <v>1981</v>
      </c>
      <c r="B145" s="46">
        <v>12</v>
      </c>
      <c r="C145" s="45">
        <v>96.955223880000005</v>
      </c>
      <c r="D145" s="45">
        <f>(C145 - $C$13)/$C$13</f>
        <v>-4.4444444353170945E-3</v>
      </c>
      <c r="E145" s="2">
        <f t="shared" si="11"/>
        <v>1.0008888888870635</v>
      </c>
      <c r="F145" s="2">
        <f t="shared" si="8"/>
        <v>1.0004444444435316</v>
      </c>
      <c r="G145" s="2">
        <f t="shared" si="9"/>
        <v>1.0013333333305952</v>
      </c>
      <c r="H145" s="48">
        <f t="shared" si="10"/>
        <v>0.99555555556468289</v>
      </c>
    </row>
    <row r="146" spans="1:8" x14ac:dyDescent="0.75">
      <c r="A146" s="46">
        <v>1982</v>
      </c>
      <c r="B146" s="46">
        <v>1</v>
      </c>
      <c r="C146" s="45">
        <v>97.820895519999993</v>
      </c>
      <c r="D146" s="45">
        <f>(C146 - $C$2)/$C$2</f>
        <v>1.8343014614164573E-3</v>
      </c>
      <c r="E146" s="2">
        <f t="shared" si="11"/>
        <v>0.99963313970771672</v>
      </c>
      <c r="F146" s="2">
        <f t="shared" si="8"/>
        <v>0.99981656985385836</v>
      </c>
      <c r="G146" s="2">
        <f t="shared" si="9"/>
        <v>0.99944970956157508</v>
      </c>
      <c r="H146" s="48">
        <f t="shared" si="10"/>
        <v>1.0018343014614164</v>
      </c>
    </row>
    <row r="147" spans="1:8" x14ac:dyDescent="0.75">
      <c r="A147" s="46">
        <v>1982</v>
      </c>
      <c r="B147" s="46">
        <v>2</v>
      </c>
      <c r="C147" s="45">
        <v>94.955223880000005</v>
      </c>
      <c r="D147" s="45">
        <f>(C147 - $C$3)/$C$3</f>
        <v>-3.1806422206783744E-2</v>
      </c>
      <c r="E147" s="2">
        <f t="shared" si="11"/>
        <v>1.0063612844413568</v>
      </c>
      <c r="F147" s="2">
        <f t="shared" si="8"/>
        <v>1.0031806422206784</v>
      </c>
      <c r="G147" s="2">
        <f t="shared" si="9"/>
        <v>1.0095419266620351</v>
      </c>
      <c r="H147" s="48">
        <f t="shared" si="10"/>
        <v>0.96819357779321624</v>
      </c>
    </row>
    <row r="148" spans="1:8" x14ac:dyDescent="0.75">
      <c r="A148" s="46">
        <v>1982</v>
      </c>
      <c r="B148" s="46">
        <v>3</v>
      </c>
      <c r="C148" s="45">
        <v>95.731343280000004</v>
      </c>
      <c r="D148" s="45">
        <f>(C148 - $C$4)/$C$4</f>
        <v>-1.6408526347009879E-2</v>
      </c>
      <c r="E148" s="2">
        <f t="shared" si="11"/>
        <v>1.0032817052694021</v>
      </c>
      <c r="F148" s="2">
        <f t="shared" si="8"/>
        <v>1.0016408526347009</v>
      </c>
      <c r="G148" s="2">
        <f t="shared" si="9"/>
        <v>1.004922557904103</v>
      </c>
      <c r="H148" s="48">
        <f t="shared" si="10"/>
        <v>0.98359147365299016</v>
      </c>
    </row>
    <row r="149" spans="1:8" x14ac:dyDescent="0.75">
      <c r="A149" s="46">
        <v>1982</v>
      </c>
      <c r="B149" s="46">
        <v>4</v>
      </c>
      <c r="C149" s="45">
        <v>96.149253729999998</v>
      </c>
      <c r="D149" s="45">
        <f>(C149 - $C$5)/$C$5</f>
        <v>3.9199870929055664E-2</v>
      </c>
      <c r="E149" s="2">
        <f t="shared" si="11"/>
        <v>0.99216002581418883</v>
      </c>
      <c r="F149" s="2">
        <f t="shared" si="8"/>
        <v>0.99608001290709447</v>
      </c>
      <c r="G149" s="2">
        <f t="shared" si="9"/>
        <v>0.9882400387212833</v>
      </c>
      <c r="H149" s="48">
        <f t="shared" si="10"/>
        <v>1.0391998709290557</v>
      </c>
    </row>
    <row r="150" spans="1:8" x14ac:dyDescent="0.75">
      <c r="A150" s="46">
        <v>1982</v>
      </c>
      <c r="B150" s="46">
        <v>5</v>
      </c>
      <c r="C150" s="45">
        <v>93.462686570000002</v>
      </c>
      <c r="D150" s="45">
        <f>(C150 - $C$6)/$C$6</f>
        <v>6.4603876217817685E-2</v>
      </c>
      <c r="E150" s="2">
        <f t="shared" si="11"/>
        <v>0.9870792247564365</v>
      </c>
      <c r="F150" s="2">
        <f t="shared" si="8"/>
        <v>0.9935396123782182</v>
      </c>
      <c r="G150" s="2">
        <f t="shared" si="9"/>
        <v>0.9806188371346547</v>
      </c>
      <c r="H150" s="48">
        <f t="shared" si="10"/>
        <v>1.0646038762178176</v>
      </c>
    </row>
    <row r="151" spans="1:8" x14ac:dyDescent="0.75">
      <c r="A151" s="46">
        <v>1982</v>
      </c>
      <c r="B151" s="46">
        <v>6</v>
      </c>
      <c r="C151" s="45">
        <v>66.447761189999994</v>
      </c>
      <c r="D151" s="45">
        <f>(C151 - $C$7)/$C$7</f>
        <v>-0.16268572513408705</v>
      </c>
      <c r="E151" s="2">
        <f t="shared" si="11"/>
        <v>1.0325371450268175</v>
      </c>
      <c r="F151" s="2">
        <f t="shared" si="8"/>
        <v>1.0162685725134086</v>
      </c>
      <c r="G151" s="2">
        <f t="shared" si="9"/>
        <v>1.0488057175402261</v>
      </c>
      <c r="H151" s="48">
        <f t="shared" si="10"/>
        <v>0.83731427486591292</v>
      </c>
    </row>
    <row r="152" spans="1:8" x14ac:dyDescent="0.75">
      <c r="A152" s="46">
        <v>1982</v>
      </c>
      <c r="B152" s="46">
        <v>7</v>
      </c>
      <c r="C152" s="45">
        <v>25.283582089999999</v>
      </c>
      <c r="D152" s="45">
        <f>(C152 - $C$8)/$C$8</f>
        <v>-0.55006640104847371</v>
      </c>
      <c r="E152" s="2">
        <f t="shared" si="11"/>
        <v>1.1100132802096947</v>
      </c>
      <c r="F152" s="2">
        <f t="shared" si="8"/>
        <v>1.0550066401048475</v>
      </c>
      <c r="G152" s="2">
        <f t="shared" si="9"/>
        <v>1.1650199203145422</v>
      </c>
      <c r="H152" s="48">
        <f t="shared" si="10"/>
        <v>0.44993359895152629</v>
      </c>
    </row>
    <row r="153" spans="1:8" x14ac:dyDescent="0.75">
      <c r="A153" s="46">
        <v>1982</v>
      </c>
      <c r="B153" s="46">
        <v>8</v>
      </c>
      <c r="C153" s="45">
        <v>27.492537309999999</v>
      </c>
      <c r="D153" s="45">
        <f>(C153 - $C$9)/$C$9</f>
        <v>-0.1444496053565564</v>
      </c>
      <c r="E153" s="2">
        <f t="shared" si="11"/>
        <v>1.0288899210713114</v>
      </c>
      <c r="F153" s="2">
        <f t="shared" si="8"/>
        <v>1.0144449605356556</v>
      </c>
      <c r="G153" s="2">
        <f t="shared" si="9"/>
        <v>1.043334881606967</v>
      </c>
      <c r="H153" s="48">
        <f t="shared" si="10"/>
        <v>0.85555039464344362</v>
      </c>
    </row>
    <row r="154" spans="1:8" x14ac:dyDescent="0.75">
      <c r="A154" s="46">
        <v>1982</v>
      </c>
      <c r="B154" s="46">
        <v>9</v>
      </c>
      <c r="C154" s="45">
        <v>20.19402985</v>
      </c>
      <c r="D154" s="45">
        <f>(C154 - $C$10)/$C$10</f>
        <v>-0.64506820569153756</v>
      </c>
      <c r="E154" s="2">
        <f t="shared" si="11"/>
        <v>1.1290136411383076</v>
      </c>
      <c r="F154" s="2">
        <f t="shared" si="8"/>
        <v>1.0645068205691537</v>
      </c>
      <c r="G154" s="2">
        <f t="shared" si="9"/>
        <v>1.1935204617074613</v>
      </c>
      <c r="H154" s="48">
        <f t="shared" si="10"/>
        <v>0.35493179430846244</v>
      </c>
    </row>
    <row r="155" spans="1:8" x14ac:dyDescent="0.75">
      <c r="A155" s="46">
        <v>1982</v>
      </c>
      <c r="B155" s="46">
        <v>10</v>
      </c>
      <c r="C155" s="45">
        <v>63.611940300000001</v>
      </c>
      <c r="D155" s="45">
        <f>(C155 - $C$11)/$C$11</f>
        <v>-0.31324524650732466</v>
      </c>
      <c r="E155" s="2">
        <f t="shared" si="11"/>
        <v>1.0626490493014649</v>
      </c>
      <c r="F155" s="2">
        <f t="shared" si="8"/>
        <v>1.0313245246507325</v>
      </c>
      <c r="G155" s="2">
        <f t="shared" si="9"/>
        <v>1.0939735739521974</v>
      </c>
      <c r="H155" s="48">
        <f t="shared" si="10"/>
        <v>0.68675475349267534</v>
      </c>
    </row>
    <row r="156" spans="1:8" x14ac:dyDescent="0.75">
      <c r="A156" s="46">
        <v>1982</v>
      </c>
      <c r="B156" s="46">
        <v>11</v>
      </c>
      <c r="C156" s="45">
        <v>99.492537310000003</v>
      </c>
      <c r="D156" s="45">
        <f>(C156 - $C$12)/$C$12</f>
        <v>3.4611205972432668E-2</v>
      </c>
      <c r="E156" s="2">
        <f t="shared" si="11"/>
        <v>0.99307775880551352</v>
      </c>
      <c r="F156" s="2">
        <f t="shared" si="8"/>
        <v>0.99653887940275676</v>
      </c>
      <c r="G156" s="2">
        <f t="shared" si="9"/>
        <v>0.98961663820827017</v>
      </c>
      <c r="H156" s="48">
        <f t="shared" si="10"/>
        <v>1.0346112059724326</v>
      </c>
    </row>
    <row r="157" spans="1:8" x14ac:dyDescent="0.75">
      <c r="A157" s="46">
        <v>1982</v>
      </c>
      <c r="B157" s="46">
        <v>12</v>
      </c>
      <c r="C157" s="45">
        <v>99.358208959999999</v>
      </c>
      <c r="D157" s="45">
        <f>(C157 - $C$13)/$C$13</f>
        <v>2.0229885122149113E-2</v>
      </c>
      <c r="E157" s="2">
        <f t="shared" si="11"/>
        <v>0.99595402297557023</v>
      </c>
      <c r="F157" s="2">
        <f t="shared" si="8"/>
        <v>0.99797701148778506</v>
      </c>
      <c r="G157" s="2">
        <f t="shared" si="9"/>
        <v>0.99393103446335529</v>
      </c>
      <c r="H157" s="48">
        <f t="shared" si="10"/>
        <v>1.0202298851221492</v>
      </c>
    </row>
    <row r="158" spans="1:8" x14ac:dyDescent="0.75">
      <c r="A158" s="46">
        <v>1983</v>
      </c>
      <c r="B158" s="46">
        <v>1</v>
      </c>
      <c r="C158" s="45">
        <v>97.98507463</v>
      </c>
      <c r="D158" s="45">
        <f>(C158 - $C$2)/$C$2</f>
        <v>3.5157445018534008E-3</v>
      </c>
      <c r="E158" s="2">
        <f t="shared" si="11"/>
        <v>0.99929685109962929</v>
      </c>
      <c r="F158" s="2">
        <f t="shared" si="8"/>
        <v>0.9996484255498147</v>
      </c>
      <c r="G158" s="2">
        <f t="shared" si="9"/>
        <v>0.99894527664944399</v>
      </c>
      <c r="H158" s="48">
        <f t="shared" si="10"/>
        <v>1.0035157445018534</v>
      </c>
    </row>
    <row r="159" spans="1:8" x14ac:dyDescent="0.75">
      <c r="A159" s="46">
        <v>1983</v>
      </c>
      <c r="B159" s="46">
        <v>2</v>
      </c>
      <c r="C159" s="45">
        <v>98.238805970000001</v>
      </c>
      <c r="D159" s="45">
        <f>(C159 - $C$3)/$C$3</f>
        <v>1.6740221731113107E-3</v>
      </c>
      <c r="E159" s="2">
        <f t="shared" si="11"/>
        <v>0.9996651955653777</v>
      </c>
      <c r="F159" s="2">
        <f t="shared" si="8"/>
        <v>0.99983259778268885</v>
      </c>
      <c r="G159" s="2">
        <f t="shared" si="9"/>
        <v>0.99949779334806665</v>
      </c>
      <c r="H159" s="48">
        <f t="shared" si="10"/>
        <v>1.0016740221731113</v>
      </c>
    </row>
    <row r="160" spans="1:8" x14ac:dyDescent="0.75">
      <c r="A160" s="46">
        <v>1983</v>
      </c>
      <c r="B160" s="46">
        <v>3</v>
      </c>
      <c r="C160" s="45">
        <v>97.955223880000005</v>
      </c>
      <c r="D160" s="45">
        <f>(C160 - $C$4)/$C$4</f>
        <v>6.4407299324565556E-3</v>
      </c>
      <c r="E160" s="2">
        <f t="shared" si="11"/>
        <v>0.9987118540135087</v>
      </c>
      <c r="F160" s="2">
        <f t="shared" si="8"/>
        <v>0.99935592700675435</v>
      </c>
      <c r="G160" s="2">
        <f t="shared" si="9"/>
        <v>0.99806778102026306</v>
      </c>
      <c r="H160" s="48">
        <f t="shared" si="10"/>
        <v>1.0064407299324565</v>
      </c>
    </row>
    <row r="161" spans="1:8" x14ac:dyDescent="0.75">
      <c r="A161" s="46">
        <v>1983</v>
      </c>
      <c r="B161" s="46">
        <v>4</v>
      </c>
      <c r="C161" s="45">
        <v>98.044776119999995</v>
      </c>
      <c r="D161" s="45">
        <f>(C161 - $C$5)/$C$5</f>
        <v>5.9687046300823693E-2</v>
      </c>
      <c r="E161" s="2">
        <f t="shared" si="11"/>
        <v>0.98806259073983527</v>
      </c>
      <c r="F161" s="2">
        <f t="shared" si="8"/>
        <v>0.99403129536991763</v>
      </c>
      <c r="G161" s="2">
        <f t="shared" si="9"/>
        <v>0.9820938861097529</v>
      </c>
      <c r="H161" s="48">
        <f t="shared" si="10"/>
        <v>1.0596870463008237</v>
      </c>
    </row>
    <row r="162" spans="1:8" x14ac:dyDescent="0.75">
      <c r="A162" s="46">
        <v>1983</v>
      </c>
      <c r="B162" s="46">
        <v>5</v>
      </c>
      <c r="C162" s="45">
        <v>98.492537310000003</v>
      </c>
      <c r="D162" s="45">
        <f>(C162 - $C$6)/$C$6</f>
        <v>0.12189731375013726</v>
      </c>
      <c r="E162" s="2">
        <f t="shared" si="11"/>
        <v>0.97562053724997255</v>
      </c>
      <c r="F162" s="2">
        <f t="shared" si="8"/>
        <v>0.98781026862498622</v>
      </c>
      <c r="G162" s="2">
        <f t="shared" si="9"/>
        <v>0.96343080587495877</v>
      </c>
      <c r="H162" s="48">
        <f t="shared" si="10"/>
        <v>1.1218973137501373</v>
      </c>
    </row>
    <row r="163" spans="1:8" x14ac:dyDescent="0.75">
      <c r="A163" s="46">
        <v>1983</v>
      </c>
      <c r="B163" s="46">
        <v>6</v>
      </c>
      <c r="C163" s="45">
        <v>80.507462689999997</v>
      </c>
      <c r="D163" s="45">
        <f>(C163 - $C$7)/$C$7</f>
        <v>1.4481850649871297E-2</v>
      </c>
      <c r="E163" s="2">
        <f t="shared" si="11"/>
        <v>0.99710362987002576</v>
      </c>
      <c r="F163" s="2">
        <f t="shared" si="8"/>
        <v>0.99855181493501288</v>
      </c>
      <c r="G163" s="2">
        <f t="shared" si="9"/>
        <v>0.99565544480503865</v>
      </c>
      <c r="H163" s="48">
        <f t="shared" si="10"/>
        <v>1.0144818506498714</v>
      </c>
    </row>
    <row r="164" spans="1:8" x14ac:dyDescent="0.75">
      <c r="A164" s="46">
        <v>1983</v>
      </c>
      <c r="B164" s="46">
        <v>7</v>
      </c>
      <c r="C164" s="45">
        <v>61.925373129999997</v>
      </c>
      <c r="D164" s="45">
        <f>(C164 - $C$8)/$C$8</f>
        <v>0.10199203181011937</v>
      </c>
      <c r="E164" s="2">
        <f t="shared" si="11"/>
        <v>0.97960159363797616</v>
      </c>
      <c r="F164" s="2">
        <f t="shared" si="8"/>
        <v>0.98980079681898803</v>
      </c>
      <c r="G164" s="2">
        <f t="shared" si="9"/>
        <v>0.96940239045696419</v>
      </c>
      <c r="H164" s="48">
        <f t="shared" si="10"/>
        <v>1.1019920318101193</v>
      </c>
    </row>
    <row r="165" spans="1:8" x14ac:dyDescent="0.75">
      <c r="A165" s="46">
        <v>1983</v>
      </c>
      <c r="B165" s="46">
        <v>8</v>
      </c>
      <c r="C165" s="45">
        <v>50.477611940000003</v>
      </c>
      <c r="D165" s="45">
        <f>(C165 - $C$9)/$C$9</f>
        <v>0.57083139795239235</v>
      </c>
      <c r="E165" s="2">
        <f t="shared" si="11"/>
        <v>0.88583372040952146</v>
      </c>
      <c r="F165" s="2">
        <f t="shared" si="8"/>
        <v>0.94291686020476073</v>
      </c>
      <c r="G165" s="2">
        <f t="shared" si="9"/>
        <v>0.82875058061428231</v>
      </c>
      <c r="H165" s="48">
        <f t="shared" si="10"/>
        <v>1.5708313979523925</v>
      </c>
    </row>
    <row r="166" spans="1:8" x14ac:dyDescent="0.75">
      <c r="A166" s="46">
        <v>1983</v>
      </c>
      <c r="B166" s="46">
        <v>9</v>
      </c>
      <c r="C166" s="45">
        <v>62.731343279999997</v>
      </c>
      <c r="D166" s="45">
        <f>(C166 - $C$10)/$C$10</f>
        <v>0.10257082886061539</v>
      </c>
      <c r="E166" s="2">
        <f t="shared" si="11"/>
        <v>0.97948583422787694</v>
      </c>
      <c r="F166" s="2">
        <f t="shared" si="8"/>
        <v>0.98974291711393847</v>
      </c>
      <c r="G166" s="2">
        <f t="shared" si="9"/>
        <v>0.96922875134181541</v>
      </c>
      <c r="H166" s="48">
        <f t="shared" si="10"/>
        <v>1.1025708288606153</v>
      </c>
    </row>
    <row r="167" spans="1:8" x14ac:dyDescent="0.75">
      <c r="A167" s="46">
        <v>1983</v>
      </c>
      <c r="B167" s="46">
        <v>10</v>
      </c>
      <c r="C167" s="45">
        <v>92.567164180000006</v>
      </c>
      <c r="D167" s="45">
        <f>(C167 - $C$11)/$C$11</f>
        <v>-6.4453751693047871E-4</v>
      </c>
      <c r="E167" s="2">
        <f t="shared" si="11"/>
        <v>1.0001289075033861</v>
      </c>
      <c r="F167" s="2">
        <f t="shared" si="8"/>
        <v>1.0000644537516929</v>
      </c>
      <c r="G167" s="2">
        <f t="shared" si="9"/>
        <v>1.0001933612550791</v>
      </c>
      <c r="H167" s="48">
        <f t="shared" si="10"/>
        <v>0.9993554624830695</v>
      </c>
    </row>
    <row r="168" spans="1:8" x14ac:dyDescent="0.75">
      <c r="A168" s="46">
        <v>1983</v>
      </c>
      <c r="B168" s="46">
        <v>11</v>
      </c>
      <c r="C168" s="45">
        <v>95.164179099999998</v>
      </c>
      <c r="D168" s="45">
        <f>(C168 - $C$12)/$C$12</f>
        <v>-1.0398882508632573E-2</v>
      </c>
      <c r="E168" s="2">
        <f t="shared" si="11"/>
        <v>1.0020797765017264</v>
      </c>
      <c r="F168" s="2">
        <f t="shared" si="8"/>
        <v>1.0010398882508633</v>
      </c>
      <c r="G168" s="2">
        <f t="shared" si="9"/>
        <v>1.0031196647525897</v>
      </c>
      <c r="H168" s="48">
        <f t="shared" si="10"/>
        <v>0.98960111749136748</v>
      </c>
    </row>
    <row r="169" spans="1:8" x14ac:dyDescent="0.75">
      <c r="A169" s="46">
        <v>1983</v>
      </c>
      <c r="B169" s="46">
        <v>12</v>
      </c>
      <c r="C169" s="45">
        <v>96.119402989999998</v>
      </c>
      <c r="D169" s="45">
        <f>(C169 - $C$13)/$C$13</f>
        <v>-1.3026819857670929E-2</v>
      </c>
      <c r="E169" s="2">
        <f t="shared" si="11"/>
        <v>1.0026053639715342</v>
      </c>
      <c r="F169" s="2">
        <f t="shared" si="8"/>
        <v>1.0013026819857671</v>
      </c>
      <c r="G169" s="2">
        <f t="shared" si="9"/>
        <v>1.0039080459573013</v>
      </c>
      <c r="H169" s="48">
        <f t="shared" si="10"/>
        <v>0.98697318014232904</v>
      </c>
    </row>
    <row r="170" spans="1:8" x14ac:dyDescent="0.75">
      <c r="A170" s="46">
        <v>1984</v>
      </c>
      <c r="B170" s="46">
        <v>1</v>
      </c>
      <c r="C170" s="45">
        <v>96.179104480000007</v>
      </c>
      <c r="D170" s="45">
        <f>(C170 - $C$2)/$C$2</f>
        <v>-1.4980128328461215E-2</v>
      </c>
      <c r="E170" s="2">
        <f t="shared" si="11"/>
        <v>1.0029960256656922</v>
      </c>
      <c r="F170" s="2">
        <f t="shared" si="8"/>
        <v>1.0014980128328461</v>
      </c>
      <c r="G170" s="2">
        <f t="shared" si="9"/>
        <v>1.0044940384985384</v>
      </c>
      <c r="H170" s="48">
        <f t="shared" si="10"/>
        <v>0.98501987167153882</v>
      </c>
    </row>
    <row r="171" spans="1:8" x14ac:dyDescent="0.75">
      <c r="A171" s="46">
        <v>1984</v>
      </c>
      <c r="B171" s="46">
        <v>2</v>
      </c>
      <c r="C171" s="45">
        <v>96.701492540000004</v>
      </c>
      <c r="D171" s="45">
        <f>(C171 - $C$3)/$C$3</f>
        <v>-1.4000913119150766E-2</v>
      </c>
      <c r="E171" s="2">
        <f t="shared" si="11"/>
        <v>1.0028001826238302</v>
      </c>
      <c r="F171" s="2">
        <f t="shared" si="8"/>
        <v>1.001400091311915</v>
      </c>
      <c r="G171" s="2">
        <f t="shared" si="9"/>
        <v>1.0042002739357452</v>
      </c>
      <c r="H171" s="48">
        <f t="shared" si="10"/>
        <v>0.98599908688084925</v>
      </c>
    </row>
    <row r="172" spans="1:8" x14ac:dyDescent="0.75">
      <c r="A172" s="46">
        <v>1984</v>
      </c>
      <c r="B172" s="46">
        <v>3</v>
      </c>
      <c r="C172" s="45">
        <v>96.373134329999999</v>
      </c>
      <c r="D172" s="45">
        <f>(C172 - $C$4)/$C$4</f>
        <v>-9.8144456309328856E-3</v>
      </c>
      <c r="E172" s="2">
        <f t="shared" si="11"/>
        <v>1.0019628891261865</v>
      </c>
      <c r="F172" s="2">
        <f t="shared" si="8"/>
        <v>1.0009814445630933</v>
      </c>
      <c r="G172" s="2">
        <f t="shared" si="9"/>
        <v>1.0029443336892798</v>
      </c>
      <c r="H172" s="48">
        <f t="shared" si="10"/>
        <v>0.99018555436906708</v>
      </c>
    </row>
    <row r="173" spans="1:8" x14ac:dyDescent="0.75">
      <c r="A173" s="46">
        <v>1984</v>
      </c>
      <c r="B173" s="46">
        <v>4</v>
      </c>
      <c r="C173" s="45">
        <v>99.01492537</v>
      </c>
      <c r="D173" s="45">
        <f>(C173 - $C$5)/$C$5</f>
        <v>7.0172608447910428E-2</v>
      </c>
      <c r="E173" s="2">
        <f t="shared" si="11"/>
        <v>0.98596547831041792</v>
      </c>
      <c r="F173" s="2">
        <f t="shared" si="8"/>
        <v>0.99298273915520896</v>
      </c>
      <c r="G173" s="2">
        <f t="shared" si="9"/>
        <v>0.97894821746562688</v>
      </c>
      <c r="H173" s="48">
        <f t="shared" si="10"/>
        <v>1.0701726084479104</v>
      </c>
    </row>
    <row r="174" spans="1:8" x14ac:dyDescent="0.75">
      <c r="A174" s="46">
        <v>1984</v>
      </c>
      <c r="B174" s="46">
        <v>5</v>
      </c>
      <c r="C174" s="45">
        <v>98.507462689999997</v>
      </c>
      <c r="D174" s="45">
        <f>(C174 - $C$6)/$C$6</f>
        <v>0.12206732402894642</v>
      </c>
      <c r="E174" s="2">
        <f t="shared" si="11"/>
        <v>0.97558653519421068</v>
      </c>
      <c r="F174" s="2">
        <f t="shared" si="8"/>
        <v>0.9877932675971054</v>
      </c>
      <c r="G174" s="2">
        <f t="shared" si="9"/>
        <v>0.96337980279131608</v>
      </c>
      <c r="H174" s="48">
        <f t="shared" si="10"/>
        <v>1.1220673240289465</v>
      </c>
    </row>
    <row r="175" spans="1:8" x14ac:dyDescent="0.75">
      <c r="A175" s="46">
        <v>1984</v>
      </c>
      <c r="B175" s="46">
        <v>6</v>
      </c>
      <c r="C175" s="45">
        <v>87.641791040000001</v>
      </c>
      <c r="D175" s="45">
        <f>(C175 - $C$7)/$C$7</f>
        <v>0.10438217027018955</v>
      </c>
      <c r="E175" s="2">
        <f t="shared" si="11"/>
        <v>0.97912356594596206</v>
      </c>
      <c r="F175" s="2">
        <f t="shared" si="8"/>
        <v>0.98956178297298103</v>
      </c>
      <c r="G175" s="2">
        <f t="shared" si="9"/>
        <v>0.96868534891894309</v>
      </c>
      <c r="H175" s="48">
        <f t="shared" si="10"/>
        <v>1.1043821702701895</v>
      </c>
    </row>
    <row r="176" spans="1:8" x14ac:dyDescent="0.75">
      <c r="A176" s="46">
        <v>1984</v>
      </c>
      <c r="B176" s="46">
        <v>7</v>
      </c>
      <c r="C176" s="45">
        <v>73.029850749999994</v>
      </c>
      <c r="D176" s="45">
        <f>(C176 - $C$8)/$C$8</f>
        <v>0.29960159370915795</v>
      </c>
      <c r="E176" s="2">
        <f t="shared" si="11"/>
        <v>0.94007968125816843</v>
      </c>
      <c r="F176" s="2">
        <f t="shared" si="8"/>
        <v>0.97003984062908422</v>
      </c>
      <c r="G176" s="2">
        <f t="shared" si="9"/>
        <v>0.91011952188725265</v>
      </c>
      <c r="H176" s="48">
        <f t="shared" si="10"/>
        <v>1.2996015937091578</v>
      </c>
    </row>
    <row r="177" spans="1:8" x14ac:dyDescent="0.75">
      <c r="A177" s="46">
        <v>1984</v>
      </c>
      <c r="B177" s="46">
        <v>8</v>
      </c>
      <c r="C177" s="45">
        <v>62.671641790000002</v>
      </c>
      <c r="D177" s="45">
        <f>(C177 - $C$9)/$C$9</f>
        <v>0.95030190417833915</v>
      </c>
      <c r="E177" s="2">
        <f t="shared" si="11"/>
        <v>0.80993961916433221</v>
      </c>
      <c r="F177" s="2">
        <f t="shared" si="8"/>
        <v>0.90496980958216611</v>
      </c>
      <c r="G177" s="2">
        <f t="shared" si="9"/>
        <v>0.71490942874649832</v>
      </c>
      <c r="H177" s="48">
        <f t="shared" si="10"/>
        <v>1.9503019041783392</v>
      </c>
    </row>
    <row r="178" spans="1:8" x14ac:dyDescent="0.75">
      <c r="A178" s="46">
        <v>1984</v>
      </c>
      <c r="B178" s="46">
        <v>9</v>
      </c>
      <c r="C178" s="45">
        <v>57.776119399999999</v>
      </c>
      <c r="D178" s="45">
        <f>(C178 - $C$10)/$C$10</f>
        <v>1.5477439577121747E-2</v>
      </c>
      <c r="E178" s="2">
        <f t="shared" si="11"/>
        <v>0.99690451208457564</v>
      </c>
      <c r="F178" s="2">
        <f t="shared" si="8"/>
        <v>0.99845225604228782</v>
      </c>
      <c r="G178" s="2">
        <f t="shared" si="9"/>
        <v>0.99535676812686347</v>
      </c>
      <c r="H178" s="48">
        <f t="shared" si="10"/>
        <v>1.0154774395771218</v>
      </c>
    </row>
    <row r="179" spans="1:8" x14ac:dyDescent="0.75">
      <c r="A179" s="46">
        <v>1984</v>
      </c>
      <c r="B179" s="46">
        <v>10</v>
      </c>
      <c r="C179" s="45">
        <v>83.089552240000003</v>
      </c>
      <c r="D179" s="45">
        <f>(C179 - $C$11)/$C$11</f>
        <v>-0.10296487267504446</v>
      </c>
      <c r="E179" s="2">
        <f t="shared" si="11"/>
        <v>1.0205929745350089</v>
      </c>
      <c r="F179" s="2">
        <f t="shared" si="8"/>
        <v>1.0102964872675044</v>
      </c>
      <c r="G179" s="2">
        <f t="shared" si="9"/>
        <v>1.0308894618025133</v>
      </c>
      <c r="H179" s="48">
        <f t="shared" si="10"/>
        <v>0.89703512732495549</v>
      </c>
    </row>
    <row r="180" spans="1:8" x14ac:dyDescent="0.75">
      <c r="A180" s="46">
        <v>1984</v>
      </c>
      <c r="B180" s="46">
        <v>11</v>
      </c>
      <c r="C180" s="45">
        <v>97.208955220000007</v>
      </c>
      <c r="D180" s="45">
        <f>(C180 - $C$12)/$C$12</f>
        <v>1.0864504119705097E-2</v>
      </c>
      <c r="E180" s="2">
        <f t="shared" si="11"/>
        <v>0.99782709917605894</v>
      </c>
      <c r="F180" s="2">
        <f t="shared" si="8"/>
        <v>0.99891354958802947</v>
      </c>
      <c r="G180" s="2">
        <f t="shared" si="9"/>
        <v>0.99674064876408852</v>
      </c>
      <c r="H180" s="48">
        <f t="shared" si="10"/>
        <v>1.0108645041197051</v>
      </c>
    </row>
    <row r="181" spans="1:8" x14ac:dyDescent="0.75">
      <c r="A181" s="46">
        <v>1984</v>
      </c>
      <c r="B181" s="46">
        <v>12</v>
      </c>
      <c r="C181" s="45">
        <v>95.970149250000006</v>
      </c>
      <c r="D181" s="45">
        <f>(C181 - $C$13)/$C$13</f>
        <v>-1.455938699639165E-2</v>
      </c>
      <c r="E181" s="2">
        <f t="shared" si="11"/>
        <v>1.0029118773992782</v>
      </c>
      <c r="F181" s="2">
        <f t="shared" si="8"/>
        <v>1.0014559386996391</v>
      </c>
      <c r="G181" s="2">
        <f t="shared" si="9"/>
        <v>1.0043678160989176</v>
      </c>
      <c r="H181" s="48">
        <f t="shared" si="10"/>
        <v>0.9854406130036083</v>
      </c>
    </row>
    <row r="182" spans="1:8" x14ac:dyDescent="0.75">
      <c r="A182" s="46">
        <v>1985</v>
      </c>
      <c r="B182" s="46">
        <v>1</v>
      </c>
      <c r="C182" s="45">
        <v>95.98507463</v>
      </c>
      <c r="D182" s="45">
        <f>(C182 - $C$2)/$C$2</f>
        <v>-1.6967288210857478E-2</v>
      </c>
      <c r="E182" s="2">
        <f t="shared" si="11"/>
        <v>1.0033934576421715</v>
      </c>
      <c r="F182" s="2">
        <f t="shared" si="8"/>
        <v>1.0016967288210858</v>
      </c>
      <c r="G182" s="2">
        <f t="shared" si="9"/>
        <v>1.0050901864632573</v>
      </c>
      <c r="H182" s="48">
        <f t="shared" si="10"/>
        <v>0.98303271178914253</v>
      </c>
    </row>
    <row r="183" spans="1:8" x14ac:dyDescent="0.75">
      <c r="A183" s="46">
        <v>1985</v>
      </c>
      <c r="B183" s="46">
        <v>2</v>
      </c>
      <c r="C183" s="45">
        <v>96.283582089999996</v>
      </c>
      <c r="D183" s="45">
        <f>(C183 - $C$3)/$C$3</f>
        <v>-1.826206060792946E-2</v>
      </c>
      <c r="E183" s="2">
        <f t="shared" si="11"/>
        <v>1.003652412121586</v>
      </c>
      <c r="F183" s="2">
        <f t="shared" si="8"/>
        <v>1.001826206060793</v>
      </c>
      <c r="G183" s="2">
        <f t="shared" si="9"/>
        <v>1.0054786181823789</v>
      </c>
      <c r="H183" s="48">
        <f t="shared" si="10"/>
        <v>0.98173793939207055</v>
      </c>
    </row>
    <row r="184" spans="1:8" x14ac:dyDescent="0.75">
      <c r="A184" s="46">
        <v>1985</v>
      </c>
      <c r="B184" s="46">
        <v>3</v>
      </c>
      <c r="C184" s="45">
        <v>96.865671640000002</v>
      </c>
      <c r="D184" s="45">
        <f>(C184 - $C$4)/$C$4</f>
        <v>-4.7538721345909201E-3</v>
      </c>
      <c r="E184" s="2">
        <f t="shared" si="11"/>
        <v>1.0009507744269182</v>
      </c>
      <c r="F184" s="2">
        <f t="shared" si="8"/>
        <v>1.0004753872134591</v>
      </c>
      <c r="G184" s="2">
        <f t="shared" si="9"/>
        <v>1.0014261616403772</v>
      </c>
      <c r="H184" s="48">
        <f t="shared" si="10"/>
        <v>0.99524612786540911</v>
      </c>
    </row>
    <row r="185" spans="1:8" x14ac:dyDescent="0.75">
      <c r="A185" s="46">
        <v>1985</v>
      </c>
      <c r="B185" s="46">
        <v>4</v>
      </c>
      <c r="C185" s="45">
        <v>98.223880600000001</v>
      </c>
      <c r="D185" s="45">
        <f>(C185 - $C$5)/$C$5</f>
        <v>6.1622842422772675E-2</v>
      </c>
      <c r="E185" s="2">
        <f t="shared" si="11"/>
        <v>0.98767543151544546</v>
      </c>
      <c r="F185" s="2">
        <f t="shared" si="8"/>
        <v>0.99383771575772273</v>
      </c>
      <c r="G185" s="2">
        <f t="shared" si="9"/>
        <v>0.98151314727316818</v>
      </c>
      <c r="H185" s="48">
        <f t="shared" si="10"/>
        <v>1.0616228424227727</v>
      </c>
    </row>
    <row r="186" spans="1:8" x14ac:dyDescent="0.75">
      <c r="A186" s="46">
        <v>1985</v>
      </c>
      <c r="B186" s="46">
        <v>5</v>
      </c>
      <c r="C186" s="45">
        <v>98.98507463</v>
      </c>
      <c r="D186" s="45">
        <f>(C186 - $C$6)/$C$6</f>
        <v>0.12750765044489093</v>
      </c>
      <c r="E186" s="2">
        <f t="shared" si="11"/>
        <v>0.97449846991102185</v>
      </c>
      <c r="F186" s="2">
        <f t="shared" si="8"/>
        <v>0.98724923495551087</v>
      </c>
      <c r="G186" s="2">
        <f t="shared" si="9"/>
        <v>0.96174770486653272</v>
      </c>
      <c r="H186" s="48">
        <f t="shared" si="10"/>
        <v>1.1275076504448909</v>
      </c>
    </row>
    <row r="187" spans="1:8" x14ac:dyDescent="0.75">
      <c r="A187" s="46">
        <v>1985</v>
      </c>
      <c r="B187" s="46">
        <v>6</v>
      </c>
      <c r="C187" s="45">
        <v>88.686567159999996</v>
      </c>
      <c r="D187" s="45">
        <f>(C187 - $C$7)/$C$7</f>
        <v>0.11754748906571084</v>
      </c>
      <c r="E187" s="2">
        <f t="shared" si="11"/>
        <v>0.97649050218685784</v>
      </c>
      <c r="F187" s="2">
        <f t="shared" si="8"/>
        <v>0.98824525109342887</v>
      </c>
      <c r="G187" s="2">
        <f t="shared" si="9"/>
        <v>0.96473575328028671</v>
      </c>
      <c r="H187" s="48">
        <f t="shared" si="10"/>
        <v>1.1175474890657109</v>
      </c>
    </row>
    <row r="188" spans="1:8" x14ac:dyDescent="0.75">
      <c r="A188" s="46">
        <v>1985</v>
      </c>
      <c r="B188" s="46">
        <v>7</v>
      </c>
      <c r="C188" s="45">
        <v>82.850746270000002</v>
      </c>
      <c r="D188" s="45">
        <f>(C188 - $C$8)/$C$8</f>
        <v>0.47436918995052285</v>
      </c>
      <c r="E188" s="2">
        <f t="shared" si="11"/>
        <v>0.90512616200989537</v>
      </c>
      <c r="F188" s="2">
        <f t="shared" si="8"/>
        <v>0.95256308100494769</v>
      </c>
      <c r="G188" s="2">
        <f t="shared" si="9"/>
        <v>0.85768924301484317</v>
      </c>
      <c r="H188" s="48">
        <f t="shared" si="10"/>
        <v>1.4743691899505229</v>
      </c>
    </row>
    <row r="189" spans="1:8" x14ac:dyDescent="0.75">
      <c r="A189" s="46">
        <v>1985</v>
      </c>
      <c r="B189" s="46">
        <v>8</v>
      </c>
      <c r="C189" s="45">
        <v>75.328358210000005</v>
      </c>
      <c r="D189" s="45">
        <f>(C189 - $C$9)/$C$9</f>
        <v>1.344170924193544</v>
      </c>
      <c r="E189" s="2">
        <f t="shared" si="11"/>
        <v>0.7311658151612912</v>
      </c>
      <c r="F189" s="2">
        <f t="shared" si="8"/>
        <v>0.8655829075806456</v>
      </c>
      <c r="G189" s="2">
        <f t="shared" si="9"/>
        <v>0.5967487227419368</v>
      </c>
      <c r="H189" s="48">
        <f t="shared" si="10"/>
        <v>2.344170924193544</v>
      </c>
    </row>
    <row r="190" spans="1:8" x14ac:dyDescent="0.75">
      <c r="A190" s="46">
        <v>1985</v>
      </c>
      <c r="B190" s="46">
        <v>9</v>
      </c>
      <c r="C190" s="45">
        <v>64.104477610000004</v>
      </c>
      <c r="D190" s="45">
        <f>(C190 - $C$10)/$C$10</f>
        <v>0.12670514158539581</v>
      </c>
      <c r="E190" s="2">
        <f t="shared" si="11"/>
        <v>0.97465897168292082</v>
      </c>
      <c r="F190" s="2">
        <f t="shared" si="8"/>
        <v>0.98732948584146041</v>
      </c>
      <c r="G190" s="2">
        <f t="shared" si="9"/>
        <v>0.96198845752438122</v>
      </c>
      <c r="H190" s="48">
        <f t="shared" si="10"/>
        <v>1.1267051415853957</v>
      </c>
    </row>
    <row r="191" spans="1:8" x14ac:dyDescent="0.75">
      <c r="A191" s="46">
        <v>1985</v>
      </c>
      <c r="B191" s="46">
        <v>10</v>
      </c>
      <c r="C191" s="45">
        <v>89.134328359999998</v>
      </c>
      <c r="D191" s="45">
        <f>(C191 - $C$11)/$C$11</f>
        <v>-3.7705446305856878E-2</v>
      </c>
      <c r="E191" s="2">
        <f t="shared" si="11"/>
        <v>1.0075410892611714</v>
      </c>
      <c r="F191" s="2">
        <f t="shared" si="8"/>
        <v>1.0037705446305858</v>
      </c>
      <c r="G191" s="2">
        <f t="shared" si="9"/>
        <v>1.0113116338917572</v>
      </c>
      <c r="H191" s="48">
        <f t="shared" si="10"/>
        <v>0.96229455369414307</v>
      </c>
    </row>
    <row r="192" spans="1:8" x14ac:dyDescent="0.75">
      <c r="A192" s="46">
        <v>1985</v>
      </c>
      <c r="B192" s="46">
        <v>11</v>
      </c>
      <c r="C192" s="45">
        <v>94.686567159999996</v>
      </c>
      <c r="D192" s="45">
        <f>(C192 - $C$12)/$C$12</f>
        <v>-1.5365512957412671E-2</v>
      </c>
      <c r="E192" s="2">
        <f t="shared" si="11"/>
        <v>1.0030731025914825</v>
      </c>
      <c r="F192" s="2">
        <f t="shared" si="8"/>
        <v>1.0015365512957413</v>
      </c>
      <c r="G192" s="2">
        <f t="shared" si="9"/>
        <v>1.0046096538872238</v>
      </c>
      <c r="H192" s="48">
        <f t="shared" si="10"/>
        <v>0.98463448704258738</v>
      </c>
    </row>
    <row r="193" spans="1:8" x14ac:dyDescent="0.75">
      <c r="A193" s="46">
        <v>1985</v>
      </c>
      <c r="B193" s="46">
        <v>12</v>
      </c>
      <c r="C193" s="45">
        <v>95.746268659999998</v>
      </c>
      <c r="D193" s="45">
        <f>(C193 - $C$13)/$C$13</f>
        <v>-1.685823749910895E-2</v>
      </c>
      <c r="E193" s="2">
        <f t="shared" si="11"/>
        <v>1.0033716474998218</v>
      </c>
      <c r="F193" s="2">
        <f t="shared" si="8"/>
        <v>1.0016858237499109</v>
      </c>
      <c r="G193" s="2">
        <f t="shared" si="9"/>
        <v>1.0050574712497327</v>
      </c>
      <c r="H193" s="48">
        <f t="shared" si="10"/>
        <v>0.98314176250089103</v>
      </c>
    </row>
    <row r="194" spans="1:8" x14ac:dyDescent="0.75">
      <c r="A194" s="46">
        <v>1986</v>
      </c>
      <c r="B194" s="46">
        <v>1</v>
      </c>
      <c r="C194" s="45">
        <v>97.835820900000002</v>
      </c>
      <c r="D194" s="45">
        <f>(C194 - $C$2)/$C$2</f>
        <v>1.9871599848113619E-3</v>
      </c>
      <c r="E194" s="2">
        <f t="shared" si="11"/>
        <v>0.99960256800303771</v>
      </c>
      <c r="F194" s="2">
        <f t="shared" si="8"/>
        <v>0.99980128400151891</v>
      </c>
      <c r="G194" s="2">
        <f t="shared" si="9"/>
        <v>0.99940385200455661</v>
      </c>
      <c r="H194" s="48">
        <f t="shared" si="10"/>
        <v>1.0019871599848114</v>
      </c>
    </row>
    <row r="195" spans="1:8" x14ac:dyDescent="0.75">
      <c r="A195" s="46">
        <v>1986</v>
      </c>
      <c r="B195" s="46">
        <v>2</v>
      </c>
      <c r="C195" s="45">
        <v>96.820895519999993</v>
      </c>
      <c r="D195" s="45">
        <f>(C195 - $C$3)/$C$3</f>
        <v>-1.2783442466335936E-2</v>
      </c>
      <c r="E195" s="2">
        <f t="shared" si="11"/>
        <v>1.0025566884932673</v>
      </c>
      <c r="F195" s="2">
        <f t="shared" ref="F195:F258" si="12">1 - (D195 * $J$4)</f>
        <v>1.0012783442466335</v>
      </c>
      <c r="G195" s="2">
        <f t="shared" ref="G195:G258" si="13">1 - (D195 * $K$4)</f>
        <v>1.0038350327399008</v>
      </c>
      <c r="H195" s="48">
        <f t="shared" ref="H195:H258" si="14">1+D195</f>
        <v>0.98721655753366411</v>
      </c>
    </row>
    <row r="196" spans="1:8" x14ac:dyDescent="0.75">
      <c r="A196" s="46">
        <v>1986</v>
      </c>
      <c r="B196" s="46">
        <v>3</v>
      </c>
      <c r="C196" s="45">
        <v>96.358208959999999</v>
      </c>
      <c r="D196" s="45">
        <f>(C196 - $C$4)/$C$4</f>
        <v>-9.9677963118084082E-3</v>
      </c>
      <c r="E196" s="2">
        <f t="shared" si="11"/>
        <v>1.0019935592623617</v>
      </c>
      <c r="F196" s="2">
        <f t="shared" si="12"/>
        <v>1.0009967796311809</v>
      </c>
      <c r="G196" s="2">
        <f t="shared" si="13"/>
        <v>1.0029903388935426</v>
      </c>
      <c r="H196" s="48">
        <f t="shared" si="14"/>
        <v>0.99003220368819156</v>
      </c>
    </row>
    <row r="197" spans="1:8" x14ac:dyDescent="0.75">
      <c r="A197" s="46">
        <v>1986</v>
      </c>
      <c r="B197" s="46">
        <v>4</v>
      </c>
      <c r="C197" s="45">
        <v>95.98507463</v>
      </c>
      <c r="D197" s="45">
        <f>(C197 - $C$5)/$C$5</f>
        <v>3.7425391222657152E-2</v>
      </c>
      <c r="E197" s="2">
        <f t="shared" ref="E197:E260" si="15">1 - (D197 * $I$4)</f>
        <v>0.99251492175546852</v>
      </c>
      <c r="F197" s="2">
        <f t="shared" si="12"/>
        <v>0.99625746087773426</v>
      </c>
      <c r="G197" s="2">
        <f t="shared" si="13"/>
        <v>0.98877238263320288</v>
      </c>
      <c r="H197" s="48">
        <f t="shared" si="14"/>
        <v>1.0374253912226572</v>
      </c>
    </row>
    <row r="198" spans="1:8" x14ac:dyDescent="0.75">
      <c r="A198" s="46">
        <v>1986</v>
      </c>
      <c r="B198" s="46">
        <v>5</v>
      </c>
      <c r="C198" s="45">
        <v>96.223880600000001</v>
      </c>
      <c r="D198" s="45">
        <f>(C198 - $C$6)/$C$6</f>
        <v>9.6055763331354321E-2</v>
      </c>
      <c r="E198" s="2">
        <f t="shared" si="15"/>
        <v>0.98078884733372917</v>
      </c>
      <c r="F198" s="2">
        <f t="shared" si="12"/>
        <v>0.99039442366686459</v>
      </c>
      <c r="G198" s="2">
        <f t="shared" si="13"/>
        <v>0.97118327100059365</v>
      </c>
      <c r="H198" s="48">
        <f t="shared" si="14"/>
        <v>1.0960557633313543</v>
      </c>
    </row>
    <row r="199" spans="1:8" x14ac:dyDescent="0.75">
      <c r="A199" s="46">
        <v>1986</v>
      </c>
      <c r="B199" s="46">
        <v>6</v>
      </c>
      <c r="C199" s="45">
        <v>87.522388059999997</v>
      </c>
      <c r="D199" s="45">
        <f>(C199 - $C$7)/$C$7</f>
        <v>0.10287756247264981</v>
      </c>
      <c r="E199" s="2">
        <f t="shared" si="15"/>
        <v>0.97942448750547006</v>
      </c>
      <c r="F199" s="2">
        <f t="shared" si="12"/>
        <v>0.98971224375273503</v>
      </c>
      <c r="G199" s="2">
        <f t="shared" si="13"/>
        <v>0.9691367312582051</v>
      </c>
      <c r="H199" s="48">
        <f t="shared" si="14"/>
        <v>1.1028775624726499</v>
      </c>
    </row>
    <row r="200" spans="1:8" x14ac:dyDescent="0.75">
      <c r="A200" s="46">
        <v>1986</v>
      </c>
      <c r="B200" s="46">
        <v>7</v>
      </c>
      <c r="C200" s="45">
        <v>72.925373129999997</v>
      </c>
      <c r="D200" s="45">
        <f>(C200 - $C$8)/$C$8</f>
        <v>0.29774236381803104</v>
      </c>
      <c r="E200" s="2">
        <f t="shared" si="15"/>
        <v>0.9404515272363938</v>
      </c>
      <c r="F200" s="2">
        <f t="shared" si="12"/>
        <v>0.9702257636181969</v>
      </c>
      <c r="G200" s="2">
        <f t="shared" si="13"/>
        <v>0.9106772908545907</v>
      </c>
      <c r="H200" s="48">
        <f t="shared" si="14"/>
        <v>1.297742363818031</v>
      </c>
    </row>
    <row r="201" spans="1:8" x14ac:dyDescent="0.75">
      <c r="A201" s="46">
        <v>1986</v>
      </c>
      <c r="B201" s="46">
        <v>8</v>
      </c>
      <c r="C201" s="45">
        <v>51.716417909999997</v>
      </c>
      <c r="D201" s="45">
        <f>(C201 - $C$9)/$C$9</f>
        <v>0.609382257211739</v>
      </c>
      <c r="E201" s="2">
        <f t="shared" si="15"/>
        <v>0.87812354855765218</v>
      </c>
      <c r="F201" s="2">
        <f t="shared" si="12"/>
        <v>0.93906177427882609</v>
      </c>
      <c r="G201" s="2">
        <f t="shared" si="13"/>
        <v>0.81718532283647827</v>
      </c>
      <c r="H201" s="48">
        <f t="shared" si="14"/>
        <v>1.6093822572117391</v>
      </c>
    </row>
    <row r="202" spans="1:8" x14ac:dyDescent="0.75">
      <c r="A202" s="46">
        <v>1986</v>
      </c>
      <c r="B202" s="46">
        <v>9</v>
      </c>
      <c r="C202" s="45">
        <v>42.40298507</v>
      </c>
      <c r="D202" s="45">
        <f>(C202 - $C$10)/$C$10</f>
        <v>-0.25472193085175393</v>
      </c>
      <c r="E202" s="2">
        <f t="shared" si="15"/>
        <v>1.0509443861703507</v>
      </c>
      <c r="F202" s="2">
        <f t="shared" si="12"/>
        <v>1.0254721930851753</v>
      </c>
      <c r="G202" s="2">
        <f t="shared" si="13"/>
        <v>1.0764165792555263</v>
      </c>
      <c r="H202" s="48">
        <f t="shared" si="14"/>
        <v>0.74527806914824613</v>
      </c>
    </row>
    <row r="203" spans="1:8" x14ac:dyDescent="0.75">
      <c r="A203" s="46">
        <v>1986</v>
      </c>
      <c r="B203" s="46">
        <v>10</v>
      </c>
      <c r="C203" s="45">
        <v>82.522388059999997</v>
      </c>
      <c r="D203" s="45">
        <f>(C203 - $C$11)/$C$11</f>
        <v>-0.10908797935578471</v>
      </c>
      <c r="E203" s="2">
        <f t="shared" si="15"/>
        <v>1.0218175958711568</v>
      </c>
      <c r="F203" s="2">
        <f t="shared" si="12"/>
        <v>1.0109087979355784</v>
      </c>
      <c r="G203" s="2">
        <f t="shared" si="13"/>
        <v>1.0327263938067355</v>
      </c>
      <c r="H203" s="48">
        <f t="shared" si="14"/>
        <v>0.89091202064421526</v>
      </c>
    </row>
    <row r="204" spans="1:8" x14ac:dyDescent="0.75">
      <c r="A204" s="46">
        <v>1986</v>
      </c>
      <c r="B204" s="46">
        <v>11</v>
      </c>
      <c r="C204" s="45">
        <v>95.537313429999998</v>
      </c>
      <c r="D204" s="45">
        <f>(C204 - $C$12)/$C$12</f>
        <v>-6.518702451025247E-3</v>
      </c>
      <c r="E204" s="2">
        <f t="shared" si="15"/>
        <v>1.001303740490205</v>
      </c>
      <c r="F204" s="2">
        <f t="shared" si="12"/>
        <v>1.0006518702451026</v>
      </c>
      <c r="G204" s="2">
        <f t="shared" si="13"/>
        <v>1.0019556107353076</v>
      </c>
      <c r="H204" s="48">
        <f t="shared" si="14"/>
        <v>0.99348129754897474</v>
      </c>
    </row>
    <row r="205" spans="1:8" x14ac:dyDescent="0.75">
      <c r="A205" s="46">
        <v>1986</v>
      </c>
      <c r="B205" s="46">
        <v>12</v>
      </c>
      <c r="C205" s="45">
        <v>95.373134329999999</v>
      </c>
      <c r="D205" s="45">
        <f>(C205 - $C$13)/$C$13</f>
        <v>-2.0689655140546971E-2</v>
      </c>
      <c r="E205" s="2">
        <f t="shared" si="15"/>
        <v>1.0041379310281093</v>
      </c>
      <c r="F205" s="2">
        <f t="shared" si="12"/>
        <v>1.0020689655140547</v>
      </c>
      <c r="G205" s="2">
        <f t="shared" si="13"/>
        <v>1.006206896542164</v>
      </c>
      <c r="H205" s="48">
        <f t="shared" si="14"/>
        <v>0.97931034485945301</v>
      </c>
    </row>
    <row r="206" spans="1:8" x14ac:dyDescent="0.75">
      <c r="A206" s="46">
        <v>1987</v>
      </c>
      <c r="B206" s="46">
        <v>1</v>
      </c>
      <c r="C206" s="45">
        <v>95.955223880000005</v>
      </c>
      <c r="D206" s="45">
        <f>(C206 - $C$2)/$C$2</f>
        <v>-1.7273005155231898E-2</v>
      </c>
      <c r="E206" s="2">
        <f t="shared" si="15"/>
        <v>1.0034546010310463</v>
      </c>
      <c r="F206" s="2">
        <f t="shared" si="12"/>
        <v>1.0017273005155232</v>
      </c>
      <c r="G206" s="2">
        <f t="shared" si="13"/>
        <v>1.0051819015465695</v>
      </c>
      <c r="H206" s="48">
        <f t="shared" si="14"/>
        <v>0.98272699484476811</v>
      </c>
    </row>
    <row r="207" spans="1:8" x14ac:dyDescent="0.75">
      <c r="A207" s="46">
        <v>1987</v>
      </c>
      <c r="B207" s="46">
        <v>2</v>
      </c>
      <c r="C207" s="45">
        <v>96.373134329999999</v>
      </c>
      <c r="D207" s="45">
        <f>(C207 - $C$3)/$C$3</f>
        <v>-1.7348957567336638E-2</v>
      </c>
      <c r="E207" s="2">
        <f t="shared" si="15"/>
        <v>1.0034697915134674</v>
      </c>
      <c r="F207" s="2">
        <f t="shared" si="12"/>
        <v>1.0017348957567336</v>
      </c>
      <c r="G207" s="2">
        <f t="shared" si="13"/>
        <v>1.005204687270201</v>
      </c>
      <c r="H207" s="48">
        <f t="shared" si="14"/>
        <v>0.98265104243266332</v>
      </c>
    </row>
    <row r="208" spans="1:8" x14ac:dyDescent="0.75">
      <c r="A208" s="46">
        <v>1987</v>
      </c>
      <c r="B208" s="46">
        <v>3</v>
      </c>
      <c r="C208" s="45">
        <v>96.358208959999999</v>
      </c>
      <c r="D208" s="45">
        <f>(C208 - $C$4)/$C$4</f>
        <v>-9.9677963118084082E-3</v>
      </c>
      <c r="E208" s="2">
        <f t="shared" si="15"/>
        <v>1.0019935592623617</v>
      </c>
      <c r="F208" s="2">
        <f t="shared" si="12"/>
        <v>1.0009967796311809</v>
      </c>
      <c r="G208" s="2">
        <f t="shared" si="13"/>
        <v>1.0029903388935426</v>
      </c>
      <c r="H208" s="48">
        <f t="shared" si="14"/>
        <v>0.99003220368819156</v>
      </c>
    </row>
    <row r="209" spans="1:8" x14ac:dyDescent="0.75">
      <c r="A209" s="46">
        <v>1987</v>
      </c>
      <c r="B209" s="46">
        <v>4</v>
      </c>
      <c r="C209" s="45">
        <v>97.865671640000002</v>
      </c>
      <c r="D209" s="45">
        <f>(C209 - $C$5)/$C$5</f>
        <v>5.775125017887487E-2</v>
      </c>
      <c r="E209" s="2">
        <f t="shared" si="15"/>
        <v>0.98844974996422508</v>
      </c>
      <c r="F209" s="2">
        <f t="shared" si="12"/>
        <v>0.99422487498211254</v>
      </c>
      <c r="G209" s="2">
        <f t="shared" si="13"/>
        <v>0.9826746249463375</v>
      </c>
      <c r="H209" s="48">
        <f t="shared" si="14"/>
        <v>1.0577512501788748</v>
      </c>
    </row>
    <row r="210" spans="1:8" x14ac:dyDescent="0.75">
      <c r="A210" s="46">
        <v>1987</v>
      </c>
      <c r="B210" s="46">
        <v>5</v>
      </c>
      <c r="C210" s="45">
        <v>96.895522389999996</v>
      </c>
      <c r="D210" s="45">
        <f>(C210 - $C$6)/$C$6</f>
        <v>0.10370622234665704</v>
      </c>
      <c r="E210" s="2">
        <f t="shared" si="15"/>
        <v>0.97925875553066855</v>
      </c>
      <c r="F210" s="2">
        <f t="shared" si="12"/>
        <v>0.98962937776533433</v>
      </c>
      <c r="G210" s="2">
        <f t="shared" si="13"/>
        <v>0.96888813329600287</v>
      </c>
      <c r="H210" s="48">
        <f t="shared" si="14"/>
        <v>1.1037062223466569</v>
      </c>
    </row>
    <row r="211" spans="1:8" x14ac:dyDescent="0.75">
      <c r="A211" s="46">
        <v>1987</v>
      </c>
      <c r="B211" s="46">
        <v>6</v>
      </c>
      <c r="C211" s="45">
        <v>65.850746270000002</v>
      </c>
      <c r="D211" s="45">
        <f>(C211 - $C$7)/$C$7</f>
        <v>-0.17020876437380722</v>
      </c>
      <c r="E211" s="2">
        <f t="shared" si="15"/>
        <v>1.0340417528747614</v>
      </c>
      <c r="F211" s="2">
        <f t="shared" si="12"/>
        <v>1.0170208764373807</v>
      </c>
      <c r="G211" s="2">
        <f t="shared" si="13"/>
        <v>1.0510626293121421</v>
      </c>
      <c r="H211" s="48">
        <f t="shared" si="14"/>
        <v>0.82979123562619272</v>
      </c>
    </row>
    <row r="212" spans="1:8" x14ac:dyDescent="0.75">
      <c r="A212" s="46">
        <v>1987</v>
      </c>
      <c r="B212" s="46">
        <v>7</v>
      </c>
      <c r="C212" s="45">
        <v>19.343283580000001</v>
      </c>
      <c r="D212" s="45">
        <f>(C212 - $C$8)/$C$8</f>
        <v>-0.65577689246289217</v>
      </c>
      <c r="E212" s="2">
        <f t="shared" si="15"/>
        <v>1.1311553784925785</v>
      </c>
      <c r="F212" s="2">
        <f t="shared" si="12"/>
        <v>1.0655776892462892</v>
      </c>
      <c r="G212" s="2">
        <f t="shared" si="13"/>
        <v>1.1967330677388677</v>
      </c>
      <c r="H212" s="48">
        <f t="shared" si="14"/>
        <v>0.34422310753710783</v>
      </c>
    </row>
    <row r="213" spans="1:8" x14ac:dyDescent="0.75">
      <c r="A213" s="46">
        <v>1987</v>
      </c>
      <c r="B213" s="46">
        <v>8</v>
      </c>
      <c r="C213" s="45">
        <v>15.477611939999999</v>
      </c>
      <c r="D213" s="45">
        <f>(C213 - $C$9)/$C$9</f>
        <v>-0.51834649330134619</v>
      </c>
      <c r="E213" s="2">
        <f t="shared" si="15"/>
        <v>1.1036692986602692</v>
      </c>
      <c r="F213" s="2">
        <f t="shared" si="12"/>
        <v>1.0518346493301347</v>
      </c>
      <c r="G213" s="2">
        <f t="shared" si="13"/>
        <v>1.1555039479904039</v>
      </c>
      <c r="H213" s="48">
        <f t="shared" si="14"/>
        <v>0.48165350669865381</v>
      </c>
    </row>
    <row r="214" spans="1:8" x14ac:dyDescent="0.75">
      <c r="A214" s="46">
        <v>1987</v>
      </c>
      <c r="B214" s="46">
        <v>9</v>
      </c>
      <c r="C214" s="45">
        <v>29.19402985</v>
      </c>
      <c r="D214" s="45">
        <f>(C214 - $C$10)/$C$10</f>
        <v>-0.48688352573890481</v>
      </c>
      <c r="E214" s="2">
        <f t="shared" si="15"/>
        <v>1.097376705147781</v>
      </c>
      <c r="F214" s="2">
        <f t="shared" si="12"/>
        <v>1.0486883525738904</v>
      </c>
      <c r="G214" s="2">
        <f t="shared" si="13"/>
        <v>1.1460650577216716</v>
      </c>
      <c r="H214" s="48">
        <f t="shared" si="14"/>
        <v>0.51311647426109519</v>
      </c>
    </row>
    <row r="215" spans="1:8" x14ac:dyDescent="0.75">
      <c r="A215" s="46">
        <v>1987</v>
      </c>
      <c r="B215" s="46">
        <v>10</v>
      </c>
      <c r="C215" s="45">
        <v>38.940298509999998</v>
      </c>
      <c r="D215" s="45">
        <f>(C215 - $C$11)/$C$11</f>
        <v>-0.57960038668768232</v>
      </c>
      <c r="E215" s="2">
        <f t="shared" si="15"/>
        <v>1.1159200773375364</v>
      </c>
      <c r="F215" s="2">
        <f t="shared" si="12"/>
        <v>1.0579600386687682</v>
      </c>
      <c r="G215" s="2">
        <f t="shared" si="13"/>
        <v>1.1738801160063046</v>
      </c>
      <c r="H215" s="48">
        <f t="shared" si="14"/>
        <v>0.42039961331231768</v>
      </c>
    </row>
    <row r="216" spans="1:8" x14ac:dyDescent="0.75">
      <c r="A216" s="46">
        <v>1987</v>
      </c>
      <c r="B216" s="46">
        <v>11</v>
      </c>
      <c r="C216" s="45">
        <v>96.865671640000002</v>
      </c>
      <c r="D216" s="45">
        <f>(C216 - $C$12)/$C$12</f>
        <v>7.2947385041422751E-3</v>
      </c>
      <c r="E216" s="2">
        <f t="shared" si="15"/>
        <v>0.99854105229917156</v>
      </c>
      <c r="F216" s="2">
        <f t="shared" si="12"/>
        <v>0.99927052614958578</v>
      </c>
      <c r="G216" s="2">
        <f t="shared" si="13"/>
        <v>0.99781157844875734</v>
      </c>
      <c r="H216" s="48">
        <f t="shared" si="14"/>
        <v>1.0072947385041422</v>
      </c>
    </row>
    <row r="217" spans="1:8" x14ac:dyDescent="0.75">
      <c r="A217" s="46">
        <v>1987</v>
      </c>
      <c r="B217" s="46">
        <v>12</v>
      </c>
      <c r="C217" s="45">
        <v>97.925373129999997</v>
      </c>
      <c r="D217" s="45">
        <f>(C217 - $C$13)/$C$13</f>
        <v>5.5172413502761006E-3</v>
      </c>
      <c r="E217" s="2">
        <f t="shared" si="15"/>
        <v>0.99889655172994474</v>
      </c>
      <c r="F217" s="2">
        <f t="shared" si="12"/>
        <v>0.99944827586497242</v>
      </c>
      <c r="G217" s="2">
        <f t="shared" si="13"/>
        <v>0.99834482759491716</v>
      </c>
      <c r="H217" s="48">
        <f t="shared" si="14"/>
        <v>1.0055172413502762</v>
      </c>
    </row>
    <row r="218" spans="1:8" x14ac:dyDescent="0.75">
      <c r="A218" s="46">
        <v>1988</v>
      </c>
      <c r="B218" s="46">
        <v>1</v>
      </c>
      <c r="C218" s="45">
        <v>97.626865670000001</v>
      </c>
      <c r="D218" s="45">
        <f>(C218 - $C$2)/$C$2</f>
        <v>-1.5285842097965957E-4</v>
      </c>
      <c r="E218" s="2">
        <f t="shared" si="15"/>
        <v>1.000030571684196</v>
      </c>
      <c r="F218" s="2">
        <f t="shared" si="12"/>
        <v>1.0000152858420979</v>
      </c>
      <c r="G218" s="2">
        <f t="shared" si="13"/>
        <v>1.0000458575262938</v>
      </c>
      <c r="H218" s="48">
        <f t="shared" si="14"/>
        <v>0.99984714157902033</v>
      </c>
    </row>
    <row r="219" spans="1:8" x14ac:dyDescent="0.75">
      <c r="A219" s="46">
        <v>1988</v>
      </c>
      <c r="B219" s="46">
        <v>2</v>
      </c>
      <c r="C219" s="45">
        <v>96.865671640000002</v>
      </c>
      <c r="D219" s="45">
        <f>(C219 - $C$3)/$C$3</f>
        <v>-1.2326890946039455E-2</v>
      </c>
      <c r="E219" s="2">
        <f t="shared" si="15"/>
        <v>1.0024653781892079</v>
      </c>
      <c r="F219" s="2">
        <f t="shared" si="12"/>
        <v>1.0012326890946039</v>
      </c>
      <c r="G219" s="2">
        <f t="shared" si="13"/>
        <v>1.0036980672838118</v>
      </c>
      <c r="H219" s="48">
        <f t="shared" si="14"/>
        <v>0.98767310905396055</v>
      </c>
    </row>
    <row r="220" spans="1:8" x14ac:dyDescent="0.75">
      <c r="A220" s="46">
        <v>1988</v>
      </c>
      <c r="B220" s="46">
        <v>3</v>
      </c>
      <c r="C220" s="45">
        <v>96.776119399999999</v>
      </c>
      <c r="D220" s="45">
        <f>(C220 - $C$4)/$C$4</f>
        <v>-5.6739764253340291E-3</v>
      </c>
      <c r="E220" s="2">
        <f t="shared" si="15"/>
        <v>1.0011347952850669</v>
      </c>
      <c r="F220" s="2">
        <f t="shared" si="12"/>
        <v>1.0005673976425333</v>
      </c>
      <c r="G220" s="2">
        <f t="shared" si="13"/>
        <v>1.0017021929276002</v>
      </c>
      <c r="H220" s="48">
        <f t="shared" si="14"/>
        <v>0.99432602357466593</v>
      </c>
    </row>
    <row r="221" spans="1:8" x14ac:dyDescent="0.75">
      <c r="A221" s="46">
        <v>1988</v>
      </c>
      <c r="B221" s="46">
        <v>4</v>
      </c>
      <c r="C221" s="45">
        <v>97.98507463</v>
      </c>
      <c r="D221" s="45">
        <f>(C221 - $C$5)/$C$5</f>
        <v>5.90417809628681E-2</v>
      </c>
      <c r="E221" s="2">
        <f t="shared" si="15"/>
        <v>0.98819164380742641</v>
      </c>
      <c r="F221" s="2">
        <f t="shared" si="12"/>
        <v>0.99409582190371315</v>
      </c>
      <c r="G221" s="2">
        <f t="shared" si="13"/>
        <v>0.98228746571113956</v>
      </c>
      <c r="H221" s="48">
        <f t="shared" si="14"/>
        <v>1.0590417809628681</v>
      </c>
    </row>
    <row r="222" spans="1:8" x14ac:dyDescent="0.75">
      <c r="A222" s="46">
        <v>1988</v>
      </c>
      <c r="B222" s="46">
        <v>5</v>
      </c>
      <c r="C222" s="45">
        <v>93.835820900000002</v>
      </c>
      <c r="D222" s="45">
        <f>(C222 - $C$6)/$C$6</f>
        <v>6.8854131251631853E-2</v>
      </c>
      <c r="E222" s="2">
        <f t="shared" si="15"/>
        <v>0.98622917374967367</v>
      </c>
      <c r="F222" s="2">
        <f t="shared" si="12"/>
        <v>0.99311458687483678</v>
      </c>
      <c r="G222" s="2">
        <f t="shared" si="13"/>
        <v>0.97934376062451045</v>
      </c>
      <c r="H222" s="48">
        <f t="shared" si="14"/>
        <v>1.0688541312516318</v>
      </c>
    </row>
    <row r="223" spans="1:8" x14ac:dyDescent="0.75">
      <c r="A223" s="46">
        <v>1988</v>
      </c>
      <c r="B223" s="46">
        <v>6</v>
      </c>
      <c r="C223" s="45">
        <v>66.522388059999997</v>
      </c>
      <c r="D223" s="45">
        <f>(C223 - $C$7)/$C$7</f>
        <v>-0.16174534516611652</v>
      </c>
      <c r="E223" s="2">
        <f t="shared" si="15"/>
        <v>1.0323490690332233</v>
      </c>
      <c r="F223" s="2">
        <f t="shared" si="12"/>
        <v>1.0161745345166115</v>
      </c>
      <c r="G223" s="2">
        <f t="shared" si="13"/>
        <v>1.0485236035498349</v>
      </c>
      <c r="H223" s="48">
        <f t="shared" si="14"/>
        <v>0.83825465483388351</v>
      </c>
    </row>
    <row r="224" spans="1:8" x14ac:dyDescent="0.75">
      <c r="A224" s="46">
        <v>1988</v>
      </c>
      <c r="B224" s="46">
        <v>7</v>
      </c>
      <c r="C224" s="45">
        <v>33.850746270000002</v>
      </c>
      <c r="D224" s="45">
        <f>(C224 - $C$8)/$C$8</f>
        <v>-0.39760956172108375</v>
      </c>
      <c r="E224" s="2">
        <f t="shared" si="15"/>
        <v>1.0795219123442168</v>
      </c>
      <c r="F224" s="2">
        <f t="shared" si="12"/>
        <v>1.0397609561721084</v>
      </c>
      <c r="G224" s="2">
        <f t="shared" si="13"/>
        <v>1.1192828685163252</v>
      </c>
      <c r="H224" s="48">
        <f t="shared" si="14"/>
        <v>0.60239043827891625</v>
      </c>
    </row>
    <row r="225" spans="1:8" x14ac:dyDescent="0.75">
      <c r="A225" s="46">
        <v>1988</v>
      </c>
      <c r="B225" s="46">
        <v>8</v>
      </c>
      <c r="C225" s="45">
        <v>31.611940300000001</v>
      </c>
      <c r="D225" s="45">
        <f>(C225 - $C$9)/$C$9</f>
        <v>-1.6256386445912239E-2</v>
      </c>
      <c r="E225" s="2">
        <f t="shared" si="15"/>
        <v>1.0032512772891824</v>
      </c>
      <c r="F225" s="2">
        <f t="shared" si="12"/>
        <v>1.0016256386445912</v>
      </c>
      <c r="G225" s="2">
        <f t="shared" si="13"/>
        <v>1.0048769159337736</v>
      </c>
      <c r="H225" s="48">
        <f t="shared" si="14"/>
        <v>0.98374361355408779</v>
      </c>
    </row>
    <row r="226" spans="1:8" x14ac:dyDescent="0.75">
      <c r="A226" s="46">
        <v>1988</v>
      </c>
      <c r="B226" s="46">
        <v>9</v>
      </c>
      <c r="C226" s="45">
        <v>35.388059699999999</v>
      </c>
      <c r="D226" s="45">
        <f>(C226 - $C$10)/$C$10</f>
        <v>-0.37801678913453768</v>
      </c>
      <c r="E226" s="2">
        <f t="shared" si="15"/>
        <v>1.0756033578269075</v>
      </c>
      <c r="F226" s="2">
        <f t="shared" si="12"/>
        <v>1.0378016789134539</v>
      </c>
      <c r="G226" s="2">
        <f t="shared" si="13"/>
        <v>1.1134050367403614</v>
      </c>
      <c r="H226" s="48">
        <f t="shared" si="14"/>
        <v>0.62198321086546238</v>
      </c>
    </row>
    <row r="227" spans="1:8" x14ac:dyDescent="0.75">
      <c r="A227" s="46">
        <v>1988</v>
      </c>
      <c r="B227" s="46">
        <v>10</v>
      </c>
      <c r="C227" s="45">
        <v>73.761194029999999</v>
      </c>
      <c r="D227" s="45">
        <f>(C227 - $C$11)/$C$11</f>
        <v>-0.20367386398685211</v>
      </c>
      <c r="E227" s="2">
        <f t="shared" si="15"/>
        <v>1.0407347727973704</v>
      </c>
      <c r="F227" s="2">
        <f t="shared" si="12"/>
        <v>1.0203673863986853</v>
      </c>
      <c r="G227" s="2">
        <f t="shared" si="13"/>
        <v>1.0611021591960557</v>
      </c>
      <c r="H227" s="48">
        <f t="shared" si="14"/>
        <v>0.79632613601314794</v>
      </c>
    </row>
    <row r="228" spans="1:8" x14ac:dyDescent="0.75">
      <c r="A228" s="46">
        <v>1988</v>
      </c>
      <c r="B228" s="46">
        <v>11</v>
      </c>
      <c r="C228" s="45">
        <v>99.522388059999997</v>
      </c>
      <c r="D228" s="45">
        <f>(C228 - $C$12)/$C$12</f>
        <v>3.4921620414477168E-2</v>
      </c>
      <c r="E228" s="2">
        <f t="shared" si="15"/>
        <v>0.9930156759171046</v>
      </c>
      <c r="F228" s="2">
        <f t="shared" si="12"/>
        <v>0.99650783795855225</v>
      </c>
      <c r="G228" s="2">
        <f t="shared" si="13"/>
        <v>0.98952351387565685</v>
      </c>
      <c r="H228" s="48">
        <f t="shared" si="14"/>
        <v>1.0349216204144771</v>
      </c>
    </row>
    <row r="229" spans="1:8" x14ac:dyDescent="0.75">
      <c r="A229" s="46">
        <v>1988</v>
      </c>
      <c r="B229" s="46">
        <v>12</v>
      </c>
      <c r="C229" s="45">
        <v>97.865671640000002</v>
      </c>
      <c r="D229" s="45">
        <f>(C229 - $C$13)/$C$13</f>
        <v>4.9042145563970279E-3</v>
      </c>
      <c r="E229" s="2">
        <f t="shared" si="15"/>
        <v>0.99901915708872058</v>
      </c>
      <c r="F229" s="2">
        <f t="shared" si="12"/>
        <v>0.99950957854436029</v>
      </c>
      <c r="G229" s="2">
        <f t="shared" si="13"/>
        <v>0.99852873563308087</v>
      </c>
      <c r="H229" s="48">
        <f t="shared" si="14"/>
        <v>1.0049042145563971</v>
      </c>
    </row>
    <row r="230" spans="1:8" x14ac:dyDescent="0.75">
      <c r="A230" s="46">
        <v>1989</v>
      </c>
      <c r="B230" s="46">
        <v>1</v>
      </c>
      <c r="C230" s="45">
        <v>97.716417910000004</v>
      </c>
      <c r="D230" s="45">
        <f>(C230 - $C$2)/$C$2</f>
        <v>7.642923097286419E-4</v>
      </c>
      <c r="E230" s="2">
        <f t="shared" si="15"/>
        <v>0.99984714153805432</v>
      </c>
      <c r="F230" s="2">
        <f t="shared" si="12"/>
        <v>0.99992357076902716</v>
      </c>
      <c r="G230" s="2">
        <f t="shared" si="13"/>
        <v>0.99977071230708137</v>
      </c>
      <c r="H230" s="48">
        <f t="shared" si="14"/>
        <v>1.0007642923097286</v>
      </c>
    </row>
    <row r="231" spans="1:8" x14ac:dyDescent="0.75">
      <c r="A231" s="46">
        <v>1989</v>
      </c>
      <c r="B231" s="46">
        <v>2</v>
      </c>
      <c r="C231" s="45">
        <v>96.910447759999997</v>
      </c>
      <c r="D231" s="45">
        <f>(C231 - $C$3)/$C$3</f>
        <v>-1.1870339425743117E-2</v>
      </c>
      <c r="E231" s="2">
        <f t="shared" si="15"/>
        <v>1.0023740678851487</v>
      </c>
      <c r="F231" s="2">
        <f t="shared" si="12"/>
        <v>1.0011870339425744</v>
      </c>
      <c r="G231" s="2">
        <f t="shared" si="13"/>
        <v>1.0035611018277228</v>
      </c>
      <c r="H231" s="48">
        <f t="shared" si="14"/>
        <v>0.98812966057425689</v>
      </c>
    </row>
    <row r="232" spans="1:8" x14ac:dyDescent="0.75">
      <c r="A232" s="46">
        <v>1989</v>
      </c>
      <c r="B232" s="46">
        <v>3</v>
      </c>
      <c r="C232" s="45">
        <v>96.059701489999995</v>
      </c>
      <c r="D232" s="45">
        <f>(C232 - $C$4)/$C$4</f>
        <v>-1.3034810648533695E-2</v>
      </c>
      <c r="E232" s="2">
        <f t="shared" si="15"/>
        <v>1.0026069621297067</v>
      </c>
      <c r="F232" s="2">
        <f t="shared" si="12"/>
        <v>1.0013034810648533</v>
      </c>
      <c r="G232" s="2">
        <f t="shared" si="13"/>
        <v>1.00391044319456</v>
      </c>
      <c r="H232" s="48">
        <f t="shared" si="14"/>
        <v>0.98696518935146627</v>
      </c>
    </row>
    <row r="233" spans="1:8" x14ac:dyDescent="0.75">
      <c r="A233" s="46">
        <v>1989</v>
      </c>
      <c r="B233" s="46">
        <v>4</v>
      </c>
      <c r="C233" s="45">
        <v>96.716417910000004</v>
      </c>
      <c r="D233" s="45">
        <f>(C233 - $C$5)/$C$5</f>
        <v>4.5329891909839305E-2</v>
      </c>
      <c r="E233" s="2">
        <f t="shared" si="15"/>
        <v>0.99093402161803212</v>
      </c>
      <c r="F233" s="2">
        <f t="shared" si="12"/>
        <v>0.99546701080901612</v>
      </c>
      <c r="G233" s="2">
        <f t="shared" si="13"/>
        <v>0.98640103242704824</v>
      </c>
      <c r="H233" s="48">
        <f t="shared" si="14"/>
        <v>1.0453298919098393</v>
      </c>
    </row>
    <row r="234" spans="1:8" x14ac:dyDescent="0.75">
      <c r="A234" s="46">
        <v>1989</v>
      </c>
      <c r="B234" s="46">
        <v>5</v>
      </c>
      <c r="C234" s="45">
        <v>97</v>
      </c>
      <c r="D234" s="45">
        <f>(C234 - $C$6)/$C$6</f>
        <v>0.10489629372878741</v>
      </c>
      <c r="E234" s="2">
        <f t="shared" si="15"/>
        <v>0.97902074125424254</v>
      </c>
      <c r="F234" s="2">
        <f t="shared" si="12"/>
        <v>0.98951037062712122</v>
      </c>
      <c r="G234" s="2">
        <f t="shared" si="13"/>
        <v>0.96853111188136376</v>
      </c>
      <c r="H234" s="48">
        <f t="shared" si="14"/>
        <v>1.1048962937287874</v>
      </c>
    </row>
    <row r="235" spans="1:8" x14ac:dyDescent="0.75">
      <c r="A235" s="46">
        <v>1989</v>
      </c>
      <c r="B235" s="46">
        <v>6</v>
      </c>
      <c r="C235" s="45">
        <v>90.059701489999995</v>
      </c>
      <c r="D235" s="45">
        <f>(C235 - $C$7)/$C$7</f>
        <v>0.13485047949348272</v>
      </c>
      <c r="E235" s="2">
        <f t="shared" si="15"/>
        <v>0.97302990410130341</v>
      </c>
      <c r="F235" s="2">
        <f t="shared" si="12"/>
        <v>0.98651495205065176</v>
      </c>
      <c r="G235" s="2">
        <f t="shared" si="13"/>
        <v>0.95954485615195517</v>
      </c>
      <c r="H235" s="48">
        <f t="shared" si="14"/>
        <v>1.1348504794934828</v>
      </c>
    </row>
    <row r="236" spans="1:8" x14ac:dyDescent="0.75">
      <c r="A236" s="46">
        <v>1989</v>
      </c>
      <c r="B236" s="46">
        <v>7</v>
      </c>
      <c r="C236" s="45">
        <v>79.388059699999999</v>
      </c>
      <c r="D236" s="45">
        <f>(C236 - $C$8)/$C$8</f>
        <v>0.41274900397626491</v>
      </c>
      <c r="E236" s="2">
        <f t="shared" si="15"/>
        <v>0.91745019920474702</v>
      </c>
      <c r="F236" s="2">
        <f t="shared" si="12"/>
        <v>0.95872509960237351</v>
      </c>
      <c r="G236" s="2">
        <f t="shared" si="13"/>
        <v>0.87617529880712053</v>
      </c>
      <c r="H236" s="48">
        <f t="shared" si="14"/>
        <v>1.4127490039762649</v>
      </c>
    </row>
    <row r="237" spans="1:8" x14ac:dyDescent="0.75">
      <c r="A237" s="46">
        <v>1989</v>
      </c>
      <c r="B237" s="46">
        <v>8</v>
      </c>
      <c r="C237" s="45">
        <v>39.820895520000001</v>
      </c>
      <c r="D237" s="45">
        <f>(C237 - $C$9)/$C$9</f>
        <v>0.23920111458025828</v>
      </c>
      <c r="E237" s="2">
        <f t="shared" si="15"/>
        <v>0.95215977708394839</v>
      </c>
      <c r="F237" s="2">
        <f t="shared" si="12"/>
        <v>0.97607988854197414</v>
      </c>
      <c r="G237" s="2">
        <f t="shared" si="13"/>
        <v>0.92823966562592253</v>
      </c>
      <c r="H237" s="48">
        <f t="shared" si="14"/>
        <v>1.2392011145802582</v>
      </c>
    </row>
    <row r="238" spans="1:8" x14ac:dyDescent="0.75">
      <c r="A238" s="46">
        <v>1989</v>
      </c>
      <c r="B238" s="46">
        <v>9</v>
      </c>
      <c r="C238" s="45">
        <v>34.910447759999997</v>
      </c>
      <c r="D238" s="45">
        <f>(C238 - $C$10)/$C$10</f>
        <v>-0.38641133267569955</v>
      </c>
      <c r="E238" s="2">
        <f t="shared" si="15"/>
        <v>1.07728226653514</v>
      </c>
      <c r="F238" s="2">
        <f t="shared" si="12"/>
        <v>1.03864113326757</v>
      </c>
      <c r="G238" s="2">
        <f t="shared" si="13"/>
        <v>1.1159233998027098</v>
      </c>
      <c r="H238" s="48">
        <f t="shared" si="14"/>
        <v>0.61358866732430051</v>
      </c>
    </row>
    <row r="239" spans="1:8" x14ac:dyDescent="0.75">
      <c r="A239" s="46">
        <v>1989</v>
      </c>
      <c r="B239" s="46">
        <v>10</v>
      </c>
      <c r="C239" s="45">
        <v>57.701492539999997</v>
      </c>
      <c r="D239" s="45">
        <f>(C239 - $C$11)/$C$11</f>
        <v>-0.37705446338244863</v>
      </c>
      <c r="E239" s="2">
        <f t="shared" si="15"/>
        <v>1.0754108926764898</v>
      </c>
      <c r="F239" s="2">
        <f t="shared" si="12"/>
        <v>1.0377054463382449</v>
      </c>
      <c r="G239" s="2">
        <f t="shared" si="13"/>
        <v>1.1131163390147345</v>
      </c>
      <c r="H239" s="48">
        <f t="shared" si="14"/>
        <v>0.62294553661755137</v>
      </c>
    </row>
    <row r="240" spans="1:8" x14ac:dyDescent="0.75">
      <c r="A240" s="46">
        <v>1989</v>
      </c>
      <c r="B240" s="46">
        <v>11</v>
      </c>
      <c r="C240" s="45">
        <v>99</v>
      </c>
      <c r="D240" s="45">
        <f>(C240 - $C$12)/$C$12</f>
        <v>2.9489368354624696E-2</v>
      </c>
      <c r="E240" s="2">
        <f t="shared" si="15"/>
        <v>0.99410212632907502</v>
      </c>
      <c r="F240" s="2">
        <f t="shared" si="12"/>
        <v>0.99705106316453751</v>
      </c>
      <c r="G240" s="2">
        <f t="shared" si="13"/>
        <v>0.99115318949361264</v>
      </c>
      <c r="H240" s="48">
        <f t="shared" si="14"/>
        <v>1.0294893683546247</v>
      </c>
    </row>
    <row r="241" spans="1:8" x14ac:dyDescent="0.75">
      <c r="A241" s="46">
        <v>1989</v>
      </c>
      <c r="B241" s="46">
        <v>12</v>
      </c>
      <c r="C241" s="45">
        <v>99.238805970000001</v>
      </c>
      <c r="D241" s="45">
        <f>(C241 - $C$13)/$C$13</f>
        <v>1.900383143170889E-2</v>
      </c>
      <c r="E241" s="2">
        <f t="shared" si="15"/>
        <v>0.99619923371365826</v>
      </c>
      <c r="F241" s="2">
        <f t="shared" si="12"/>
        <v>0.99809961685682913</v>
      </c>
      <c r="G241" s="2">
        <f t="shared" si="13"/>
        <v>0.99429885057048728</v>
      </c>
      <c r="H241" s="48">
        <f t="shared" si="14"/>
        <v>1.0190038314317089</v>
      </c>
    </row>
    <row r="242" spans="1:8" x14ac:dyDescent="0.75">
      <c r="A242" s="46">
        <v>1990</v>
      </c>
      <c r="B242" s="46">
        <v>1</v>
      </c>
      <c r="C242" s="45">
        <v>97.880597010000002</v>
      </c>
      <c r="D242" s="45">
        <f>(C242 - $C$2)/$C$2</f>
        <v>2.4457352477503403E-3</v>
      </c>
      <c r="E242" s="2">
        <f t="shared" si="15"/>
        <v>0.99951085295044995</v>
      </c>
      <c r="F242" s="2">
        <f t="shared" si="12"/>
        <v>0.99975542647522497</v>
      </c>
      <c r="G242" s="2">
        <f t="shared" si="13"/>
        <v>0.99926627942567492</v>
      </c>
      <c r="H242" s="48">
        <f t="shared" si="14"/>
        <v>1.0024457352477503</v>
      </c>
    </row>
    <row r="243" spans="1:8" x14ac:dyDescent="0.75">
      <c r="A243" s="46">
        <v>1990</v>
      </c>
      <c r="B243" s="46">
        <v>2</v>
      </c>
      <c r="C243" s="45">
        <v>97.208955220000007</v>
      </c>
      <c r="D243" s="45">
        <f>(C243 - $C$3)/$C$3</f>
        <v>-8.8266626917425043E-3</v>
      </c>
      <c r="E243" s="2">
        <f t="shared" si="15"/>
        <v>1.0017653325383484</v>
      </c>
      <c r="F243" s="2">
        <f t="shared" si="12"/>
        <v>1.0008826662691743</v>
      </c>
      <c r="G243" s="2">
        <f t="shared" si="13"/>
        <v>1.0026479988075228</v>
      </c>
      <c r="H243" s="48">
        <f t="shared" si="14"/>
        <v>0.99117333730825752</v>
      </c>
    </row>
    <row r="244" spans="1:8" x14ac:dyDescent="0.75">
      <c r="A244" s="46">
        <v>1990</v>
      </c>
      <c r="B244" s="46">
        <v>3</v>
      </c>
      <c r="C244" s="45">
        <v>97.149253729999998</v>
      </c>
      <c r="D244" s="45">
        <f>(C244 - $C$4)/$C$4</f>
        <v>-1.8402085814862175E-3</v>
      </c>
      <c r="E244" s="2">
        <f t="shared" si="15"/>
        <v>1.0003680417162972</v>
      </c>
      <c r="F244" s="2">
        <f t="shared" si="12"/>
        <v>1.0001840208581487</v>
      </c>
      <c r="G244" s="2">
        <f t="shared" si="13"/>
        <v>1.000552062574446</v>
      </c>
      <c r="H244" s="48">
        <f t="shared" si="14"/>
        <v>0.99815979141851374</v>
      </c>
    </row>
    <row r="245" spans="1:8" x14ac:dyDescent="0.75">
      <c r="A245" s="46">
        <v>1990</v>
      </c>
      <c r="B245" s="46">
        <v>4</v>
      </c>
      <c r="C245" s="45">
        <v>97.671641789999995</v>
      </c>
      <c r="D245" s="45">
        <f>(C245 - $C$5)/$C$5</f>
        <v>5.5654137749457461E-2</v>
      </c>
      <c r="E245" s="2">
        <f t="shared" si="15"/>
        <v>0.98886917245010852</v>
      </c>
      <c r="F245" s="2">
        <f t="shared" si="12"/>
        <v>0.99443458622505421</v>
      </c>
      <c r="G245" s="2">
        <f t="shared" si="13"/>
        <v>0.98330375867516273</v>
      </c>
      <c r="H245" s="48">
        <f t="shared" si="14"/>
        <v>1.0556541377494575</v>
      </c>
    </row>
    <row r="246" spans="1:8" x14ac:dyDescent="0.75">
      <c r="A246" s="46">
        <v>1990</v>
      </c>
      <c r="B246" s="46">
        <v>5</v>
      </c>
      <c r="C246" s="45">
        <v>96.865671640000002</v>
      </c>
      <c r="D246" s="45">
        <f>(C246 - $C$6)/$C$6</f>
        <v>0.1033662019029455</v>
      </c>
      <c r="E246" s="2">
        <f t="shared" si="15"/>
        <v>0.97932675961941085</v>
      </c>
      <c r="F246" s="2">
        <f t="shared" si="12"/>
        <v>0.98966337980970542</v>
      </c>
      <c r="G246" s="2">
        <f t="shared" si="13"/>
        <v>0.96899013942911638</v>
      </c>
      <c r="H246" s="48">
        <f t="shared" si="14"/>
        <v>1.1033662019029455</v>
      </c>
    </row>
    <row r="247" spans="1:8" x14ac:dyDescent="0.75">
      <c r="A247" s="46">
        <v>1990</v>
      </c>
      <c r="B247" s="46">
        <v>6</v>
      </c>
      <c r="C247" s="45">
        <v>76.776119399999999</v>
      </c>
      <c r="D247" s="45">
        <f>(C247 - $C$7)/$C$7</f>
        <v>-3.2537145102423948E-2</v>
      </c>
      <c r="E247" s="2">
        <f t="shared" si="15"/>
        <v>1.0065074290204847</v>
      </c>
      <c r="F247" s="2">
        <f t="shared" si="12"/>
        <v>1.0032537145102425</v>
      </c>
      <c r="G247" s="2">
        <f t="shared" si="13"/>
        <v>1.0097611435307272</v>
      </c>
      <c r="H247" s="48">
        <f t="shared" si="14"/>
        <v>0.96746285489757611</v>
      </c>
    </row>
    <row r="248" spans="1:8" x14ac:dyDescent="0.75">
      <c r="A248" s="46">
        <v>1990</v>
      </c>
      <c r="B248" s="46">
        <v>7</v>
      </c>
      <c r="C248" s="45">
        <v>51.731343279999997</v>
      </c>
      <c r="D248" s="45">
        <f>(C248 - $C$8)/$C$8</f>
        <v>-7.9415670702249919E-2</v>
      </c>
      <c r="E248" s="2">
        <f t="shared" si="15"/>
        <v>1.01588313414045</v>
      </c>
      <c r="F248" s="2">
        <f t="shared" si="12"/>
        <v>1.007941567070225</v>
      </c>
      <c r="G248" s="2">
        <f t="shared" si="13"/>
        <v>1.0238247012106749</v>
      </c>
      <c r="H248" s="48">
        <f t="shared" si="14"/>
        <v>0.92058432929775003</v>
      </c>
    </row>
    <row r="249" spans="1:8" x14ac:dyDescent="0.75">
      <c r="A249" s="46">
        <v>1990</v>
      </c>
      <c r="B249" s="46">
        <v>8</v>
      </c>
      <c r="C249" s="45">
        <v>51.522388059999997</v>
      </c>
      <c r="D249" s="45">
        <f>(C249 - $C$9)/$C$9</f>
        <v>0.60334417084421677</v>
      </c>
      <c r="E249" s="2">
        <f t="shared" si="15"/>
        <v>0.87933116583115667</v>
      </c>
      <c r="F249" s="2">
        <f t="shared" si="12"/>
        <v>0.93966558291557833</v>
      </c>
      <c r="G249" s="2">
        <f t="shared" si="13"/>
        <v>0.818996748746735</v>
      </c>
      <c r="H249" s="48">
        <f t="shared" si="14"/>
        <v>1.6033441708442169</v>
      </c>
    </row>
    <row r="250" spans="1:8" x14ac:dyDescent="0.75">
      <c r="A250" s="46">
        <v>1990</v>
      </c>
      <c r="B250" s="46">
        <v>9</v>
      </c>
      <c r="C250" s="45">
        <v>54.20895522</v>
      </c>
      <c r="D250" s="45">
        <f>(C250 - $C$10)/$C$10</f>
        <v>-4.7219307550855523E-2</v>
      </c>
      <c r="E250" s="2">
        <f t="shared" si="15"/>
        <v>1.0094438615101711</v>
      </c>
      <c r="F250" s="2">
        <f t="shared" si="12"/>
        <v>1.0047219307550856</v>
      </c>
      <c r="G250" s="2">
        <f t="shared" si="13"/>
        <v>1.0141657922652567</v>
      </c>
      <c r="H250" s="48">
        <f t="shared" si="14"/>
        <v>0.95278069244914443</v>
      </c>
    </row>
    <row r="251" spans="1:8" x14ac:dyDescent="0.75">
      <c r="A251" s="46">
        <v>1990</v>
      </c>
      <c r="B251" s="46">
        <v>10</v>
      </c>
      <c r="C251" s="45">
        <v>66.01492537</v>
      </c>
      <c r="D251" s="45">
        <f>(C251 - $C$11)/$C$11</f>
        <v>-0.28730261039826027</v>
      </c>
      <c r="E251" s="2">
        <f t="shared" si="15"/>
        <v>1.057460522079652</v>
      </c>
      <c r="F251" s="2">
        <f t="shared" si="12"/>
        <v>1.0287302610398261</v>
      </c>
      <c r="G251" s="2">
        <f t="shared" si="13"/>
        <v>1.0861907831194781</v>
      </c>
      <c r="H251" s="48">
        <f t="shared" si="14"/>
        <v>0.71269738960173967</v>
      </c>
    </row>
    <row r="252" spans="1:8" x14ac:dyDescent="0.75">
      <c r="A252" s="46">
        <v>1990</v>
      </c>
      <c r="B252" s="46">
        <v>11</v>
      </c>
      <c r="C252" s="45">
        <v>96.567164180000006</v>
      </c>
      <c r="D252" s="45">
        <f>(C252 - $C$12)/$C$12</f>
        <v>4.1905944996519775E-3</v>
      </c>
      <c r="E252" s="2">
        <f t="shared" si="15"/>
        <v>0.99916188110006965</v>
      </c>
      <c r="F252" s="2">
        <f t="shared" si="12"/>
        <v>0.99958094055003477</v>
      </c>
      <c r="G252" s="2">
        <f t="shared" si="13"/>
        <v>0.99874282165010442</v>
      </c>
      <c r="H252" s="48">
        <f t="shared" si="14"/>
        <v>1.0041905944996519</v>
      </c>
    </row>
    <row r="253" spans="1:8" x14ac:dyDescent="0.75">
      <c r="A253" s="46">
        <v>1990</v>
      </c>
      <c r="B253" s="46">
        <v>12</v>
      </c>
      <c r="C253" s="45">
        <v>97.880597010000002</v>
      </c>
      <c r="D253" s="45">
        <f>(C253 - $C$13)/$C$13</f>
        <v>5.0574712291963139E-3</v>
      </c>
      <c r="E253" s="2">
        <f t="shared" si="15"/>
        <v>0.99898850575416076</v>
      </c>
      <c r="F253" s="2">
        <f t="shared" si="12"/>
        <v>0.99949425287708038</v>
      </c>
      <c r="G253" s="2">
        <f t="shared" si="13"/>
        <v>0.99848275863124114</v>
      </c>
      <c r="H253" s="48">
        <f t="shared" si="14"/>
        <v>1.0050574712291964</v>
      </c>
    </row>
    <row r="254" spans="1:8" x14ac:dyDescent="0.75">
      <c r="A254" s="46">
        <v>1991</v>
      </c>
      <c r="B254" s="46">
        <v>1</v>
      </c>
      <c r="C254" s="45">
        <v>96.671641789999995</v>
      </c>
      <c r="D254" s="45">
        <f>(C254 - $C$2)/$C$2</f>
        <v>-9.9357994119810208E-3</v>
      </c>
      <c r="E254" s="2">
        <f t="shared" si="15"/>
        <v>1.0019871598823962</v>
      </c>
      <c r="F254" s="2">
        <f t="shared" si="12"/>
        <v>1.0009935799411982</v>
      </c>
      <c r="G254" s="2">
        <f t="shared" si="13"/>
        <v>1.0029807398235944</v>
      </c>
      <c r="H254" s="48">
        <f t="shared" si="14"/>
        <v>0.99006420058801903</v>
      </c>
    </row>
    <row r="255" spans="1:8" x14ac:dyDescent="0.75">
      <c r="A255" s="46">
        <v>1991</v>
      </c>
      <c r="B255" s="46">
        <v>2</v>
      </c>
      <c r="C255" s="45">
        <v>96.805970149999993</v>
      </c>
      <c r="D255" s="45">
        <f>(C255 - $C$3)/$C$3</f>
        <v>-1.2935626272447013E-2</v>
      </c>
      <c r="E255" s="2">
        <f t="shared" si="15"/>
        <v>1.0025871252544893</v>
      </c>
      <c r="F255" s="2">
        <f t="shared" si="12"/>
        <v>1.0012935626272448</v>
      </c>
      <c r="G255" s="2">
        <f t="shared" si="13"/>
        <v>1.0038806878817341</v>
      </c>
      <c r="H255" s="48">
        <f t="shared" si="14"/>
        <v>0.98706437372755296</v>
      </c>
    </row>
    <row r="256" spans="1:8" x14ac:dyDescent="0.75">
      <c r="A256" s="46">
        <v>1991</v>
      </c>
      <c r="B256" s="46">
        <v>3</v>
      </c>
      <c r="C256" s="45">
        <v>97.477611940000003</v>
      </c>
      <c r="D256" s="45">
        <f>(C256 - $C$4)/$C$4</f>
        <v>1.5335071169901128E-3</v>
      </c>
      <c r="E256" s="2">
        <f t="shared" si="15"/>
        <v>0.99969329857660194</v>
      </c>
      <c r="F256" s="2">
        <f t="shared" si="12"/>
        <v>0.99984664928830103</v>
      </c>
      <c r="G256" s="2">
        <f t="shared" si="13"/>
        <v>0.99953994786490297</v>
      </c>
      <c r="H256" s="48">
        <f t="shared" si="14"/>
        <v>1.0015335071169902</v>
      </c>
    </row>
    <row r="257" spans="1:8" x14ac:dyDescent="0.75">
      <c r="A257" s="46">
        <v>1991</v>
      </c>
      <c r="B257" s="46">
        <v>4</v>
      </c>
      <c r="C257" s="45">
        <v>98.716417910000004</v>
      </c>
      <c r="D257" s="45">
        <f>(C257 - $C$5)/$C$5</f>
        <v>6.694628165005026E-2</v>
      </c>
      <c r="E257" s="2">
        <f t="shared" si="15"/>
        <v>0.98661074366998991</v>
      </c>
      <c r="F257" s="2">
        <f t="shared" si="12"/>
        <v>0.99330537183499501</v>
      </c>
      <c r="G257" s="2">
        <f t="shared" si="13"/>
        <v>0.97991611550498492</v>
      </c>
      <c r="H257" s="48">
        <f t="shared" si="14"/>
        <v>1.0669462816500503</v>
      </c>
    </row>
    <row r="258" spans="1:8" x14ac:dyDescent="0.75">
      <c r="A258" s="46">
        <v>1991</v>
      </c>
      <c r="B258" s="46">
        <v>5</v>
      </c>
      <c r="C258" s="45">
        <v>85.044776119999995</v>
      </c>
      <c r="D258" s="45">
        <f>(C258 - $C$6)/$C$6</f>
        <v>-3.1281876948634241E-2</v>
      </c>
      <c r="E258" s="2">
        <f t="shared" si="15"/>
        <v>1.0062563753897269</v>
      </c>
      <c r="F258" s="2">
        <f t="shared" si="12"/>
        <v>1.0031281876948634</v>
      </c>
      <c r="G258" s="2">
        <f t="shared" si="13"/>
        <v>1.0093845630845903</v>
      </c>
      <c r="H258" s="48">
        <f t="shared" si="14"/>
        <v>0.96871812305136573</v>
      </c>
    </row>
    <row r="259" spans="1:8" x14ac:dyDescent="0.75">
      <c r="A259" s="46">
        <v>1991</v>
      </c>
      <c r="B259" s="46">
        <v>6</v>
      </c>
      <c r="C259" s="45">
        <v>75.582089550000006</v>
      </c>
      <c r="D259" s="45">
        <f>(C259 - $C$7)/$C$7</f>
        <v>-4.758322370787528E-2</v>
      </c>
      <c r="E259" s="2">
        <f t="shared" si="15"/>
        <v>1.0095166447415751</v>
      </c>
      <c r="F259" s="2">
        <f t="shared" ref="F259:F322" si="16">1 - (D259 * $J$4)</f>
        <v>1.0047583223707874</v>
      </c>
      <c r="G259" s="2">
        <f t="shared" ref="G259:G322" si="17">1 - (D259 * $K$4)</f>
        <v>1.0142749671123625</v>
      </c>
      <c r="H259" s="48">
        <f t="shared" ref="H259:H322" si="18">1+D259</f>
        <v>0.95241677629212473</v>
      </c>
    </row>
    <row r="260" spans="1:8" x14ac:dyDescent="0.75">
      <c r="A260" s="46">
        <v>1991</v>
      </c>
      <c r="B260" s="46">
        <v>7</v>
      </c>
      <c r="C260" s="45">
        <v>71.850746270000002</v>
      </c>
      <c r="D260" s="45">
        <f>(C260 - $C$8)/$C$8</f>
        <v>0.27861885794261115</v>
      </c>
      <c r="E260" s="2">
        <f t="shared" si="15"/>
        <v>0.94427622841147774</v>
      </c>
      <c r="F260" s="2">
        <f t="shared" si="16"/>
        <v>0.97213811420573892</v>
      </c>
      <c r="G260" s="2">
        <f t="shared" si="17"/>
        <v>0.91641434261721666</v>
      </c>
      <c r="H260" s="48">
        <f t="shared" si="18"/>
        <v>1.2786188579426112</v>
      </c>
    </row>
    <row r="261" spans="1:8" x14ac:dyDescent="0.75">
      <c r="A261" s="46">
        <v>1991</v>
      </c>
      <c r="B261" s="46">
        <v>8</v>
      </c>
      <c r="C261" s="45">
        <v>74.776119399999999</v>
      </c>
      <c r="D261" s="45">
        <f>(C261 - $C$9)/$C$9</f>
        <v>1.3269856012637073</v>
      </c>
      <c r="E261" s="2">
        <f t="shared" ref="E261:E324" si="19">1 - (D261 * $I$4)</f>
        <v>0.73460287974725857</v>
      </c>
      <c r="F261" s="2">
        <f t="shared" si="16"/>
        <v>0.86730143987362929</v>
      </c>
      <c r="G261" s="2">
        <f t="shared" si="17"/>
        <v>0.60190431962088775</v>
      </c>
      <c r="H261" s="48">
        <f t="shared" si="18"/>
        <v>2.3269856012637073</v>
      </c>
    </row>
    <row r="262" spans="1:8" x14ac:dyDescent="0.75">
      <c r="A262" s="46">
        <v>1991</v>
      </c>
      <c r="B262" s="46">
        <v>9</v>
      </c>
      <c r="C262" s="45">
        <v>68.134328359999998</v>
      </c>
      <c r="D262" s="45">
        <f>(C262 - $C$10)/$C$10</f>
        <v>0.19753410282379871</v>
      </c>
      <c r="E262" s="2">
        <f t="shared" si="19"/>
        <v>0.96049317943524026</v>
      </c>
      <c r="F262" s="2">
        <f t="shared" si="16"/>
        <v>0.98024658971762013</v>
      </c>
      <c r="G262" s="2">
        <f t="shared" si="17"/>
        <v>0.94073976915286039</v>
      </c>
      <c r="H262" s="48">
        <f t="shared" si="18"/>
        <v>1.1975341028237987</v>
      </c>
    </row>
    <row r="263" spans="1:8" x14ac:dyDescent="0.75">
      <c r="A263" s="46">
        <v>1991</v>
      </c>
      <c r="B263" s="46">
        <v>10</v>
      </c>
      <c r="C263" s="45">
        <v>77.149253729999998</v>
      </c>
      <c r="D263" s="45">
        <f>(C263 - $C$11)/$C$11</f>
        <v>-0.16709635836261372</v>
      </c>
      <c r="E263" s="2">
        <f t="shared" si="19"/>
        <v>1.0334192716725228</v>
      </c>
      <c r="F263" s="2">
        <f t="shared" si="16"/>
        <v>1.0167096358362613</v>
      </c>
      <c r="G263" s="2">
        <f t="shared" si="17"/>
        <v>1.0501289075087841</v>
      </c>
      <c r="H263" s="48">
        <f t="shared" si="18"/>
        <v>0.83290364163738628</v>
      </c>
    </row>
    <row r="264" spans="1:8" x14ac:dyDescent="0.75">
      <c r="A264" s="46">
        <v>1991</v>
      </c>
      <c r="B264" s="46">
        <v>11</v>
      </c>
      <c r="C264" s="45">
        <v>96.835820900000002</v>
      </c>
      <c r="D264" s="45">
        <f>(C264 - $C$12)/$C$12</f>
        <v>6.9843241660865309E-3</v>
      </c>
      <c r="E264" s="2">
        <f t="shared" si="19"/>
        <v>0.99860313516678267</v>
      </c>
      <c r="F264" s="2">
        <f t="shared" si="16"/>
        <v>0.99930156758339139</v>
      </c>
      <c r="G264" s="2">
        <f t="shared" si="17"/>
        <v>0.99790470275017407</v>
      </c>
      <c r="H264" s="48">
        <f t="shared" si="18"/>
        <v>1.0069843241660865</v>
      </c>
    </row>
    <row r="265" spans="1:8" x14ac:dyDescent="0.75">
      <c r="A265" s="46">
        <v>1991</v>
      </c>
      <c r="B265" s="46">
        <v>12</v>
      </c>
      <c r="C265" s="45">
        <v>98.940298510000005</v>
      </c>
      <c r="D265" s="45">
        <f>(C265 - $C$13)/$C$13</f>
        <v>1.5938697359631302E-2</v>
      </c>
      <c r="E265" s="2">
        <f t="shared" si="19"/>
        <v>0.9968122605280737</v>
      </c>
      <c r="F265" s="2">
        <f t="shared" si="16"/>
        <v>0.99840613026403691</v>
      </c>
      <c r="G265" s="2">
        <f t="shared" si="17"/>
        <v>0.99521839079211061</v>
      </c>
      <c r="H265" s="48">
        <f t="shared" si="18"/>
        <v>1.0159386973596314</v>
      </c>
    </row>
    <row r="266" spans="1:8" x14ac:dyDescent="0.75">
      <c r="A266" s="46">
        <v>1992</v>
      </c>
      <c r="B266" s="46">
        <v>1</v>
      </c>
      <c r="C266" s="45">
        <v>98.671641789999995</v>
      </c>
      <c r="D266" s="45">
        <f>(C266 - $C$2)/$C$2</f>
        <v>1.0547233300729857E-2</v>
      </c>
      <c r="E266" s="2">
        <f t="shared" si="19"/>
        <v>0.99789055333985399</v>
      </c>
      <c r="F266" s="2">
        <f t="shared" si="16"/>
        <v>0.99894527666992705</v>
      </c>
      <c r="G266" s="2">
        <f t="shared" si="17"/>
        <v>0.99683583000978104</v>
      </c>
      <c r="H266" s="48">
        <f t="shared" si="18"/>
        <v>1.0105472333007299</v>
      </c>
    </row>
    <row r="267" spans="1:8" x14ac:dyDescent="0.75">
      <c r="A267" s="46">
        <v>1992</v>
      </c>
      <c r="B267" s="46">
        <v>2</v>
      </c>
      <c r="C267" s="45">
        <v>98.417910449999994</v>
      </c>
      <c r="D267" s="45">
        <f>(C267 - $C$3)/$C$3</f>
        <v>3.5002282542968056E-3</v>
      </c>
      <c r="E267" s="2">
        <f t="shared" si="19"/>
        <v>0.99929995434914065</v>
      </c>
      <c r="F267" s="2">
        <f t="shared" si="16"/>
        <v>0.99964997717457027</v>
      </c>
      <c r="G267" s="2">
        <f t="shared" si="17"/>
        <v>0.99894993152371092</v>
      </c>
      <c r="H267" s="48">
        <f t="shared" si="18"/>
        <v>1.0035002282542969</v>
      </c>
    </row>
    <row r="268" spans="1:8" x14ac:dyDescent="0.75">
      <c r="A268" s="46">
        <v>1992</v>
      </c>
      <c r="B268" s="46">
        <v>3</v>
      </c>
      <c r="C268" s="45">
        <v>98.268656719999996</v>
      </c>
      <c r="D268" s="45">
        <f>(C268 - $C$4)/$C$4</f>
        <v>9.6610949500572172E-3</v>
      </c>
      <c r="E268" s="2">
        <f t="shared" si="19"/>
        <v>0.99806778100998861</v>
      </c>
      <c r="F268" s="2">
        <f t="shared" si="16"/>
        <v>0.99903389050499425</v>
      </c>
      <c r="G268" s="2">
        <f t="shared" si="17"/>
        <v>0.99710167151498286</v>
      </c>
      <c r="H268" s="48">
        <f t="shared" si="18"/>
        <v>1.0096610949500573</v>
      </c>
    </row>
    <row r="269" spans="1:8" x14ac:dyDescent="0.75">
      <c r="A269" s="46">
        <v>1992</v>
      </c>
      <c r="B269" s="46">
        <v>4</v>
      </c>
      <c r="C269" s="45">
        <v>98.313432840000004</v>
      </c>
      <c r="D269" s="45">
        <f>(C269 - $C$5)/$C$5</f>
        <v>6.2590740483747159E-2</v>
      </c>
      <c r="E269" s="2">
        <f t="shared" si="19"/>
        <v>0.98748185190325055</v>
      </c>
      <c r="F269" s="2">
        <f t="shared" si="16"/>
        <v>0.99374092595162533</v>
      </c>
      <c r="G269" s="2">
        <f t="shared" si="17"/>
        <v>0.98122277785487588</v>
      </c>
      <c r="H269" s="48">
        <f t="shared" si="18"/>
        <v>1.0625907404837471</v>
      </c>
    </row>
    <row r="270" spans="1:8" x14ac:dyDescent="0.75">
      <c r="A270" s="46">
        <v>1992</v>
      </c>
      <c r="B270" s="46">
        <v>5</v>
      </c>
      <c r="C270" s="45">
        <v>98.805970149999993</v>
      </c>
      <c r="D270" s="45">
        <f>(C270 - $C$6)/$C$6</f>
        <v>0.12546752801043498</v>
      </c>
      <c r="E270" s="2">
        <f t="shared" si="19"/>
        <v>0.97490649439791299</v>
      </c>
      <c r="F270" s="2">
        <f t="shared" si="16"/>
        <v>0.98745324719895655</v>
      </c>
      <c r="G270" s="2">
        <f t="shared" si="17"/>
        <v>0.96235974159686954</v>
      </c>
      <c r="H270" s="48">
        <f t="shared" si="18"/>
        <v>1.1254675280104349</v>
      </c>
    </row>
    <row r="271" spans="1:8" x14ac:dyDescent="0.75">
      <c r="A271" s="46">
        <v>1992</v>
      </c>
      <c r="B271" s="46">
        <v>6</v>
      </c>
      <c r="C271" s="45">
        <v>93.970149250000006</v>
      </c>
      <c r="D271" s="45">
        <f>(C271 - $C$7)/$C$7</f>
        <v>0.18412638694208766</v>
      </c>
      <c r="E271" s="2">
        <f t="shared" si="19"/>
        <v>0.96317472261158243</v>
      </c>
      <c r="F271" s="2">
        <f t="shared" si="16"/>
        <v>0.98158736130579127</v>
      </c>
      <c r="G271" s="2">
        <f t="shared" si="17"/>
        <v>0.94476208391737371</v>
      </c>
      <c r="H271" s="48">
        <f t="shared" si="18"/>
        <v>1.1841263869420877</v>
      </c>
    </row>
    <row r="272" spans="1:8" x14ac:dyDescent="0.75">
      <c r="A272" s="46">
        <v>1992</v>
      </c>
      <c r="B272" s="46">
        <v>7</v>
      </c>
      <c r="C272" s="45">
        <v>70.059701489999995</v>
      </c>
      <c r="D272" s="45">
        <f>(C272 - $C$8)/$C$8</f>
        <v>0.24674634791297131</v>
      </c>
      <c r="E272" s="2">
        <f t="shared" si="19"/>
        <v>0.95065073041740578</v>
      </c>
      <c r="F272" s="2">
        <f t="shared" si="16"/>
        <v>0.97532536520870283</v>
      </c>
      <c r="G272" s="2">
        <f t="shared" si="17"/>
        <v>0.92597609562610861</v>
      </c>
      <c r="H272" s="48">
        <f t="shared" si="18"/>
        <v>1.2467463479129712</v>
      </c>
    </row>
    <row r="273" spans="1:8" x14ac:dyDescent="0.75">
      <c r="A273" s="46">
        <v>1992</v>
      </c>
      <c r="B273" s="46">
        <v>8</v>
      </c>
      <c r="C273" s="45">
        <v>58.134328359999998</v>
      </c>
      <c r="D273" s="45">
        <f>(C273 - $C$9)/$C$9</f>
        <v>0.80910357635991992</v>
      </c>
      <c r="E273" s="2">
        <f t="shared" si="19"/>
        <v>0.83817928472801606</v>
      </c>
      <c r="F273" s="2">
        <f t="shared" si="16"/>
        <v>0.91908964236400803</v>
      </c>
      <c r="G273" s="2">
        <f t="shared" si="17"/>
        <v>0.75726892709202409</v>
      </c>
      <c r="H273" s="48">
        <f t="shared" si="18"/>
        <v>1.8091035763599199</v>
      </c>
    </row>
    <row r="274" spans="1:8" x14ac:dyDescent="0.75">
      <c r="A274" s="46">
        <v>1992</v>
      </c>
      <c r="B274" s="46">
        <v>9</v>
      </c>
      <c r="C274" s="45">
        <v>56.641791040000001</v>
      </c>
      <c r="D274" s="45">
        <f>(C274 - $C$10)/$C$10</f>
        <v>-4.4596013770776344E-3</v>
      </c>
      <c r="E274" s="2">
        <f t="shared" si="19"/>
        <v>1.0008919202754156</v>
      </c>
      <c r="F274" s="2">
        <f t="shared" si="16"/>
        <v>1.0004459601377078</v>
      </c>
      <c r="G274" s="2">
        <f t="shared" si="17"/>
        <v>1.0013378804131232</v>
      </c>
      <c r="H274" s="48">
        <f t="shared" si="18"/>
        <v>0.99554039862292232</v>
      </c>
    </row>
    <row r="275" spans="1:8" x14ac:dyDescent="0.75">
      <c r="A275" s="46">
        <v>1992</v>
      </c>
      <c r="B275" s="46">
        <v>10</v>
      </c>
      <c r="C275" s="45">
        <v>93.59701493</v>
      </c>
      <c r="D275" s="45">
        <f>(C275 - $C$11)/$C$11</f>
        <v>1.0473735162931369E-2</v>
      </c>
      <c r="E275" s="2">
        <f t="shared" si="19"/>
        <v>0.99790525296741373</v>
      </c>
      <c r="F275" s="2">
        <f t="shared" si="16"/>
        <v>0.99895262648370686</v>
      </c>
      <c r="G275" s="2">
        <f t="shared" si="17"/>
        <v>0.99685787945112059</v>
      </c>
      <c r="H275" s="48">
        <f t="shared" si="18"/>
        <v>1.0104737351629314</v>
      </c>
    </row>
    <row r="276" spans="1:8" x14ac:dyDescent="0.75">
      <c r="A276" s="46">
        <v>1992</v>
      </c>
      <c r="B276" s="46">
        <v>11</v>
      </c>
      <c r="C276" s="45">
        <v>94.194029850000007</v>
      </c>
      <c r="D276" s="45">
        <f>(C276 - $C$12)/$C$12</f>
        <v>-2.0487350575220494E-2</v>
      </c>
      <c r="E276" s="2">
        <f t="shared" si="19"/>
        <v>1.004097470115044</v>
      </c>
      <c r="F276" s="2">
        <f t="shared" si="16"/>
        <v>1.002048735057522</v>
      </c>
      <c r="G276" s="2">
        <f t="shared" si="17"/>
        <v>1.0061462051725663</v>
      </c>
      <c r="H276" s="48">
        <f t="shared" si="18"/>
        <v>0.97951264942477956</v>
      </c>
    </row>
    <row r="277" spans="1:8" x14ac:dyDescent="0.75">
      <c r="A277" s="46">
        <v>1992</v>
      </c>
      <c r="B277" s="46">
        <v>12</v>
      </c>
      <c r="C277" s="45">
        <v>96.776119399999999</v>
      </c>
      <c r="D277" s="45">
        <f>(C277 - $C$13)/$C$13</f>
        <v>-6.2835249196365349E-3</v>
      </c>
      <c r="E277" s="2">
        <f t="shared" si="19"/>
        <v>1.0012567049839274</v>
      </c>
      <c r="F277" s="2">
        <f t="shared" si="16"/>
        <v>1.0006283524919637</v>
      </c>
      <c r="G277" s="2">
        <f t="shared" si="17"/>
        <v>1.0018850574758909</v>
      </c>
      <c r="H277" s="48">
        <f t="shared" si="18"/>
        <v>0.99371647508036343</v>
      </c>
    </row>
    <row r="278" spans="1:8" x14ac:dyDescent="0.75">
      <c r="A278" s="46">
        <v>1993</v>
      </c>
      <c r="B278" s="46">
        <v>1</v>
      </c>
      <c r="C278" s="45">
        <v>96.567164180000006</v>
      </c>
      <c r="D278" s="45">
        <f>(C278 - $C$2)/$C$2</f>
        <v>-1.1005808563668836E-2</v>
      </c>
      <c r="E278" s="2">
        <f t="shared" si="19"/>
        <v>1.0022011617127338</v>
      </c>
      <c r="F278" s="2">
        <f t="shared" si="16"/>
        <v>1.0011005808563669</v>
      </c>
      <c r="G278" s="2">
        <f t="shared" si="17"/>
        <v>1.0033017425691007</v>
      </c>
      <c r="H278" s="48">
        <f t="shared" si="18"/>
        <v>0.98899419143633116</v>
      </c>
    </row>
    <row r="279" spans="1:8" x14ac:dyDescent="0.75">
      <c r="A279" s="46">
        <v>1993</v>
      </c>
      <c r="B279" s="46">
        <v>2</v>
      </c>
      <c r="C279" s="45">
        <v>95.940298510000005</v>
      </c>
      <c r="D279" s="45">
        <f>(C279 - $C$3)/$C$3</f>
        <v>-2.1762288862226264E-2</v>
      </c>
      <c r="E279" s="2">
        <f t="shared" si="19"/>
        <v>1.0043524577724452</v>
      </c>
      <c r="F279" s="2">
        <f t="shared" si="16"/>
        <v>1.0021762288862226</v>
      </c>
      <c r="G279" s="2">
        <f t="shared" si="17"/>
        <v>1.0065286866586678</v>
      </c>
      <c r="H279" s="48">
        <f t="shared" si="18"/>
        <v>0.97823771113777369</v>
      </c>
    </row>
    <row r="280" spans="1:8" x14ac:dyDescent="0.75">
      <c r="A280" s="46">
        <v>1993</v>
      </c>
      <c r="B280" s="46">
        <v>3</v>
      </c>
      <c r="C280" s="45">
        <v>97.328358210000005</v>
      </c>
      <c r="D280" s="45">
        <f>(C280 - $C$4)/$C$4</f>
        <v>0</v>
      </c>
      <c r="E280" s="2">
        <f t="shared" si="19"/>
        <v>1</v>
      </c>
      <c r="F280" s="2">
        <f t="shared" si="16"/>
        <v>1</v>
      </c>
      <c r="G280" s="2">
        <f t="shared" si="17"/>
        <v>1</v>
      </c>
      <c r="H280" s="48">
        <f t="shared" si="18"/>
        <v>1</v>
      </c>
    </row>
    <row r="281" spans="1:8" x14ac:dyDescent="0.75">
      <c r="A281" s="46">
        <v>1993</v>
      </c>
      <c r="B281" s="46">
        <v>4</v>
      </c>
      <c r="C281" s="45">
        <v>98.477611940000003</v>
      </c>
      <c r="D281" s="45">
        <f>(C281 - $C$5)/$C$5</f>
        <v>6.4365220190145678E-2</v>
      </c>
      <c r="E281" s="2">
        <f t="shared" si="19"/>
        <v>0.98712695596197086</v>
      </c>
      <c r="F281" s="2">
        <f t="shared" si="16"/>
        <v>0.99356347798098543</v>
      </c>
      <c r="G281" s="2">
        <f t="shared" si="17"/>
        <v>0.9806904339429563</v>
      </c>
      <c r="H281" s="48">
        <f t="shared" si="18"/>
        <v>1.0643652201901457</v>
      </c>
    </row>
    <row r="282" spans="1:8" x14ac:dyDescent="0.75">
      <c r="A282" s="46">
        <v>1993</v>
      </c>
      <c r="B282" s="46">
        <v>5</v>
      </c>
      <c r="C282" s="45">
        <v>96.865671640000002</v>
      </c>
      <c r="D282" s="45">
        <f>(C282 - $C$6)/$C$6</f>
        <v>0.1033662019029455</v>
      </c>
      <c r="E282" s="2">
        <f t="shared" si="19"/>
        <v>0.97932675961941085</v>
      </c>
      <c r="F282" s="2">
        <f t="shared" si="16"/>
        <v>0.98966337980970542</v>
      </c>
      <c r="G282" s="2">
        <f t="shared" si="17"/>
        <v>0.96899013942911638</v>
      </c>
      <c r="H282" s="48">
        <f t="shared" si="18"/>
        <v>1.1033662019029455</v>
      </c>
    </row>
    <row r="283" spans="1:8" x14ac:dyDescent="0.75">
      <c r="A283" s="46">
        <v>1993</v>
      </c>
      <c r="B283" s="46">
        <v>6</v>
      </c>
      <c r="C283" s="45">
        <v>48.80597015</v>
      </c>
      <c r="D283" s="45">
        <f>(C283 - $C$7)/$C$7</f>
        <v>-0.3849915366083887</v>
      </c>
      <c r="E283" s="2">
        <f t="shared" si="19"/>
        <v>1.0769983073216778</v>
      </c>
      <c r="F283" s="2">
        <f t="shared" si="16"/>
        <v>1.0384991536608388</v>
      </c>
      <c r="G283" s="2">
        <f t="shared" si="17"/>
        <v>1.1154974609825166</v>
      </c>
      <c r="H283" s="48">
        <f t="shared" si="18"/>
        <v>0.6150084633916113</v>
      </c>
    </row>
    <row r="284" spans="1:8" x14ac:dyDescent="0.75">
      <c r="A284" s="46">
        <v>1993</v>
      </c>
      <c r="B284" s="46">
        <v>7</v>
      </c>
      <c r="C284" s="45">
        <v>14.94029851</v>
      </c>
      <c r="D284" s="45">
        <f>(C284 - $C$8)/$C$8</f>
        <v>-0.73413014603365379</v>
      </c>
      <c r="E284" s="2">
        <f t="shared" si="19"/>
        <v>1.1468260292067307</v>
      </c>
      <c r="F284" s="2">
        <f t="shared" si="16"/>
        <v>1.0734130146033654</v>
      </c>
      <c r="G284" s="2">
        <f t="shared" si="17"/>
        <v>1.2202390438100961</v>
      </c>
      <c r="H284" s="48">
        <f t="shared" si="18"/>
        <v>0.26586985396634621</v>
      </c>
    </row>
    <row r="285" spans="1:8" x14ac:dyDescent="0.75">
      <c r="A285" s="46">
        <v>1993</v>
      </c>
      <c r="B285" s="46">
        <v>8</v>
      </c>
      <c r="C285" s="45">
        <v>16.761194029999999</v>
      </c>
      <c r="D285" s="45">
        <f>(C285 - $C$9)/$C$9</f>
        <v>-0.47840222947171007</v>
      </c>
      <c r="E285" s="2">
        <f t="shared" si="19"/>
        <v>1.0956804458943421</v>
      </c>
      <c r="F285" s="2">
        <f t="shared" si="16"/>
        <v>1.0478402229471711</v>
      </c>
      <c r="G285" s="2">
        <f t="shared" si="17"/>
        <v>1.1435206688415129</v>
      </c>
      <c r="H285" s="48">
        <f t="shared" si="18"/>
        <v>0.52159777052828993</v>
      </c>
    </row>
    <row r="286" spans="1:8" x14ac:dyDescent="0.75">
      <c r="A286" s="46">
        <v>1993</v>
      </c>
      <c r="B286" s="46">
        <v>9</v>
      </c>
      <c r="C286" s="45">
        <v>18.268656719999999</v>
      </c>
      <c r="D286" s="45">
        <f>(C286 - $C$10)/$C$10</f>
        <v>-0.67890870928692082</v>
      </c>
      <c r="E286" s="2">
        <f t="shared" si="19"/>
        <v>1.1357817418573841</v>
      </c>
      <c r="F286" s="2">
        <f t="shared" si="16"/>
        <v>1.0678908709286921</v>
      </c>
      <c r="G286" s="2">
        <f t="shared" si="17"/>
        <v>1.2036726127860762</v>
      </c>
      <c r="H286" s="48">
        <f t="shared" si="18"/>
        <v>0.32109129071307918</v>
      </c>
    </row>
    <row r="287" spans="1:8" x14ac:dyDescent="0.75">
      <c r="A287" s="46">
        <v>1993</v>
      </c>
      <c r="B287" s="46">
        <v>10</v>
      </c>
      <c r="C287" s="45">
        <v>33</v>
      </c>
      <c r="D287" s="45">
        <f>(C287 - $C$11)/$C$11</f>
        <v>-0.64373187237525142</v>
      </c>
      <c r="E287" s="2">
        <f t="shared" si="19"/>
        <v>1.1287463744750503</v>
      </c>
      <c r="F287" s="2">
        <f t="shared" si="16"/>
        <v>1.0643731872375251</v>
      </c>
      <c r="G287" s="2">
        <f t="shared" si="17"/>
        <v>1.1931195617125754</v>
      </c>
      <c r="H287" s="48">
        <f t="shared" si="18"/>
        <v>0.35626812762474858</v>
      </c>
    </row>
    <row r="288" spans="1:8" x14ac:dyDescent="0.75">
      <c r="A288" s="46">
        <v>1993</v>
      </c>
      <c r="B288" s="46">
        <v>11</v>
      </c>
      <c r="C288" s="45">
        <v>89.98507463</v>
      </c>
      <c r="D288" s="45">
        <f>(C288 - $C$12)/$C$12</f>
        <v>-6.4255781392096326E-2</v>
      </c>
      <c r="E288" s="2">
        <f t="shared" si="19"/>
        <v>1.0128511562784193</v>
      </c>
      <c r="F288" s="2">
        <f t="shared" si="16"/>
        <v>1.0064255781392097</v>
      </c>
      <c r="G288" s="2">
        <f t="shared" si="17"/>
        <v>1.019276734417629</v>
      </c>
      <c r="H288" s="48">
        <f t="shared" si="18"/>
        <v>0.93574421860790369</v>
      </c>
    </row>
    <row r="289" spans="1:8" x14ac:dyDescent="0.75">
      <c r="A289" s="46">
        <v>1993</v>
      </c>
      <c r="B289" s="46">
        <v>12</v>
      </c>
      <c r="C289" s="45">
        <v>95.40298507</v>
      </c>
      <c r="D289" s="45">
        <f>(C289 - $C$13)/$C$13</f>
        <v>-2.0383141794948399E-2</v>
      </c>
      <c r="E289" s="2">
        <f t="shared" si="19"/>
        <v>1.0040766283589897</v>
      </c>
      <c r="F289" s="2">
        <f t="shared" si="16"/>
        <v>1.0020383141794948</v>
      </c>
      <c r="G289" s="2">
        <f t="shared" si="17"/>
        <v>1.0061149425384845</v>
      </c>
      <c r="H289" s="48">
        <f t="shared" si="18"/>
        <v>0.97961685820505162</v>
      </c>
    </row>
    <row r="290" spans="1:8" x14ac:dyDescent="0.75">
      <c r="A290" s="46">
        <v>1994</v>
      </c>
      <c r="B290" s="46">
        <v>1</v>
      </c>
      <c r="C290" s="45">
        <v>98.492537310000003</v>
      </c>
      <c r="D290" s="45">
        <f>(C290 - $C$2)/$C$2</f>
        <v>8.7129318393134002E-3</v>
      </c>
      <c r="E290" s="2">
        <f t="shared" si="19"/>
        <v>0.99825741363213727</v>
      </c>
      <c r="F290" s="2">
        <f t="shared" si="16"/>
        <v>0.99912870681606869</v>
      </c>
      <c r="G290" s="2">
        <f t="shared" si="17"/>
        <v>0.99738612044820596</v>
      </c>
      <c r="H290" s="48">
        <f t="shared" si="18"/>
        <v>1.0087129318393133</v>
      </c>
    </row>
    <row r="291" spans="1:8" x14ac:dyDescent="0.75">
      <c r="A291" s="46">
        <v>1994</v>
      </c>
      <c r="B291" s="46">
        <v>2</v>
      </c>
      <c r="C291" s="45">
        <v>98.164179099999998</v>
      </c>
      <c r="D291" s="45">
        <f>(C291 - $C$3)/$C$3</f>
        <v>9.1310293862956757E-4</v>
      </c>
      <c r="E291" s="2">
        <f t="shared" si="19"/>
        <v>0.99981737941227411</v>
      </c>
      <c r="F291" s="2">
        <f t="shared" si="16"/>
        <v>0.999908689706137</v>
      </c>
      <c r="G291" s="2">
        <f t="shared" si="17"/>
        <v>0.99972606911841111</v>
      </c>
      <c r="H291" s="48">
        <f t="shared" si="18"/>
        <v>1.0009131029386296</v>
      </c>
    </row>
    <row r="292" spans="1:8" x14ac:dyDescent="0.75">
      <c r="A292" s="46">
        <v>1994</v>
      </c>
      <c r="B292" s="46">
        <v>3</v>
      </c>
      <c r="C292" s="45">
        <v>98.149253729999998</v>
      </c>
      <c r="D292" s="45">
        <f>(C292 - $C$4)/$C$4</f>
        <v>8.4342891948181505E-3</v>
      </c>
      <c r="E292" s="2">
        <f t="shared" si="19"/>
        <v>0.99831314216103639</v>
      </c>
      <c r="F292" s="2">
        <f t="shared" si="16"/>
        <v>0.99915657108051814</v>
      </c>
      <c r="G292" s="2">
        <f t="shared" si="17"/>
        <v>0.99746971324155453</v>
      </c>
      <c r="H292" s="48">
        <f t="shared" si="18"/>
        <v>1.0084342891948181</v>
      </c>
    </row>
    <row r="293" spans="1:8" x14ac:dyDescent="0.75">
      <c r="A293" s="46">
        <v>1994</v>
      </c>
      <c r="B293" s="46">
        <v>4</v>
      </c>
      <c r="C293" s="45">
        <v>98.358208959999999</v>
      </c>
      <c r="D293" s="45">
        <f>(C293 - $C$5)/$C$5</f>
        <v>6.3074689514234339E-2</v>
      </c>
      <c r="E293" s="2">
        <f t="shared" si="19"/>
        <v>0.98738506209715315</v>
      </c>
      <c r="F293" s="2">
        <f t="shared" si="16"/>
        <v>0.99369253104857658</v>
      </c>
      <c r="G293" s="2">
        <f t="shared" si="17"/>
        <v>0.98107759314572973</v>
      </c>
      <c r="H293" s="48">
        <f t="shared" si="18"/>
        <v>1.0630746895142344</v>
      </c>
    </row>
    <row r="294" spans="1:8" x14ac:dyDescent="0.75">
      <c r="A294" s="46">
        <v>1994</v>
      </c>
      <c r="B294" s="46">
        <v>5</v>
      </c>
      <c r="C294" s="45">
        <v>94.865671640000002</v>
      </c>
      <c r="D294" s="45">
        <f>(C294 - $C$6)/$C$6</f>
        <v>8.0584835021939583E-2</v>
      </c>
      <c r="E294" s="2">
        <f t="shared" si="19"/>
        <v>0.98388303299561208</v>
      </c>
      <c r="F294" s="2">
        <f t="shared" si="16"/>
        <v>0.99194151649780604</v>
      </c>
      <c r="G294" s="2">
        <f t="shared" si="17"/>
        <v>0.97582454949341813</v>
      </c>
      <c r="H294" s="48">
        <f t="shared" si="18"/>
        <v>1.0805848350219396</v>
      </c>
    </row>
    <row r="295" spans="1:8" x14ac:dyDescent="0.75">
      <c r="A295" s="46">
        <v>1994</v>
      </c>
      <c r="B295" s="46">
        <v>6</v>
      </c>
      <c r="C295" s="45">
        <v>95.567164180000006</v>
      </c>
      <c r="D295" s="45">
        <f>(C295 - $C$7)/$C$7</f>
        <v>0.20425051714776007</v>
      </c>
      <c r="E295" s="2">
        <f t="shared" si="19"/>
        <v>0.95914989657044802</v>
      </c>
      <c r="F295" s="2">
        <f t="shared" si="16"/>
        <v>0.97957494828522396</v>
      </c>
      <c r="G295" s="2">
        <f t="shared" si="17"/>
        <v>0.93872484485567198</v>
      </c>
      <c r="H295" s="48">
        <f t="shared" si="18"/>
        <v>1.20425051714776</v>
      </c>
    </row>
    <row r="296" spans="1:8" x14ac:dyDescent="0.75">
      <c r="A296" s="46">
        <v>1994</v>
      </c>
      <c r="B296" s="46">
        <v>7</v>
      </c>
      <c r="C296" s="45">
        <v>79.01492537</v>
      </c>
      <c r="D296" s="45">
        <f>(C296 - $C$8)/$C$8</f>
        <v>0.40610889770526043</v>
      </c>
      <c r="E296" s="2">
        <f t="shared" si="19"/>
        <v>0.91877822045894786</v>
      </c>
      <c r="F296" s="2">
        <f t="shared" si="16"/>
        <v>0.95938911022947393</v>
      </c>
      <c r="G296" s="2">
        <f t="shared" si="17"/>
        <v>0.8781673306884219</v>
      </c>
      <c r="H296" s="48">
        <f t="shared" si="18"/>
        <v>1.4061088977052605</v>
      </c>
    </row>
    <row r="297" spans="1:8" x14ac:dyDescent="0.75">
      <c r="A297" s="46">
        <v>1994</v>
      </c>
      <c r="B297" s="46">
        <v>8</v>
      </c>
      <c r="C297" s="45">
        <v>45.910447759999997</v>
      </c>
      <c r="D297" s="45">
        <f>(C297 - $C$9)/$C$9</f>
        <v>0.428704133650049</v>
      </c>
      <c r="E297" s="2">
        <f t="shared" si="19"/>
        <v>0.91425917326999018</v>
      </c>
      <c r="F297" s="2">
        <f t="shared" si="16"/>
        <v>0.95712958663499514</v>
      </c>
      <c r="G297" s="2">
        <f t="shared" si="17"/>
        <v>0.87138875990498532</v>
      </c>
      <c r="H297" s="48">
        <f t="shared" si="18"/>
        <v>1.428704133650049</v>
      </c>
    </row>
    <row r="298" spans="1:8" x14ac:dyDescent="0.75">
      <c r="A298" s="46">
        <v>1994</v>
      </c>
      <c r="B298" s="46">
        <v>9</v>
      </c>
      <c r="C298" s="45">
        <v>50.98507463</v>
      </c>
      <c r="D298" s="45">
        <f>(C298 - $C$10)/$C$10</f>
        <v>-0.10388247636581718</v>
      </c>
      <c r="E298" s="2">
        <f t="shared" si="19"/>
        <v>1.0207764952731635</v>
      </c>
      <c r="F298" s="2">
        <f t="shared" si="16"/>
        <v>1.0103882476365817</v>
      </c>
      <c r="G298" s="2">
        <f t="shared" si="17"/>
        <v>1.0311647429097452</v>
      </c>
      <c r="H298" s="48">
        <f t="shared" si="18"/>
        <v>0.89611752363418284</v>
      </c>
    </row>
    <row r="299" spans="1:8" x14ac:dyDescent="0.75">
      <c r="A299" s="46">
        <v>1994</v>
      </c>
      <c r="B299" s="46">
        <v>10</v>
      </c>
      <c r="C299" s="45">
        <v>71.462686570000002</v>
      </c>
      <c r="D299" s="45">
        <f>(C299 - $C$11)/$C$11</f>
        <v>-0.22848855941429805</v>
      </c>
      <c r="E299" s="2">
        <f t="shared" si="19"/>
        <v>1.0456977118828596</v>
      </c>
      <c r="F299" s="2">
        <f t="shared" si="16"/>
        <v>1.0228488559414297</v>
      </c>
      <c r="G299" s="2">
        <f t="shared" si="17"/>
        <v>1.0685465678242894</v>
      </c>
      <c r="H299" s="48">
        <f t="shared" si="18"/>
        <v>0.77151144058570198</v>
      </c>
    </row>
    <row r="300" spans="1:8" x14ac:dyDescent="0.75">
      <c r="A300" s="46">
        <v>1994</v>
      </c>
      <c r="B300" s="46">
        <v>11</v>
      </c>
      <c r="C300" s="45">
        <v>95.194029850000007</v>
      </c>
      <c r="D300" s="45">
        <f>(C300 - $C$12)/$C$12</f>
        <v>-1.0088468066587921E-2</v>
      </c>
      <c r="E300" s="2">
        <f t="shared" si="19"/>
        <v>1.0020176936133176</v>
      </c>
      <c r="F300" s="2">
        <f t="shared" si="16"/>
        <v>1.0010088468066587</v>
      </c>
      <c r="G300" s="2">
        <f t="shared" si="17"/>
        <v>1.0030265404199763</v>
      </c>
      <c r="H300" s="48">
        <f t="shared" si="18"/>
        <v>0.98991153193341208</v>
      </c>
    </row>
    <row r="301" spans="1:8" x14ac:dyDescent="0.75">
      <c r="A301" s="46">
        <v>1994</v>
      </c>
      <c r="B301" s="46">
        <v>12</v>
      </c>
      <c r="C301" s="45">
        <v>97.477611940000003</v>
      </c>
      <c r="D301" s="45">
        <f>(C301 - $C$13)/$C$13</f>
        <v>9.1954024215972017E-4</v>
      </c>
      <c r="E301" s="2">
        <f t="shared" si="19"/>
        <v>0.99981609195156806</v>
      </c>
      <c r="F301" s="2">
        <f t="shared" si="16"/>
        <v>0.99990804597578398</v>
      </c>
      <c r="G301" s="2">
        <f t="shared" si="17"/>
        <v>0.99972413792735204</v>
      </c>
      <c r="H301" s="48">
        <f t="shared" si="18"/>
        <v>1.0009195402421598</v>
      </c>
    </row>
    <row r="302" spans="1:8" x14ac:dyDescent="0.75">
      <c r="A302" s="46">
        <v>1995</v>
      </c>
      <c r="B302" s="46">
        <v>1</v>
      </c>
      <c r="C302" s="45">
        <v>97.208955220000007</v>
      </c>
      <c r="D302" s="45">
        <f>(C302 - $C$2)/$C$2</f>
        <v>-4.432895130146457E-3</v>
      </c>
      <c r="E302" s="2">
        <f t="shared" si="19"/>
        <v>1.0008865790260293</v>
      </c>
      <c r="F302" s="2">
        <f t="shared" si="16"/>
        <v>1.0004432895130146</v>
      </c>
      <c r="G302" s="2">
        <f t="shared" si="17"/>
        <v>1.0013298685390439</v>
      </c>
      <c r="H302" s="48">
        <f t="shared" si="18"/>
        <v>0.99556710486985356</v>
      </c>
    </row>
    <row r="303" spans="1:8" x14ac:dyDescent="0.75">
      <c r="A303" s="46">
        <v>1995</v>
      </c>
      <c r="B303" s="46">
        <v>2</v>
      </c>
      <c r="C303" s="45">
        <v>97.134328359999998</v>
      </c>
      <c r="D303" s="45">
        <f>(C303 - $C$3)/$C$3</f>
        <v>-9.5875818242611398E-3</v>
      </c>
      <c r="E303" s="2">
        <f t="shared" si="19"/>
        <v>1.0019175163648522</v>
      </c>
      <c r="F303" s="2">
        <f t="shared" si="16"/>
        <v>1.0009587581824262</v>
      </c>
      <c r="G303" s="2">
        <f t="shared" si="17"/>
        <v>1.0028762745472783</v>
      </c>
      <c r="H303" s="48">
        <f t="shared" si="18"/>
        <v>0.99041241817573888</v>
      </c>
    </row>
    <row r="304" spans="1:8" x14ac:dyDescent="0.75">
      <c r="A304" s="46">
        <v>1995</v>
      </c>
      <c r="B304" s="46">
        <v>3</v>
      </c>
      <c r="C304" s="45">
        <v>97.701492540000004</v>
      </c>
      <c r="D304" s="45">
        <f>(C304 - $C$4)/$C$4</f>
        <v>3.8337678438478116E-3</v>
      </c>
      <c r="E304" s="2">
        <f t="shared" si="19"/>
        <v>0.99923324643123046</v>
      </c>
      <c r="F304" s="2">
        <f t="shared" si="16"/>
        <v>0.99961662321561517</v>
      </c>
      <c r="G304" s="2">
        <f t="shared" si="17"/>
        <v>0.99884986964684563</v>
      </c>
      <c r="H304" s="48">
        <f t="shared" si="18"/>
        <v>1.0038337678438478</v>
      </c>
    </row>
    <row r="305" spans="1:8" x14ac:dyDescent="0.75">
      <c r="A305" s="46">
        <v>1995</v>
      </c>
      <c r="B305" s="46">
        <v>4</v>
      </c>
      <c r="C305" s="45">
        <v>98.746268659999998</v>
      </c>
      <c r="D305" s="45">
        <f>(C305 - $C$5)/$C$5</f>
        <v>6.7268914373068991E-2</v>
      </c>
      <c r="E305" s="2">
        <f t="shared" si="19"/>
        <v>0.98654621712538615</v>
      </c>
      <c r="F305" s="2">
        <f t="shared" si="16"/>
        <v>0.99327310856269313</v>
      </c>
      <c r="G305" s="2">
        <f t="shared" si="17"/>
        <v>0.97981932568807928</v>
      </c>
      <c r="H305" s="48">
        <f t="shared" si="18"/>
        <v>1.0672689143730689</v>
      </c>
    </row>
    <row r="306" spans="1:8" x14ac:dyDescent="0.75">
      <c r="A306" s="46">
        <v>1995</v>
      </c>
      <c r="B306" s="46">
        <v>5</v>
      </c>
      <c r="C306" s="45">
        <v>86.507462689999997</v>
      </c>
      <c r="D306" s="45">
        <f>(C306 - $C$6)/$C$6</f>
        <v>-1.4620877257089137E-2</v>
      </c>
      <c r="E306" s="2">
        <f t="shared" si="19"/>
        <v>1.0029241754514178</v>
      </c>
      <c r="F306" s="2">
        <f t="shared" si="16"/>
        <v>1.001462087725709</v>
      </c>
      <c r="G306" s="2">
        <f t="shared" si="17"/>
        <v>1.0043862631771268</v>
      </c>
      <c r="H306" s="48">
        <f t="shared" si="18"/>
        <v>0.98537912274291084</v>
      </c>
    </row>
    <row r="307" spans="1:8" x14ac:dyDescent="0.75">
      <c r="A307" s="46">
        <v>1995</v>
      </c>
      <c r="B307" s="46">
        <v>6</v>
      </c>
      <c r="C307" s="45">
        <v>62.134328359999998</v>
      </c>
      <c r="D307" s="45">
        <f>(C307 - $C$7)/$C$7</f>
        <v>-0.21703968405690191</v>
      </c>
      <c r="E307" s="2">
        <f t="shared" si="19"/>
        <v>1.0434079368113804</v>
      </c>
      <c r="F307" s="2">
        <f t="shared" si="16"/>
        <v>1.0217039684056901</v>
      </c>
      <c r="G307" s="2">
        <f t="shared" si="17"/>
        <v>1.0651119052170706</v>
      </c>
      <c r="H307" s="48">
        <f t="shared" si="18"/>
        <v>0.78296031594309812</v>
      </c>
    </row>
    <row r="308" spans="1:8" x14ac:dyDescent="0.75">
      <c r="A308" s="46">
        <v>1995</v>
      </c>
      <c r="B308" s="46">
        <v>7</v>
      </c>
      <c r="C308" s="45">
        <v>20.746268659999998</v>
      </c>
      <c r="D308" s="45">
        <f>(C308 - $C$8)/$C$8</f>
        <v>-0.6308100928981516</v>
      </c>
      <c r="E308" s="2">
        <f t="shared" si="19"/>
        <v>1.1261620185796304</v>
      </c>
      <c r="F308" s="2">
        <f t="shared" si="16"/>
        <v>1.0630810092898151</v>
      </c>
      <c r="G308" s="2">
        <f t="shared" si="17"/>
        <v>1.1892430278694455</v>
      </c>
      <c r="H308" s="48">
        <f t="shared" si="18"/>
        <v>0.3691899071018484</v>
      </c>
    </row>
    <row r="309" spans="1:8" x14ac:dyDescent="0.75">
      <c r="A309" s="46">
        <v>1995</v>
      </c>
      <c r="B309" s="46">
        <v>8</v>
      </c>
      <c r="C309" s="45">
        <v>14.94029851</v>
      </c>
      <c r="D309" s="45">
        <f>(C309 - $C$9)/$C$9</f>
        <v>-0.53506734783362375</v>
      </c>
      <c r="E309" s="2">
        <f t="shared" si="19"/>
        <v>1.1070134695667249</v>
      </c>
      <c r="F309" s="2">
        <f t="shared" si="16"/>
        <v>1.0535067347833624</v>
      </c>
      <c r="G309" s="2">
        <f t="shared" si="17"/>
        <v>1.1605202043500871</v>
      </c>
      <c r="H309" s="48">
        <f t="shared" si="18"/>
        <v>0.46493265216637625</v>
      </c>
    </row>
    <row r="310" spans="1:8" x14ac:dyDescent="0.75">
      <c r="A310" s="46">
        <v>1995</v>
      </c>
      <c r="B310" s="46">
        <v>9</v>
      </c>
      <c r="C310" s="45">
        <v>23.462686569999999</v>
      </c>
      <c r="D310" s="45">
        <f>(C310 - $C$10)/$C$10</f>
        <v>-0.58761804823284614</v>
      </c>
      <c r="E310" s="2">
        <f t="shared" si="19"/>
        <v>1.1175236096465693</v>
      </c>
      <c r="F310" s="2">
        <f t="shared" si="16"/>
        <v>1.0587618048232845</v>
      </c>
      <c r="G310" s="2">
        <f t="shared" si="17"/>
        <v>1.1762854144698538</v>
      </c>
      <c r="H310" s="48">
        <f t="shared" si="18"/>
        <v>0.41238195176715386</v>
      </c>
    </row>
    <row r="311" spans="1:8" x14ac:dyDescent="0.75">
      <c r="A311" s="46">
        <v>1995</v>
      </c>
      <c r="B311" s="46">
        <v>10</v>
      </c>
      <c r="C311" s="45">
        <v>46.477611940000003</v>
      </c>
      <c r="D311" s="45">
        <f>(C311 - $C$11)/$C$11</f>
        <v>-0.49822752174747098</v>
      </c>
      <c r="E311" s="2">
        <f t="shared" si="19"/>
        <v>1.0996455043494942</v>
      </c>
      <c r="F311" s="2">
        <f t="shared" si="16"/>
        <v>1.0498227521747472</v>
      </c>
      <c r="G311" s="2">
        <f t="shared" si="17"/>
        <v>1.1494682565242413</v>
      </c>
      <c r="H311" s="48">
        <f t="shared" si="18"/>
        <v>0.50177247825252902</v>
      </c>
    </row>
    <row r="312" spans="1:8" x14ac:dyDescent="0.75">
      <c r="A312" s="46">
        <v>1995</v>
      </c>
      <c r="B312" s="46">
        <v>11</v>
      </c>
      <c r="C312" s="45">
        <v>96.59701493</v>
      </c>
      <c r="D312" s="45">
        <f>(C312 - $C$12)/$C$12</f>
        <v>4.501008941696482E-3</v>
      </c>
      <c r="E312" s="2">
        <f t="shared" si="19"/>
        <v>0.99909979821166073</v>
      </c>
      <c r="F312" s="2">
        <f t="shared" si="16"/>
        <v>0.99954989910583036</v>
      </c>
      <c r="G312" s="2">
        <f t="shared" si="17"/>
        <v>0.99864969731749109</v>
      </c>
      <c r="H312" s="48">
        <f t="shared" si="18"/>
        <v>1.0045010089416966</v>
      </c>
    </row>
    <row r="313" spans="1:8" x14ac:dyDescent="0.75">
      <c r="A313" s="46">
        <v>1995</v>
      </c>
      <c r="B313" s="46">
        <v>12</v>
      </c>
      <c r="C313" s="45">
        <v>97.268656719999996</v>
      </c>
      <c r="D313" s="45">
        <f>(C313 - $C$13)/$C$13</f>
        <v>-1.2260535877582929E-3</v>
      </c>
      <c r="E313" s="2">
        <f t="shared" si="19"/>
        <v>1.0002452107175517</v>
      </c>
      <c r="F313" s="2">
        <f t="shared" si="16"/>
        <v>1.0001226053587757</v>
      </c>
      <c r="G313" s="2">
        <f t="shared" si="17"/>
        <v>1.0003678160763274</v>
      </c>
      <c r="H313" s="48">
        <f t="shared" si="18"/>
        <v>0.99877394641224171</v>
      </c>
    </row>
    <row r="314" spans="1:8" x14ac:dyDescent="0.75">
      <c r="A314" s="46">
        <v>1996</v>
      </c>
      <c r="B314" s="46">
        <v>1</v>
      </c>
      <c r="C314" s="45">
        <v>97.746268659999998</v>
      </c>
      <c r="D314" s="45">
        <f>(C314 - $C$2)/$C$2</f>
        <v>1.0700092541030602E-3</v>
      </c>
      <c r="E314" s="2">
        <f t="shared" si="19"/>
        <v>0.99978599814917934</v>
      </c>
      <c r="F314" s="2">
        <f t="shared" si="16"/>
        <v>0.99989299907458973</v>
      </c>
      <c r="G314" s="2">
        <f t="shared" si="17"/>
        <v>0.99967899722376907</v>
      </c>
      <c r="H314" s="48">
        <f t="shared" si="18"/>
        <v>1.0010700092541032</v>
      </c>
    </row>
    <row r="315" spans="1:8" x14ac:dyDescent="0.75">
      <c r="A315" s="46">
        <v>1996</v>
      </c>
      <c r="B315" s="46">
        <v>2</v>
      </c>
      <c r="C315" s="45">
        <v>97.447761189999994</v>
      </c>
      <c r="D315" s="45">
        <f>(C315 - $C$3)/$C$3</f>
        <v>-6.3917212841495949E-3</v>
      </c>
      <c r="E315" s="2">
        <f t="shared" si="19"/>
        <v>1.0012783442568298</v>
      </c>
      <c r="F315" s="2">
        <f t="shared" si="16"/>
        <v>1.0006391721284149</v>
      </c>
      <c r="G315" s="2">
        <f t="shared" si="17"/>
        <v>1.001917516385245</v>
      </c>
      <c r="H315" s="48">
        <f t="shared" si="18"/>
        <v>0.99360827871585045</v>
      </c>
    </row>
    <row r="316" spans="1:8" x14ac:dyDescent="0.75">
      <c r="A316" s="46">
        <v>1996</v>
      </c>
      <c r="B316" s="46">
        <v>3</v>
      </c>
      <c r="C316" s="45">
        <v>96.895522389999996</v>
      </c>
      <c r="D316" s="45">
        <f>(C316 - $C$4)/$C$4</f>
        <v>-4.4471706700949616E-3</v>
      </c>
      <c r="E316" s="2">
        <f t="shared" si="19"/>
        <v>1.0008894341340191</v>
      </c>
      <c r="F316" s="2">
        <f t="shared" si="16"/>
        <v>1.0004447170670094</v>
      </c>
      <c r="G316" s="2">
        <f t="shared" si="17"/>
        <v>1.0013341512010285</v>
      </c>
      <c r="H316" s="48">
        <f t="shared" si="18"/>
        <v>0.99555282932990508</v>
      </c>
    </row>
    <row r="317" spans="1:8" x14ac:dyDescent="0.75">
      <c r="A317" s="46">
        <v>1996</v>
      </c>
      <c r="B317" s="46">
        <v>4</v>
      </c>
      <c r="C317" s="45">
        <v>98.776119399999999</v>
      </c>
      <c r="D317" s="45">
        <f>(C317 - $C$5)/$C$5</f>
        <v>6.759154698800586E-2</v>
      </c>
      <c r="E317" s="2">
        <f t="shared" si="19"/>
        <v>0.98648169060239888</v>
      </c>
      <c r="F317" s="2">
        <f t="shared" si="16"/>
        <v>0.99324084530119938</v>
      </c>
      <c r="G317" s="2">
        <f t="shared" si="17"/>
        <v>0.97972253590359826</v>
      </c>
      <c r="H317" s="48">
        <f t="shared" si="18"/>
        <v>1.067591546988006</v>
      </c>
    </row>
    <row r="318" spans="1:8" x14ac:dyDescent="0.75">
      <c r="A318" s="46">
        <v>1996</v>
      </c>
      <c r="B318" s="46">
        <v>5</v>
      </c>
      <c r="C318" s="45">
        <v>95.955223880000005</v>
      </c>
      <c r="D318" s="45">
        <f>(C318 - $C$6)/$C$6</f>
        <v>9.2995579679670523E-2</v>
      </c>
      <c r="E318" s="2">
        <f t="shared" si="19"/>
        <v>0.98140088406406589</v>
      </c>
      <c r="F318" s="2">
        <f t="shared" si="16"/>
        <v>0.990700442032033</v>
      </c>
      <c r="G318" s="2">
        <f t="shared" si="17"/>
        <v>0.97210132609609889</v>
      </c>
      <c r="H318" s="48">
        <f t="shared" si="18"/>
        <v>1.0929955796796704</v>
      </c>
    </row>
    <row r="319" spans="1:8" x14ac:dyDescent="0.75">
      <c r="A319" s="46">
        <v>1996</v>
      </c>
      <c r="B319" s="46">
        <v>6</v>
      </c>
      <c r="C319" s="45">
        <v>85.119402989999998</v>
      </c>
      <c r="D319" s="45">
        <f>(C319 - $C$7)/$C$7</f>
        <v>7.2597329318557224E-2</v>
      </c>
      <c r="E319" s="2">
        <f t="shared" si="19"/>
        <v>0.98548053413628856</v>
      </c>
      <c r="F319" s="2">
        <f t="shared" si="16"/>
        <v>0.99274026706814422</v>
      </c>
      <c r="G319" s="2">
        <f t="shared" si="17"/>
        <v>0.97822080120443289</v>
      </c>
      <c r="H319" s="48">
        <f t="shared" si="18"/>
        <v>1.0725973293185573</v>
      </c>
    </row>
    <row r="320" spans="1:8" x14ac:dyDescent="0.75">
      <c r="A320" s="46">
        <v>1996</v>
      </c>
      <c r="B320" s="46">
        <v>7</v>
      </c>
      <c r="C320" s="45">
        <v>62.626865670000001</v>
      </c>
      <c r="D320" s="45">
        <f>(C320 - $C$8)/$C$8</f>
        <v>0.11447543159248974</v>
      </c>
      <c r="E320" s="2">
        <f t="shared" si="19"/>
        <v>0.9771049136815021</v>
      </c>
      <c r="F320" s="2">
        <f t="shared" si="16"/>
        <v>0.98855245684075099</v>
      </c>
      <c r="G320" s="2">
        <f t="shared" si="17"/>
        <v>0.96565737052225309</v>
      </c>
      <c r="H320" s="48">
        <f t="shared" si="18"/>
        <v>1.1144754315924899</v>
      </c>
    </row>
    <row r="321" spans="1:8" x14ac:dyDescent="0.75">
      <c r="A321" s="46">
        <v>1996</v>
      </c>
      <c r="B321" s="46">
        <v>8</v>
      </c>
      <c r="C321" s="45">
        <v>61.19402985</v>
      </c>
      <c r="D321" s="45">
        <f>(C321 - $C$9)/$C$9</f>
        <v>0.90431955398118069</v>
      </c>
      <c r="E321" s="2">
        <f t="shared" si="19"/>
        <v>0.8191360892037638</v>
      </c>
      <c r="F321" s="2">
        <f t="shared" si="16"/>
        <v>0.9095680446018819</v>
      </c>
      <c r="G321" s="2">
        <f t="shared" si="17"/>
        <v>0.7287041338056458</v>
      </c>
      <c r="H321" s="48">
        <f t="shared" si="18"/>
        <v>1.9043195539811806</v>
      </c>
    </row>
    <row r="322" spans="1:8" x14ac:dyDescent="0.75">
      <c r="A322" s="46">
        <v>1996</v>
      </c>
      <c r="B322" s="46">
        <v>9</v>
      </c>
      <c r="C322" s="45">
        <v>70.805970149999993</v>
      </c>
      <c r="D322" s="45">
        <f>(C322 - $C$10)/$C$10</f>
        <v>0.2444910807681574</v>
      </c>
      <c r="E322" s="2">
        <f t="shared" si="19"/>
        <v>0.95110178384636856</v>
      </c>
      <c r="F322" s="2">
        <f t="shared" si="16"/>
        <v>0.97555089192318423</v>
      </c>
      <c r="G322" s="2">
        <f t="shared" si="17"/>
        <v>0.92665267576955279</v>
      </c>
      <c r="H322" s="48">
        <f t="shared" si="18"/>
        <v>1.2444910807681575</v>
      </c>
    </row>
    <row r="323" spans="1:8" x14ac:dyDescent="0.75">
      <c r="A323" s="46">
        <v>1996</v>
      </c>
      <c r="B323" s="46">
        <v>10</v>
      </c>
      <c r="C323" s="45">
        <v>89.98507463</v>
      </c>
      <c r="D323" s="45">
        <f>(C323 - $C$11)/$C$11</f>
        <v>-2.8520786284746594E-2</v>
      </c>
      <c r="E323" s="2">
        <f t="shared" si="19"/>
        <v>1.0057041572569494</v>
      </c>
      <c r="F323" s="2">
        <f t="shared" ref="F323:F386" si="20">1 - (D323 * $J$4)</f>
        <v>1.0028520786284747</v>
      </c>
      <c r="G323" s="2">
        <f t="shared" ref="G323:G386" si="21">1 - (D323 * $K$4)</f>
        <v>1.0085562358854239</v>
      </c>
      <c r="H323" s="48">
        <f t="shared" ref="H323:H386" si="22">1+D323</f>
        <v>0.97147921371525336</v>
      </c>
    </row>
    <row r="324" spans="1:8" x14ac:dyDescent="0.75">
      <c r="A324" s="46">
        <v>1996</v>
      </c>
      <c r="B324" s="46">
        <v>11</v>
      </c>
      <c r="C324" s="45">
        <v>94.179104480000007</v>
      </c>
      <c r="D324" s="45">
        <f>(C324 - $C$12)/$C$12</f>
        <v>-2.0642557744248367E-2</v>
      </c>
      <c r="E324" s="2">
        <f t="shared" si="19"/>
        <v>1.0041285115488496</v>
      </c>
      <c r="F324" s="2">
        <f t="shared" si="20"/>
        <v>1.0020642557744248</v>
      </c>
      <c r="G324" s="2">
        <f t="shared" si="21"/>
        <v>1.0061927673232745</v>
      </c>
      <c r="H324" s="48">
        <f t="shared" si="22"/>
        <v>0.97935744225575161</v>
      </c>
    </row>
    <row r="325" spans="1:8" x14ac:dyDescent="0.75">
      <c r="A325" s="46">
        <v>1996</v>
      </c>
      <c r="B325" s="46">
        <v>12</v>
      </c>
      <c r="C325" s="45">
        <v>97.626865670000001</v>
      </c>
      <c r="D325" s="45">
        <f>(C325 - $C$13)/$C$13</f>
        <v>2.4521072781985139E-3</v>
      </c>
      <c r="E325" s="2">
        <f t="shared" ref="E325:E388" si="23">1 - (D325 * $I$4)</f>
        <v>0.99950957854436029</v>
      </c>
      <c r="F325" s="2">
        <f t="shared" si="20"/>
        <v>0.9997547892721802</v>
      </c>
      <c r="G325" s="2">
        <f t="shared" si="21"/>
        <v>0.99926436781654049</v>
      </c>
      <c r="H325" s="48">
        <f t="shared" si="22"/>
        <v>1.0024521072781984</v>
      </c>
    </row>
    <row r="326" spans="1:8" x14ac:dyDescent="0.75">
      <c r="A326" s="46">
        <v>1997</v>
      </c>
      <c r="B326" s="46">
        <v>1</v>
      </c>
      <c r="C326" s="45">
        <v>96.895522389999996</v>
      </c>
      <c r="D326" s="45">
        <f>(C326 - $C$2)/$C$2</f>
        <v>-7.6429225852103402E-3</v>
      </c>
      <c r="E326" s="2">
        <f t="shared" si="23"/>
        <v>1.0015285845170421</v>
      </c>
      <c r="F326" s="2">
        <f t="shared" si="20"/>
        <v>1.0007642922585209</v>
      </c>
      <c r="G326" s="2">
        <f t="shared" si="21"/>
        <v>1.002292876775563</v>
      </c>
      <c r="H326" s="48">
        <f t="shared" si="22"/>
        <v>0.99235707741478962</v>
      </c>
    </row>
    <row r="327" spans="1:8" x14ac:dyDescent="0.75">
      <c r="A327" s="46">
        <v>1997</v>
      </c>
      <c r="B327" s="46">
        <v>2</v>
      </c>
      <c r="C327" s="45">
        <v>98.701492540000004</v>
      </c>
      <c r="D327" s="45">
        <f>(C327 - $C$3)/$C$3</f>
        <v>6.3917211821863419E-3</v>
      </c>
      <c r="E327" s="2">
        <f t="shared" si="23"/>
        <v>0.99872165576356275</v>
      </c>
      <c r="F327" s="2">
        <f t="shared" si="20"/>
        <v>0.99936082788178138</v>
      </c>
      <c r="G327" s="2">
        <f t="shared" si="21"/>
        <v>0.99808248364534413</v>
      </c>
      <c r="H327" s="48">
        <f t="shared" si="22"/>
        <v>1.0063917211821864</v>
      </c>
    </row>
    <row r="328" spans="1:8" x14ac:dyDescent="0.75">
      <c r="A328" s="46">
        <v>1997</v>
      </c>
      <c r="B328" s="46">
        <v>3</v>
      </c>
      <c r="C328" s="45">
        <v>97.805970149999993</v>
      </c>
      <c r="D328" s="45">
        <f>(C328 - $C$4)/$C$4</f>
        <v>4.9072228154662971E-3</v>
      </c>
      <c r="E328" s="2">
        <f t="shared" si="23"/>
        <v>0.99901855543690676</v>
      </c>
      <c r="F328" s="2">
        <f t="shared" si="20"/>
        <v>0.99950927771845333</v>
      </c>
      <c r="G328" s="2">
        <f t="shared" si="21"/>
        <v>0.99852783315536009</v>
      </c>
      <c r="H328" s="48">
        <f t="shared" si="22"/>
        <v>1.0049072228154663</v>
      </c>
    </row>
    <row r="329" spans="1:8" x14ac:dyDescent="0.75">
      <c r="A329" s="46">
        <v>1997</v>
      </c>
      <c r="B329" s="46">
        <v>4</v>
      </c>
      <c r="C329" s="45">
        <v>96.895522389999996</v>
      </c>
      <c r="D329" s="45">
        <f>(C329 - $C$5)/$C$5</f>
        <v>4.7265688031788135E-2</v>
      </c>
      <c r="E329" s="2">
        <f t="shared" si="23"/>
        <v>0.99054686239364242</v>
      </c>
      <c r="F329" s="2">
        <f t="shared" si="20"/>
        <v>0.99527343119682121</v>
      </c>
      <c r="G329" s="2">
        <f t="shared" si="21"/>
        <v>0.98582029359046353</v>
      </c>
      <c r="H329" s="48">
        <f t="shared" si="22"/>
        <v>1.0472656880317881</v>
      </c>
    </row>
    <row r="330" spans="1:8" x14ac:dyDescent="0.75">
      <c r="A330" s="46">
        <v>1997</v>
      </c>
      <c r="B330" s="46">
        <v>5</v>
      </c>
      <c r="C330" s="45">
        <v>95.850746270000002</v>
      </c>
      <c r="D330" s="45">
        <f>(C330 - $C$6)/$C$6</f>
        <v>9.1805508297540153E-2</v>
      </c>
      <c r="E330" s="2">
        <f t="shared" si="23"/>
        <v>0.98163889834049201</v>
      </c>
      <c r="F330" s="2">
        <f t="shared" si="20"/>
        <v>0.990819449170246</v>
      </c>
      <c r="G330" s="2">
        <f t="shared" si="21"/>
        <v>0.97245834751073801</v>
      </c>
      <c r="H330" s="48">
        <f t="shared" si="22"/>
        <v>1.0918055082975402</v>
      </c>
    </row>
    <row r="331" spans="1:8" x14ac:dyDescent="0.75">
      <c r="A331" s="46">
        <v>1997</v>
      </c>
      <c r="B331" s="46">
        <v>6</v>
      </c>
      <c r="C331" s="45">
        <v>73.179104480000007</v>
      </c>
      <c r="D331" s="45">
        <f>(C331 - $C$7)/$C$7</f>
        <v>-7.786345686196787E-2</v>
      </c>
      <c r="E331" s="2">
        <f t="shared" si="23"/>
        <v>1.0155726913723935</v>
      </c>
      <c r="F331" s="2">
        <f t="shared" si="20"/>
        <v>1.0077863456861968</v>
      </c>
      <c r="G331" s="2">
        <f t="shared" si="21"/>
        <v>1.0233590370585903</v>
      </c>
      <c r="H331" s="48">
        <f t="shared" si="22"/>
        <v>0.92213654313803217</v>
      </c>
    </row>
    <row r="332" spans="1:8" x14ac:dyDescent="0.75">
      <c r="A332" s="46">
        <v>1997</v>
      </c>
      <c r="B332" s="46">
        <v>7</v>
      </c>
      <c r="C332" s="45">
        <v>45.955223879999998</v>
      </c>
      <c r="D332" s="45">
        <f>(C332 - $C$8)/$C$8</f>
        <v>-0.18220451527200807</v>
      </c>
      <c r="E332" s="2">
        <f t="shared" si="23"/>
        <v>1.0364409030544015</v>
      </c>
      <c r="F332" s="2">
        <f t="shared" si="20"/>
        <v>1.0182204515272009</v>
      </c>
      <c r="G332" s="2">
        <f t="shared" si="21"/>
        <v>1.0546613545816024</v>
      </c>
      <c r="H332" s="48">
        <f t="shared" si="22"/>
        <v>0.81779548472799191</v>
      </c>
    </row>
    <row r="333" spans="1:8" x14ac:dyDescent="0.75">
      <c r="A333" s="46">
        <v>1997</v>
      </c>
      <c r="B333" s="46">
        <v>8</v>
      </c>
      <c r="C333" s="45">
        <v>27.477611939999999</v>
      </c>
      <c r="D333" s="45">
        <f>(C333 - $C$9)/$C$9</f>
        <v>-0.14491407344292162</v>
      </c>
      <c r="E333" s="2">
        <f t="shared" si="23"/>
        <v>1.0289828146885842</v>
      </c>
      <c r="F333" s="2">
        <f t="shared" si="20"/>
        <v>1.0144914073442921</v>
      </c>
      <c r="G333" s="2">
        <f t="shared" si="21"/>
        <v>1.0434742220328765</v>
      </c>
      <c r="H333" s="48">
        <f t="shared" si="22"/>
        <v>0.85508592655707838</v>
      </c>
    </row>
    <row r="334" spans="1:8" x14ac:dyDescent="0.75">
      <c r="A334" s="46">
        <v>1997</v>
      </c>
      <c r="B334" s="46">
        <v>9</v>
      </c>
      <c r="C334" s="45">
        <v>27.044776120000002</v>
      </c>
      <c r="D334" s="45">
        <f>(C334 - $C$10)/$C$10</f>
        <v>-0.52465897167413278</v>
      </c>
      <c r="E334" s="2">
        <f t="shared" si="23"/>
        <v>1.1049317943348265</v>
      </c>
      <c r="F334" s="2">
        <f t="shared" si="20"/>
        <v>1.0524658971674132</v>
      </c>
      <c r="G334" s="2">
        <f t="shared" si="21"/>
        <v>1.1573976915022399</v>
      </c>
      <c r="H334" s="48">
        <f t="shared" si="22"/>
        <v>0.47534102832586722</v>
      </c>
    </row>
    <row r="335" spans="1:8" x14ac:dyDescent="0.75">
      <c r="A335" s="46">
        <v>1997</v>
      </c>
      <c r="B335" s="46">
        <v>10</v>
      </c>
      <c r="C335" s="45">
        <v>68.134328359999998</v>
      </c>
      <c r="D335" s="45">
        <f>(C335 - $C$11)/$C$11</f>
        <v>-0.26442152752160597</v>
      </c>
      <c r="E335" s="2">
        <f t="shared" si="23"/>
        <v>1.0528843055043211</v>
      </c>
      <c r="F335" s="2">
        <f t="shared" si="20"/>
        <v>1.0264421527521606</v>
      </c>
      <c r="G335" s="2">
        <f t="shared" si="21"/>
        <v>1.0793264582564819</v>
      </c>
      <c r="H335" s="48">
        <f t="shared" si="22"/>
        <v>0.73557847247839403</v>
      </c>
    </row>
    <row r="336" spans="1:8" x14ac:dyDescent="0.75">
      <c r="A336" s="46">
        <v>1997</v>
      </c>
      <c r="B336" s="46">
        <v>11</v>
      </c>
      <c r="C336" s="45">
        <v>95.910447759999997</v>
      </c>
      <c r="D336" s="45">
        <f>(C336 - $C$12)/$C$12</f>
        <v>-2.6385223934179214E-3</v>
      </c>
      <c r="E336" s="2">
        <f t="shared" si="23"/>
        <v>1.0005277044786836</v>
      </c>
      <c r="F336" s="2">
        <f t="shared" si="20"/>
        <v>1.0002638522393419</v>
      </c>
      <c r="G336" s="2">
        <f t="shared" si="21"/>
        <v>1.0007915567180254</v>
      </c>
      <c r="H336" s="48">
        <f t="shared" si="22"/>
        <v>0.99736147760658211</v>
      </c>
    </row>
    <row r="337" spans="1:8" x14ac:dyDescent="0.75">
      <c r="A337" s="46">
        <v>1997</v>
      </c>
      <c r="B337" s="46">
        <v>12</v>
      </c>
      <c r="C337" s="45">
        <v>99.268656719999996</v>
      </c>
      <c r="D337" s="45">
        <f>(C337 - $C$13)/$C$13</f>
        <v>1.9310344879989391E-2</v>
      </c>
      <c r="E337" s="2">
        <f t="shared" si="23"/>
        <v>0.99613793102400217</v>
      </c>
      <c r="F337" s="2">
        <f t="shared" si="20"/>
        <v>0.99806896551200108</v>
      </c>
      <c r="G337" s="2">
        <f t="shared" si="21"/>
        <v>0.99420689653600314</v>
      </c>
      <c r="H337" s="48">
        <f t="shared" si="22"/>
        <v>1.0193103448799894</v>
      </c>
    </row>
    <row r="338" spans="1:8" x14ac:dyDescent="0.75">
      <c r="A338" s="46">
        <v>1998</v>
      </c>
      <c r="B338" s="46">
        <v>1</v>
      </c>
      <c r="C338" s="45">
        <v>99.820895519999993</v>
      </c>
      <c r="D338" s="45">
        <f>(C338 - $C$2)/$C$2</f>
        <v>2.2317334174127335E-2</v>
      </c>
      <c r="E338" s="2">
        <f t="shared" si="23"/>
        <v>0.99553653316517454</v>
      </c>
      <c r="F338" s="2">
        <f t="shared" si="20"/>
        <v>0.99776826658258722</v>
      </c>
      <c r="G338" s="2">
        <f t="shared" si="21"/>
        <v>0.99330479974776176</v>
      </c>
      <c r="H338" s="48">
        <f t="shared" si="22"/>
        <v>1.0223173341741274</v>
      </c>
    </row>
    <row r="339" spans="1:8" x14ac:dyDescent="0.75">
      <c r="A339" s="46">
        <v>1998</v>
      </c>
      <c r="B339" s="46">
        <v>2</v>
      </c>
      <c r="C339" s="45">
        <v>98.656716419999995</v>
      </c>
      <c r="D339" s="45">
        <f>(C339 - $C$3)/$C$3</f>
        <v>5.9351696618898594E-3</v>
      </c>
      <c r="E339" s="2">
        <f t="shared" si="23"/>
        <v>0.99881296606762204</v>
      </c>
      <c r="F339" s="2">
        <f t="shared" si="20"/>
        <v>0.99940648303381097</v>
      </c>
      <c r="G339" s="2">
        <f t="shared" si="21"/>
        <v>0.99821944910143301</v>
      </c>
      <c r="H339" s="48">
        <f t="shared" si="22"/>
        <v>1.0059351696618899</v>
      </c>
    </row>
    <row r="340" spans="1:8" x14ac:dyDescent="0.75">
      <c r="A340" s="46">
        <v>1998</v>
      </c>
      <c r="B340" s="46">
        <v>3</v>
      </c>
      <c r="C340" s="45">
        <v>97.59701493</v>
      </c>
      <c r="D340" s="45">
        <f>(C340 - $C$4)/$C$4</f>
        <v>2.7603128722291804E-3</v>
      </c>
      <c r="E340" s="2">
        <f t="shared" si="23"/>
        <v>0.99944793742555416</v>
      </c>
      <c r="F340" s="2">
        <f t="shared" si="20"/>
        <v>0.99972396871277713</v>
      </c>
      <c r="G340" s="2">
        <f t="shared" si="21"/>
        <v>0.99917190613833129</v>
      </c>
      <c r="H340" s="48">
        <f t="shared" si="22"/>
        <v>1.0027603128722291</v>
      </c>
    </row>
    <row r="341" spans="1:8" x14ac:dyDescent="0.75">
      <c r="A341" s="46">
        <v>1998</v>
      </c>
      <c r="B341" s="46">
        <v>4</v>
      </c>
      <c r="C341" s="45">
        <v>97.029850749999994</v>
      </c>
      <c r="D341" s="45">
        <f>(C341 - $C$5)/$C$5</f>
        <v>4.8717535123249792E-2</v>
      </c>
      <c r="E341" s="2">
        <f t="shared" si="23"/>
        <v>0.99025649297535001</v>
      </c>
      <c r="F341" s="2">
        <f t="shared" si="20"/>
        <v>0.99512824648767506</v>
      </c>
      <c r="G341" s="2">
        <f t="shared" si="21"/>
        <v>0.98538473946302507</v>
      </c>
      <c r="H341" s="48">
        <f t="shared" si="22"/>
        <v>1.0487175351232498</v>
      </c>
    </row>
    <row r="342" spans="1:8" x14ac:dyDescent="0.75">
      <c r="A342" s="46">
        <v>1998</v>
      </c>
      <c r="B342" s="46">
        <v>5</v>
      </c>
      <c r="C342" s="45">
        <v>91.59701493</v>
      </c>
      <c r="D342" s="45">
        <f>(C342 - $C$6)/$C$6</f>
        <v>4.3352601162653659E-2</v>
      </c>
      <c r="E342" s="2">
        <f t="shared" si="23"/>
        <v>0.99132947976746921</v>
      </c>
      <c r="F342" s="2">
        <f t="shared" si="20"/>
        <v>0.99566473988373461</v>
      </c>
      <c r="G342" s="2">
        <f t="shared" si="21"/>
        <v>0.98699421965120393</v>
      </c>
      <c r="H342" s="48">
        <f t="shared" si="22"/>
        <v>1.0433526011626537</v>
      </c>
    </row>
    <row r="343" spans="1:8" x14ac:dyDescent="0.75">
      <c r="A343" s="46">
        <v>1998</v>
      </c>
      <c r="B343" s="46">
        <v>6</v>
      </c>
      <c r="C343" s="45">
        <v>20.671641789999999</v>
      </c>
      <c r="D343" s="45">
        <f>(C343 - $C$7)/$C$7</f>
        <v>-0.73951476399348426</v>
      </c>
      <c r="E343" s="2">
        <f t="shared" si="23"/>
        <v>1.1479029527986968</v>
      </c>
      <c r="F343" s="2">
        <f t="shared" si="20"/>
        <v>1.0739514763993485</v>
      </c>
      <c r="G343" s="2">
        <f t="shared" si="21"/>
        <v>1.2218544291980453</v>
      </c>
      <c r="H343" s="48">
        <f t="shared" si="22"/>
        <v>0.26048523600651574</v>
      </c>
    </row>
    <row r="344" spans="1:8" x14ac:dyDescent="0.75">
      <c r="A344" s="46">
        <v>1998</v>
      </c>
      <c r="B344" s="46">
        <v>7</v>
      </c>
      <c r="C344" s="45">
        <v>5</v>
      </c>
      <c r="D344" s="45">
        <f>(C344 - $C$8)/$C$8</f>
        <v>-0.91102257636004014</v>
      </c>
      <c r="E344" s="2">
        <f t="shared" si="23"/>
        <v>1.182204515272008</v>
      </c>
      <c r="F344" s="2">
        <f t="shared" si="20"/>
        <v>1.0911022576360041</v>
      </c>
      <c r="G344" s="2">
        <f t="shared" si="21"/>
        <v>1.2733067729080121</v>
      </c>
      <c r="H344" s="48">
        <f t="shared" si="22"/>
        <v>8.8977423639959863E-2</v>
      </c>
    </row>
    <row r="345" spans="1:8" x14ac:dyDescent="0.75">
      <c r="A345" s="46">
        <v>1998</v>
      </c>
      <c r="B345" s="46">
        <v>8</v>
      </c>
      <c r="C345" s="45">
        <v>5.2835820900000003</v>
      </c>
      <c r="D345" s="45">
        <f>(C345 - $C$9)/$C$9</f>
        <v>-0.83557826288422232</v>
      </c>
      <c r="E345" s="2">
        <f t="shared" si="23"/>
        <v>1.1671156525768445</v>
      </c>
      <c r="F345" s="2">
        <f t="shared" si="20"/>
        <v>1.0835578262884222</v>
      </c>
      <c r="G345" s="2">
        <f t="shared" si="21"/>
        <v>1.2506734788652667</v>
      </c>
      <c r="H345" s="48">
        <f t="shared" si="22"/>
        <v>0.16442173711577768</v>
      </c>
    </row>
    <row r="346" spans="1:8" x14ac:dyDescent="0.75">
      <c r="A346" s="46">
        <v>1998</v>
      </c>
      <c r="B346" s="46">
        <v>9</v>
      </c>
      <c r="C346" s="45">
        <v>4.9850746270000004</v>
      </c>
      <c r="D346" s="45">
        <f>(C346 - $C$10)/$C$10</f>
        <v>-0.91238195173200165</v>
      </c>
      <c r="E346" s="2">
        <f t="shared" si="23"/>
        <v>1.1824763903464004</v>
      </c>
      <c r="F346" s="2">
        <f t="shared" si="20"/>
        <v>1.0912381951732002</v>
      </c>
      <c r="G346" s="2">
        <f t="shared" si="21"/>
        <v>1.2737145855196004</v>
      </c>
      <c r="H346" s="48">
        <f t="shared" si="22"/>
        <v>8.761804826799835E-2</v>
      </c>
    </row>
    <row r="347" spans="1:8" x14ac:dyDescent="0.75">
      <c r="A347" s="46">
        <v>1998</v>
      </c>
      <c r="B347" s="46">
        <v>10</v>
      </c>
      <c r="C347" s="45">
        <v>24.417910450000001</v>
      </c>
      <c r="D347" s="45">
        <f>(C347 - $C$11)/$C$11</f>
        <v>-0.73638414434756727</v>
      </c>
      <c r="E347" s="2">
        <f t="shared" si="23"/>
        <v>1.1472768288695134</v>
      </c>
      <c r="F347" s="2">
        <f t="shared" si="20"/>
        <v>1.0736384144347568</v>
      </c>
      <c r="G347" s="2">
        <f t="shared" si="21"/>
        <v>1.2209152433042703</v>
      </c>
      <c r="H347" s="48">
        <f t="shared" si="22"/>
        <v>0.26361585565243273</v>
      </c>
    </row>
    <row r="348" spans="1:8" x14ac:dyDescent="0.75">
      <c r="A348" s="46">
        <v>1998</v>
      </c>
      <c r="B348" s="46">
        <v>11</v>
      </c>
      <c r="C348" s="45">
        <v>93.626865670000001</v>
      </c>
      <c r="D348" s="45">
        <f>(C348 - $C$12)/$C$12</f>
        <v>-2.6385224246145492E-2</v>
      </c>
      <c r="E348" s="2">
        <f t="shared" si="23"/>
        <v>1.0052770448492292</v>
      </c>
      <c r="F348" s="2">
        <f t="shared" si="20"/>
        <v>1.0026385224246146</v>
      </c>
      <c r="G348" s="2">
        <f t="shared" si="21"/>
        <v>1.0079155672738436</v>
      </c>
      <c r="H348" s="48">
        <f t="shared" si="22"/>
        <v>0.97361477575385447</v>
      </c>
    </row>
    <row r="349" spans="1:8" x14ac:dyDescent="0.75">
      <c r="A349" s="46">
        <v>1998</v>
      </c>
      <c r="B349" s="46">
        <v>12</v>
      </c>
      <c r="C349" s="45">
        <v>96.343283580000005</v>
      </c>
      <c r="D349" s="45">
        <f>(C349 - $C$13)/$C$13</f>
        <v>-1.0727969354953629E-2</v>
      </c>
      <c r="E349" s="2">
        <f t="shared" si="23"/>
        <v>1.0021455938709907</v>
      </c>
      <c r="F349" s="2">
        <f t="shared" si="20"/>
        <v>1.0010727969354953</v>
      </c>
      <c r="G349" s="2">
        <f t="shared" si="21"/>
        <v>1.003218390806486</v>
      </c>
      <c r="H349" s="48">
        <f t="shared" si="22"/>
        <v>0.98927203064504632</v>
      </c>
    </row>
    <row r="350" spans="1:8" x14ac:dyDescent="0.75">
      <c r="A350" s="46">
        <v>1999</v>
      </c>
      <c r="B350" s="46">
        <v>1</v>
      </c>
      <c r="C350" s="45">
        <v>97.507462689999997</v>
      </c>
      <c r="D350" s="45">
        <f>(C350 - $C$2)/$C$2</f>
        <v>-1.3757259936472801E-3</v>
      </c>
      <c r="E350" s="2">
        <f t="shared" si="23"/>
        <v>1.0002751451987295</v>
      </c>
      <c r="F350" s="2">
        <f t="shared" si="20"/>
        <v>1.0001375725993646</v>
      </c>
      <c r="G350" s="2">
        <f t="shared" si="21"/>
        <v>1.0004127177980942</v>
      </c>
      <c r="H350" s="48">
        <f t="shared" si="22"/>
        <v>0.99862427400635267</v>
      </c>
    </row>
    <row r="351" spans="1:8" x14ac:dyDescent="0.75">
      <c r="A351" s="46">
        <v>1999</v>
      </c>
      <c r="B351" s="46">
        <v>2</v>
      </c>
      <c r="C351" s="45">
        <v>98.432835819999994</v>
      </c>
      <c r="D351" s="45">
        <f>(C351 - $C$3)/$C$3</f>
        <v>3.6524120604078825E-3</v>
      </c>
      <c r="E351" s="2">
        <f t="shared" si="23"/>
        <v>0.99926951758791838</v>
      </c>
      <c r="F351" s="2">
        <f t="shared" si="20"/>
        <v>0.99963475879395924</v>
      </c>
      <c r="G351" s="2">
        <f t="shared" si="21"/>
        <v>0.99890427638187762</v>
      </c>
      <c r="H351" s="48">
        <f t="shared" si="22"/>
        <v>1.0036524120604078</v>
      </c>
    </row>
    <row r="352" spans="1:8" x14ac:dyDescent="0.75">
      <c r="A352" s="46">
        <v>1999</v>
      </c>
      <c r="B352" s="46">
        <v>3</v>
      </c>
      <c r="C352" s="45">
        <v>98.626865670000001</v>
      </c>
      <c r="D352" s="45">
        <f>(C352 - $C$4)/$C$4</f>
        <v>1.3341512010284594E-2</v>
      </c>
      <c r="E352" s="2">
        <f t="shared" si="23"/>
        <v>0.99733169759794305</v>
      </c>
      <c r="F352" s="2">
        <f t="shared" si="20"/>
        <v>0.99866584879897158</v>
      </c>
      <c r="G352" s="2">
        <f t="shared" si="21"/>
        <v>0.99599754639691462</v>
      </c>
      <c r="H352" s="48">
        <f t="shared" si="22"/>
        <v>1.0133415120102847</v>
      </c>
    </row>
    <row r="353" spans="1:8" x14ac:dyDescent="0.75">
      <c r="A353" s="46">
        <v>1999</v>
      </c>
      <c r="B353" s="46">
        <v>4</v>
      </c>
      <c r="C353" s="45">
        <v>99.417910449999994</v>
      </c>
      <c r="D353" s="45">
        <f>(C353 - $C$5)/$C$5</f>
        <v>7.4528149722295406E-2</v>
      </c>
      <c r="E353" s="2">
        <f t="shared" si="23"/>
        <v>0.9850943700555409</v>
      </c>
      <c r="F353" s="2">
        <f t="shared" si="20"/>
        <v>0.99254718502777051</v>
      </c>
      <c r="G353" s="2">
        <f t="shared" si="21"/>
        <v>0.97764155508331141</v>
      </c>
      <c r="H353" s="48">
        <f t="shared" si="22"/>
        <v>1.0745281497222954</v>
      </c>
    </row>
    <row r="354" spans="1:8" x14ac:dyDescent="0.75">
      <c r="A354" s="46">
        <v>1999</v>
      </c>
      <c r="B354" s="46">
        <v>5</v>
      </c>
      <c r="C354" s="45">
        <v>92.59701493</v>
      </c>
      <c r="D354" s="45">
        <f>(C354 - $C$6)/$C$6</f>
        <v>5.4743284603156625E-2</v>
      </c>
      <c r="E354" s="2">
        <f t="shared" si="23"/>
        <v>0.98905134307936871</v>
      </c>
      <c r="F354" s="2">
        <f t="shared" si="20"/>
        <v>0.9945256715396843</v>
      </c>
      <c r="G354" s="2">
        <f t="shared" si="21"/>
        <v>0.983577014619053</v>
      </c>
      <c r="H354" s="48">
        <f t="shared" si="22"/>
        <v>1.0547432846031566</v>
      </c>
    </row>
    <row r="355" spans="1:8" x14ac:dyDescent="0.75">
      <c r="A355" s="46">
        <v>1999</v>
      </c>
      <c r="B355" s="46">
        <v>6</v>
      </c>
      <c r="C355" s="45">
        <v>80.01492537</v>
      </c>
      <c r="D355" s="45">
        <f>(C355 - $C$7)/$C$7</f>
        <v>8.2753431384901231E-3</v>
      </c>
      <c r="E355" s="2">
        <f t="shared" si="23"/>
        <v>0.99834493137230196</v>
      </c>
      <c r="F355" s="2">
        <f t="shared" si="20"/>
        <v>0.99917246568615103</v>
      </c>
      <c r="G355" s="2">
        <f t="shared" si="21"/>
        <v>0.99751739705845299</v>
      </c>
      <c r="H355" s="48">
        <f t="shared" si="22"/>
        <v>1.0082753431384901</v>
      </c>
    </row>
    <row r="356" spans="1:8" x14ac:dyDescent="0.75">
      <c r="A356" s="46">
        <v>1999</v>
      </c>
      <c r="B356" s="46">
        <v>7</v>
      </c>
      <c r="C356" s="45">
        <v>66.268656719999996</v>
      </c>
      <c r="D356" s="45">
        <f>(C356 - $C$8)/$C$8</f>
        <v>0.17928286860530249</v>
      </c>
      <c r="E356" s="2">
        <f t="shared" si="23"/>
        <v>0.96414342627893945</v>
      </c>
      <c r="F356" s="2">
        <f t="shared" si="20"/>
        <v>0.98207171313946973</v>
      </c>
      <c r="G356" s="2">
        <f t="shared" si="21"/>
        <v>0.94621513941840929</v>
      </c>
      <c r="H356" s="48">
        <f t="shared" si="22"/>
        <v>1.1792828686053025</v>
      </c>
    </row>
    <row r="357" spans="1:8" x14ac:dyDescent="0.75">
      <c r="A357" s="46">
        <v>1999</v>
      </c>
      <c r="B357" s="46">
        <v>8</v>
      </c>
      <c r="C357" s="45">
        <v>26.119402990000001</v>
      </c>
      <c r="D357" s="45">
        <f>(C357 - $C$9)/$C$9</f>
        <v>-0.18718067801557739</v>
      </c>
      <c r="E357" s="2">
        <f t="shared" si="23"/>
        <v>1.0374361356031154</v>
      </c>
      <c r="F357" s="2">
        <f t="shared" si="20"/>
        <v>1.0187180678015577</v>
      </c>
      <c r="G357" s="2">
        <f t="shared" si="21"/>
        <v>1.0561542034046731</v>
      </c>
      <c r="H357" s="48">
        <f t="shared" si="22"/>
        <v>0.81281932198442264</v>
      </c>
    </row>
    <row r="358" spans="1:8" x14ac:dyDescent="0.75">
      <c r="A358" s="46">
        <v>1999</v>
      </c>
      <c r="B358" s="46">
        <v>9</v>
      </c>
      <c r="C358" s="45">
        <v>21.865671639999999</v>
      </c>
      <c r="D358" s="45">
        <f>(C358 - $C$10)/$C$10</f>
        <v>-0.61568730329747123</v>
      </c>
      <c r="E358" s="2">
        <f t="shared" si="23"/>
        <v>1.1231374606594942</v>
      </c>
      <c r="F358" s="2">
        <f t="shared" si="20"/>
        <v>1.0615687303297472</v>
      </c>
      <c r="G358" s="2">
        <f t="shared" si="21"/>
        <v>1.1847061909892413</v>
      </c>
      <c r="H358" s="48">
        <f t="shared" si="22"/>
        <v>0.38431269670252877</v>
      </c>
    </row>
    <row r="359" spans="1:8" x14ac:dyDescent="0.75">
      <c r="A359" s="46">
        <v>1999</v>
      </c>
      <c r="B359" s="46">
        <v>10</v>
      </c>
      <c r="C359" s="45">
        <v>73.895522389999996</v>
      </c>
      <c r="D359" s="45">
        <f>(C359 - $C$11)/$C$11</f>
        <v>-0.20222365449278842</v>
      </c>
      <c r="E359" s="2">
        <f t="shared" si="23"/>
        <v>1.0404447308985576</v>
      </c>
      <c r="F359" s="2">
        <f t="shared" si="20"/>
        <v>1.0202223654492788</v>
      </c>
      <c r="G359" s="2">
        <f t="shared" si="21"/>
        <v>1.0606670963478366</v>
      </c>
      <c r="H359" s="48">
        <f t="shared" si="22"/>
        <v>0.79777634550721155</v>
      </c>
    </row>
    <row r="360" spans="1:8" x14ac:dyDescent="0.75">
      <c r="A360" s="46">
        <v>1999</v>
      </c>
      <c r="B360" s="46">
        <v>11</v>
      </c>
      <c r="C360" s="45">
        <v>97.313432840000004</v>
      </c>
      <c r="D360" s="45">
        <f>(C360 - $C$12)/$C$12</f>
        <v>1.195095461486663E-2</v>
      </c>
      <c r="E360" s="2">
        <f t="shared" si="23"/>
        <v>0.99760980907702668</v>
      </c>
      <c r="F360" s="2">
        <f t="shared" si="20"/>
        <v>0.99880490453851334</v>
      </c>
      <c r="G360" s="2">
        <f t="shared" si="21"/>
        <v>0.99641471361554002</v>
      </c>
      <c r="H360" s="48">
        <f t="shared" si="22"/>
        <v>1.0119509546148666</v>
      </c>
    </row>
    <row r="361" spans="1:8" x14ac:dyDescent="0.75">
      <c r="A361" s="46">
        <v>1999</v>
      </c>
      <c r="B361" s="46">
        <v>12</v>
      </c>
      <c r="C361" s="45">
        <v>99.582089550000006</v>
      </c>
      <c r="D361" s="45">
        <f>(C361 - $C$13)/$C$13</f>
        <v>2.252873562486641E-2</v>
      </c>
      <c r="E361" s="2">
        <f t="shared" si="23"/>
        <v>0.99549425287502669</v>
      </c>
      <c r="F361" s="2">
        <f t="shared" si="20"/>
        <v>0.9977471264375134</v>
      </c>
      <c r="G361" s="2">
        <f t="shared" si="21"/>
        <v>0.99324137931254008</v>
      </c>
      <c r="H361" s="48">
        <f t="shared" si="22"/>
        <v>1.0225287356248665</v>
      </c>
    </row>
    <row r="362" spans="1:8" x14ac:dyDescent="0.75">
      <c r="A362" s="46">
        <v>2000</v>
      </c>
      <c r="B362" s="46">
        <v>1</v>
      </c>
      <c r="C362" s="45">
        <v>99.134328359999998</v>
      </c>
      <c r="D362" s="45">
        <f>(C362 - $C$2)/$C$2</f>
        <v>1.5285845375250878E-2</v>
      </c>
      <c r="E362" s="2">
        <f t="shared" si="23"/>
        <v>0.99694283092494984</v>
      </c>
      <c r="F362" s="2">
        <f t="shared" si="20"/>
        <v>0.99847141546247486</v>
      </c>
      <c r="G362" s="2">
        <f t="shared" si="21"/>
        <v>0.99541424638742471</v>
      </c>
      <c r="H362" s="48">
        <f t="shared" si="22"/>
        <v>1.0152858453752509</v>
      </c>
    </row>
    <row r="363" spans="1:8" x14ac:dyDescent="0.75">
      <c r="A363" s="46">
        <v>2000</v>
      </c>
      <c r="B363" s="46">
        <v>2</v>
      </c>
      <c r="C363" s="45">
        <v>99.701492540000004</v>
      </c>
      <c r="D363" s="45">
        <f>(C363 - $C$3)/$C$3</f>
        <v>1.6588038332854896E-2</v>
      </c>
      <c r="E363" s="2">
        <f t="shared" si="23"/>
        <v>0.99668239233342903</v>
      </c>
      <c r="F363" s="2">
        <f t="shared" si="20"/>
        <v>0.99834119616671446</v>
      </c>
      <c r="G363" s="2">
        <f t="shared" si="21"/>
        <v>0.9950235885001435</v>
      </c>
      <c r="H363" s="48">
        <f t="shared" si="22"/>
        <v>1.0165880383328549</v>
      </c>
    </row>
    <row r="364" spans="1:8" x14ac:dyDescent="0.75">
      <c r="A364" s="46">
        <v>2000</v>
      </c>
      <c r="B364" s="46">
        <v>3</v>
      </c>
      <c r="C364" s="45">
        <v>99.164179099999998</v>
      </c>
      <c r="D364" s="45">
        <f>(C364 - $C$4)/$C$4</f>
        <v>1.886213765199804E-2</v>
      </c>
      <c r="E364" s="2">
        <f t="shared" si="23"/>
        <v>0.99622757246960036</v>
      </c>
      <c r="F364" s="2">
        <f t="shared" si="20"/>
        <v>0.99811378623480018</v>
      </c>
      <c r="G364" s="2">
        <f t="shared" si="21"/>
        <v>0.99434135870440055</v>
      </c>
      <c r="H364" s="48">
        <f t="shared" si="22"/>
        <v>1.018862137651998</v>
      </c>
    </row>
    <row r="365" spans="1:8" x14ac:dyDescent="0.75">
      <c r="A365" s="46">
        <v>2000</v>
      </c>
      <c r="B365" s="46">
        <v>4</v>
      </c>
      <c r="C365" s="45">
        <v>99.104477610000004</v>
      </c>
      <c r="D365" s="45">
        <f>(C365 - $C$5)/$C$5</f>
        <v>7.1140506508884926E-2</v>
      </c>
      <c r="E365" s="2">
        <f t="shared" si="23"/>
        <v>0.98577189869822301</v>
      </c>
      <c r="F365" s="2">
        <f t="shared" si="20"/>
        <v>0.99288594934911156</v>
      </c>
      <c r="G365" s="2">
        <f t="shared" si="21"/>
        <v>0.97865784804733447</v>
      </c>
      <c r="H365" s="48">
        <f t="shared" si="22"/>
        <v>1.0711405065088848</v>
      </c>
    </row>
    <row r="366" spans="1:8" x14ac:dyDescent="0.75">
      <c r="A366" s="46">
        <v>2000</v>
      </c>
      <c r="B366" s="46">
        <v>5</v>
      </c>
      <c r="C366" s="45">
        <v>99.716417910000004</v>
      </c>
      <c r="D366" s="45">
        <f>(C366 - $C$6)/$C$6</f>
        <v>0.13583815023371013</v>
      </c>
      <c r="E366" s="2">
        <f t="shared" si="23"/>
        <v>0.97283236995325795</v>
      </c>
      <c r="F366" s="2">
        <f t="shared" si="20"/>
        <v>0.98641618497662897</v>
      </c>
      <c r="G366" s="2">
        <f t="shared" si="21"/>
        <v>0.95924855492988692</v>
      </c>
      <c r="H366" s="48">
        <f t="shared" si="22"/>
        <v>1.13583815023371</v>
      </c>
    </row>
    <row r="367" spans="1:8" x14ac:dyDescent="0.75">
      <c r="A367" s="46">
        <v>2000</v>
      </c>
      <c r="B367" s="46">
        <v>6</v>
      </c>
      <c r="C367" s="45">
        <v>90.626865670000001</v>
      </c>
      <c r="D367" s="45">
        <f>(C367 - $C$7)/$C$7</f>
        <v>0.14199736684682357</v>
      </c>
      <c r="E367" s="2">
        <f t="shared" si="23"/>
        <v>0.97160052663063534</v>
      </c>
      <c r="F367" s="2">
        <f t="shared" si="20"/>
        <v>0.98580026331531767</v>
      </c>
      <c r="G367" s="2">
        <f t="shared" si="21"/>
        <v>0.9574007899459529</v>
      </c>
      <c r="H367" s="48">
        <f t="shared" si="22"/>
        <v>1.1419973668468235</v>
      </c>
    </row>
    <row r="368" spans="1:8" x14ac:dyDescent="0.75">
      <c r="A368" s="46">
        <v>2000</v>
      </c>
      <c r="B368" s="46">
        <v>7</v>
      </c>
      <c r="C368" s="45">
        <v>74.791044779999993</v>
      </c>
      <c r="D368" s="45">
        <f>(C368 - $C$8)/$C$8</f>
        <v>0.33094289517305359</v>
      </c>
      <c r="E368" s="2">
        <f t="shared" si="23"/>
        <v>0.93381142096538927</v>
      </c>
      <c r="F368" s="2">
        <f t="shared" si="20"/>
        <v>0.96690571048269469</v>
      </c>
      <c r="G368" s="2">
        <f t="shared" si="21"/>
        <v>0.90071713144808396</v>
      </c>
      <c r="H368" s="48">
        <f t="shared" si="22"/>
        <v>1.3309428951730535</v>
      </c>
    </row>
    <row r="369" spans="1:8" x14ac:dyDescent="0.75">
      <c r="A369" s="46">
        <v>2000</v>
      </c>
      <c r="B369" s="46">
        <v>8</v>
      </c>
      <c r="C369" s="45">
        <v>41.343283579999998</v>
      </c>
      <c r="D369" s="45">
        <f>(C369 - $C$9)/$C$9</f>
        <v>0.28657686934770593</v>
      </c>
      <c r="E369" s="2">
        <f t="shared" si="23"/>
        <v>0.94268462613045878</v>
      </c>
      <c r="F369" s="2">
        <f t="shared" si="20"/>
        <v>0.97134231306522945</v>
      </c>
      <c r="G369" s="2">
        <f t="shared" si="21"/>
        <v>0.91402693919568823</v>
      </c>
      <c r="H369" s="48">
        <f t="shared" si="22"/>
        <v>1.286576869347706</v>
      </c>
    </row>
    <row r="370" spans="1:8" x14ac:dyDescent="0.75">
      <c r="A370" s="46">
        <v>2000</v>
      </c>
      <c r="B370" s="46">
        <v>9</v>
      </c>
      <c r="C370" s="45">
        <v>37.328358209999998</v>
      </c>
      <c r="D370" s="45">
        <f>(C370 - $C$10)/$C$10</f>
        <v>-0.34391395593265772</v>
      </c>
      <c r="E370" s="2">
        <f t="shared" si="23"/>
        <v>1.0687827911865315</v>
      </c>
      <c r="F370" s="2">
        <f t="shared" si="20"/>
        <v>1.0343913955932658</v>
      </c>
      <c r="G370" s="2">
        <f t="shared" si="21"/>
        <v>1.1031741867797973</v>
      </c>
      <c r="H370" s="48">
        <f t="shared" si="22"/>
        <v>0.65608604406734228</v>
      </c>
    </row>
    <row r="371" spans="1:8" x14ac:dyDescent="0.75">
      <c r="A371" s="46">
        <v>2000</v>
      </c>
      <c r="B371" s="46">
        <v>10</v>
      </c>
      <c r="C371" s="45">
        <v>77.671641789999995</v>
      </c>
      <c r="D371" s="45">
        <f>(C371 - $C$11)/$C$11</f>
        <v>-0.16145665484656149</v>
      </c>
      <c r="E371" s="2">
        <f t="shared" si="23"/>
        <v>1.0322913309693122</v>
      </c>
      <c r="F371" s="2">
        <f t="shared" si="20"/>
        <v>1.0161456654846561</v>
      </c>
      <c r="G371" s="2">
        <f t="shared" si="21"/>
        <v>1.0484369964539684</v>
      </c>
      <c r="H371" s="48">
        <f t="shared" si="22"/>
        <v>0.83854334515343854</v>
      </c>
    </row>
    <row r="372" spans="1:8" x14ac:dyDescent="0.75">
      <c r="A372" s="46">
        <v>2000</v>
      </c>
      <c r="B372" s="46">
        <v>11</v>
      </c>
      <c r="C372" s="45">
        <v>96.432835819999994</v>
      </c>
      <c r="D372" s="45">
        <f>(C372 - $C$12)/$C$12</f>
        <v>2.7937296664345534E-3</v>
      </c>
      <c r="E372" s="2">
        <f t="shared" si="23"/>
        <v>0.99944125406671314</v>
      </c>
      <c r="F372" s="2">
        <f t="shared" si="20"/>
        <v>0.99972062703335651</v>
      </c>
      <c r="G372" s="2">
        <f t="shared" si="21"/>
        <v>0.99916188110006965</v>
      </c>
      <c r="H372" s="48">
        <f t="shared" si="22"/>
        <v>1.0027937296664347</v>
      </c>
    </row>
    <row r="373" spans="1:8" x14ac:dyDescent="0.75">
      <c r="A373" s="46">
        <v>2000</v>
      </c>
      <c r="B373" s="46">
        <v>12</v>
      </c>
      <c r="C373" s="45">
        <v>98.119402989999998</v>
      </c>
      <c r="D373" s="45">
        <f>(C373 - $C$13)/$C$13</f>
        <v>7.5095786100767559E-3</v>
      </c>
      <c r="E373" s="2">
        <f t="shared" si="23"/>
        <v>0.9984980842779847</v>
      </c>
      <c r="F373" s="2">
        <f t="shared" si="20"/>
        <v>0.99924904213899235</v>
      </c>
      <c r="G373" s="2">
        <f t="shared" si="21"/>
        <v>0.99774712641697694</v>
      </c>
      <c r="H373" s="48">
        <f t="shared" si="22"/>
        <v>1.0075095786100767</v>
      </c>
    </row>
    <row r="374" spans="1:8" x14ac:dyDescent="0.75">
      <c r="A374" s="46">
        <v>2001</v>
      </c>
      <c r="B374" s="46">
        <v>1</v>
      </c>
      <c r="C374" s="45">
        <v>98.746268659999998</v>
      </c>
      <c r="D374" s="45">
        <f>(C374 - $C$2)/$C$2</f>
        <v>1.1311525610458499E-2</v>
      </c>
      <c r="E374" s="2">
        <f t="shared" si="23"/>
        <v>0.99773769487790831</v>
      </c>
      <c r="F374" s="2">
        <f t="shared" si="20"/>
        <v>0.9988688474389541</v>
      </c>
      <c r="G374" s="2">
        <f t="shared" si="21"/>
        <v>0.99660654231686241</v>
      </c>
      <c r="H374" s="48">
        <f t="shared" si="22"/>
        <v>1.0113115256104586</v>
      </c>
    </row>
    <row r="375" spans="1:8" x14ac:dyDescent="0.75">
      <c r="A375" s="46">
        <v>2001</v>
      </c>
      <c r="B375" s="46">
        <v>2</v>
      </c>
      <c r="C375" s="45">
        <v>98.641791040000001</v>
      </c>
      <c r="D375" s="45">
        <f>(C375 - $C$3)/$C$3</f>
        <v>5.7829857538156757E-3</v>
      </c>
      <c r="E375" s="2">
        <f t="shared" si="23"/>
        <v>0.99884340284923689</v>
      </c>
      <c r="F375" s="2">
        <f t="shared" si="20"/>
        <v>0.99942170142461839</v>
      </c>
      <c r="G375" s="2">
        <f t="shared" si="21"/>
        <v>0.99826510427385529</v>
      </c>
      <c r="H375" s="48">
        <f t="shared" si="22"/>
        <v>1.0057829857538156</v>
      </c>
    </row>
    <row r="376" spans="1:8" x14ac:dyDescent="0.75">
      <c r="A376" s="46">
        <v>2001</v>
      </c>
      <c r="B376" s="46">
        <v>3</v>
      </c>
      <c r="C376" s="45">
        <v>99.552238810000006</v>
      </c>
      <c r="D376" s="45">
        <f>(C376 - $C$4)/$C$4</f>
        <v>2.2849256279466434E-2</v>
      </c>
      <c r="E376" s="2">
        <f t="shared" si="23"/>
        <v>0.99543014874410674</v>
      </c>
      <c r="F376" s="2">
        <f t="shared" si="20"/>
        <v>0.99771507437205331</v>
      </c>
      <c r="G376" s="2">
        <f t="shared" si="21"/>
        <v>0.99314522311616005</v>
      </c>
      <c r="H376" s="48">
        <f t="shared" si="22"/>
        <v>1.0228492562794664</v>
      </c>
    </row>
    <row r="377" spans="1:8" x14ac:dyDescent="0.75">
      <c r="A377" s="46">
        <v>2001</v>
      </c>
      <c r="B377" s="46">
        <v>4</v>
      </c>
      <c r="C377" s="45">
        <v>98.641791040000001</v>
      </c>
      <c r="D377" s="45">
        <f>(C377 - $C$5)/$C$5</f>
        <v>6.6139699896544196E-2</v>
      </c>
      <c r="E377" s="2">
        <f t="shared" si="23"/>
        <v>0.98677206002069118</v>
      </c>
      <c r="F377" s="2">
        <f t="shared" si="20"/>
        <v>0.99338603001034553</v>
      </c>
      <c r="G377" s="2">
        <f t="shared" si="21"/>
        <v>0.98015809003103671</v>
      </c>
      <c r="H377" s="48">
        <f t="shared" si="22"/>
        <v>1.0661396998965442</v>
      </c>
    </row>
    <row r="378" spans="1:8" x14ac:dyDescent="0.75">
      <c r="A378" s="46">
        <v>2001</v>
      </c>
      <c r="B378" s="46">
        <v>5</v>
      </c>
      <c r="C378" s="45">
        <v>99.552238810000006</v>
      </c>
      <c r="D378" s="45">
        <f>(C378 - $C$6)/$C$6</f>
        <v>0.13396803807806346</v>
      </c>
      <c r="E378" s="2">
        <f t="shared" si="23"/>
        <v>0.97320639238438733</v>
      </c>
      <c r="F378" s="2">
        <f t="shared" si="20"/>
        <v>0.98660319619219361</v>
      </c>
      <c r="G378" s="2">
        <f t="shared" si="21"/>
        <v>0.95980958857658094</v>
      </c>
      <c r="H378" s="48">
        <f t="shared" si="22"/>
        <v>1.1339680380780635</v>
      </c>
    </row>
    <row r="379" spans="1:8" x14ac:dyDescent="0.75">
      <c r="A379" s="46">
        <v>2001</v>
      </c>
      <c r="B379" s="46">
        <v>6</v>
      </c>
      <c r="C379" s="45">
        <v>91.761194029999999</v>
      </c>
      <c r="D379" s="45">
        <f>(C379 - $C$7)/$C$7</f>
        <v>0.15629114155350515</v>
      </c>
      <c r="E379" s="2">
        <f t="shared" si="23"/>
        <v>0.96874177168929898</v>
      </c>
      <c r="F379" s="2">
        <f t="shared" si="20"/>
        <v>0.98437088584464949</v>
      </c>
      <c r="G379" s="2">
        <f t="shared" si="21"/>
        <v>0.95311265753394847</v>
      </c>
      <c r="H379" s="48">
        <f t="shared" si="22"/>
        <v>1.1562911415535051</v>
      </c>
    </row>
    <row r="380" spans="1:8" x14ac:dyDescent="0.75">
      <c r="A380" s="46">
        <v>2001</v>
      </c>
      <c r="B380" s="46">
        <v>7</v>
      </c>
      <c r="C380" s="45">
        <v>75.671641789999995</v>
      </c>
      <c r="D380" s="45">
        <f>(C380 - $C$8)/$C$8</f>
        <v>0.34661354581602399</v>
      </c>
      <c r="E380" s="2">
        <f t="shared" si="23"/>
        <v>0.93067729083679518</v>
      </c>
      <c r="F380" s="2">
        <f t="shared" si="20"/>
        <v>0.96533864541839765</v>
      </c>
      <c r="G380" s="2">
        <f t="shared" si="21"/>
        <v>0.89601593625519282</v>
      </c>
      <c r="H380" s="48">
        <f t="shared" si="22"/>
        <v>1.346613545816024</v>
      </c>
    </row>
    <row r="381" spans="1:8" x14ac:dyDescent="0.75">
      <c r="A381" s="46">
        <v>2001</v>
      </c>
      <c r="B381" s="46">
        <v>8</v>
      </c>
      <c r="C381" s="45">
        <v>53.671641790000002</v>
      </c>
      <c r="D381" s="45">
        <f>(C381 - $C$9)/$C$9</f>
        <v>0.67022758928452075</v>
      </c>
      <c r="E381" s="2">
        <f t="shared" si="23"/>
        <v>0.86595448214309578</v>
      </c>
      <c r="F381" s="2">
        <f t="shared" si="20"/>
        <v>0.93297724107154789</v>
      </c>
      <c r="G381" s="2">
        <f t="shared" si="21"/>
        <v>0.79893172321464379</v>
      </c>
      <c r="H381" s="48">
        <f t="shared" si="22"/>
        <v>1.6702275892845209</v>
      </c>
    </row>
    <row r="382" spans="1:8" x14ac:dyDescent="0.75">
      <c r="A382" s="46">
        <v>2001</v>
      </c>
      <c r="B382" s="46">
        <v>9</v>
      </c>
      <c r="C382" s="45">
        <v>39.865671640000002</v>
      </c>
      <c r="D382" s="45">
        <f>(C382 - $C$10)/$C$10</f>
        <v>-0.29931794339220574</v>
      </c>
      <c r="E382" s="2">
        <f t="shared" si="23"/>
        <v>1.0598635886784411</v>
      </c>
      <c r="F382" s="2">
        <f t="shared" si="20"/>
        <v>1.0299317943392206</v>
      </c>
      <c r="G382" s="2">
        <f t="shared" si="21"/>
        <v>1.0897953830176617</v>
      </c>
      <c r="H382" s="48">
        <f t="shared" si="22"/>
        <v>0.70068205660779426</v>
      </c>
    </row>
    <row r="383" spans="1:8" x14ac:dyDescent="0.75">
      <c r="A383" s="46">
        <v>2001</v>
      </c>
      <c r="B383" s="46">
        <v>10</v>
      </c>
      <c r="C383" s="45">
        <v>75.194029850000007</v>
      </c>
      <c r="D383" s="45">
        <f>(C383 - $C$11)/$C$11</f>
        <v>-0.18820496293275896</v>
      </c>
      <c r="E383" s="2">
        <f t="shared" si="23"/>
        <v>1.0376409925865517</v>
      </c>
      <c r="F383" s="2">
        <f t="shared" si="20"/>
        <v>1.0188204962932759</v>
      </c>
      <c r="G383" s="2">
        <f t="shared" si="21"/>
        <v>1.0564614888798276</v>
      </c>
      <c r="H383" s="48">
        <f t="shared" si="22"/>
        <v>0.8117950370672411</v>
      </c>
    </row>
    <row r="384" spans="1:8" x14ac:dyDescent="0.75">
      <c r="A384" s="46">
        <v>2001</v>
      </c>
      <c r="B384" s="46">
        <v>11</v>
      </c>
      <c r="C384" s="45">
        <v>95.268656719999996</v>
      </c>
      <c r="D384" s="45">
        <f>(C384 - $C$12)/$C$12</f>
        <v>-9.312432013471041E-3</v>
      </c>
      <c r="E384" s="2">
        <f t="shared" si="23"/>
        <v>1.0018624864026942</v>
      </c>
      <c r="F384" s="2">
        <f t="shared" si="20"/>
        <v>1.0009312432013471</v>
      </c>
      <c r="G384" s="2">
        <f t="shared" si="21"/>
        <v>1.0027937296040412</v>
      </c>
      <c r="H384" s="48">
        <f t="shared" si="22"/>
        <v>0.99068756798652891</v>
      </c>
    </row>
    <row r="385" spans="1:8" x14ac:dyDescent="0.75">
      <c r="A385" s="46">
        <v>2001</v>
      </c>
      <c r="B385" s="46">
        <v>12</v>
      </c>
      <c r="C385" s="45">
        <v>98.01492537</v>
      </c>
      <c r="D385" s="45">
        <f>(C385 - $C$13)/$C$13</f>
        <v>6.4367815924358208E-3</v>
      </c>
      <c r="E385" s="2">
        <f t="shared" si="23"/>
        <v>0.9987126436815128</v>
      </c>
      <c r="F385" s="2">
        <f t="shared" si="20"/>
        <v>0.9993563218407564</v>
      </c>
      <c r="G385" s="2">
        <f t="shared" si="21"/>
        <v>0.9980689655222692</v>
      </c>
      <c r="H385" s="48">
        <f t="shared" si="22"/>
        <v>1.0064367815924358</v>
      </c>
    </row>
    <row r="386" spans="1:8" x14ac:dyDescent="0.75">
      <c r="A386" s="46">
        <v>2002</v>
      </c>
      <c r="B386" s="46">
        <v>1</v>
      </c>
      <c r="C386" s="45">
        <v>97.492537310000003</v>
      </c>
      <c r="D386" s="45">
        <f>(C386 - $C$2)/$C$2</f>
        <v>-1.5285845170420389E-3</v>
      </c>
      <c r="E386" s="2">
        <f t="shared" si="23"/>
        <v>1.0003057169034084</v>
      </c>
      <c r="F386" s="2">
        <f t="shared" si="20"/>
        <v>1.0001528584517041</v>
      </c>
      <c r="G386" s="2">
        <f t="shared" si="21"/>
        <v>1.0004585753551125</v>
      </c>
      <c r="H386" s="48">
        <f t="shared" si="22"/>
        <v>0.99847141548295792</v>
      </c>
    </row>
    <row r="387" spans="1:8" x14ac:dyDescent="0.75">
      <c r="A387" s="46">
        <v>2002</v>
      </c>
      <c r="B387" s="46">
        <v>2</v>
      </c>
      <c r="C387" s="45">
        <v>99.01492537</v>
      </c>
      <c r="D387" s="45">
        <f>(C387 - $C$3)/$C$3</f>
        <v>9.5875817222978877E-3</v>
      </c>
      <c r="E387" s="2">
        <f t="shared" si="23"/>
        <v>0.99808248365554042</v>
      </c>
      <c r="F387" s="2">
        <f t="shared" ref="F387:F450" si="24">1 - (D387 * $J$4)</f>
        <v>0.99904124182777021</v>
      </c>
      <c r="G387" s="2">
        <f t="shared" ref="G387:G450" si="25">1 - (D387 * $K$4)</f>
        <v>0.99712372548331063</v>
      </c>
      <c r="H387" s="48">
        <f t="shared" ref="H387:H450" si="26">1+D387</f>
        <v>1.0095875817222979</v>
      </c>
    </row>
    <row r="388" spans="1:8" x14ac:dyDescent="0.75">
      <c r="A388" s="46">
        <v>2002</v>
      </c>
      <c r="B388" s="46">
        <v>3</v>
      </c>
      <c r="C388" s="45">
        <v>97.01492537</v>
      </c>
      <c r="D388" s="45">
        <f>(C388 - $C$4)/$C$4</f>
        <v>-3.2203650176008077E-3</v>
      </c>
      <c r="E388" s="2">
        <f t="shared" si="23"/>
        <v>1.0006440730035202</v>
      </c>
      <c r="F388" s="2">
        <f t="shared" si="24"/>
        <v>1.00032203650176</v>
      </c>
      <c r="G388" s="2">
        <f t="shared" si="25"/>
        <v>1.0009661095052802</v>
      </c>
      <c r="H388" s="48">
        <f t="shared" si="26"/>
        <v>0.99677963498239919</v>
      </c>
    </row>
    <row r="389" spans="1:8" x14ac:dyDescent="0.75">
      <c r="A389" s="46">
        <v>2002</v>
      </c>
      <c r="B389" s="46">
        <v>4</v>
      </c>
      <c r="C389" s="45">
        <v>96.537313429999998</v>
      </c>
      <c r="D389" s="45">
        <f>(C389 - $C$5)/$C$5</f>
        <v>4.339409578789033E-2</v>
      </c>
      <c r="E389" s="2">
        <f t="shared" ref="E389:E452" si="27">1 - (D389 * $I$4)</f>
        <v>0.99132118084242193</v>
      </c>
      <c r="F389" s="2">
        <f t="shared" si="24"/>
        <v>0.99566059042121102</v>
      </c>
      <c r="G389" s="2">
        <f t="shared" si="25"/>
        <v>0.98698177126363285</v>
      </c>
      <c r="H389" s="48">
        <f t="shared" si="26"/>
        <v>1.0433940957878902</v>
      </c>
    </row>
    <row r="390" spans="1:8" x14ac:dyDescent="0.75">
      <c r="A390" s="46">
        <v>2002</v>
      </c>
      <c r="B390" s="46">
        <v>5</v>
      </c>
      <c r="C390" s="45">
        <v>92.731343280000004</v>
      </c>
      <c r="D390" s="45">
        <f>(C390 - $C$6)/$C$6</f>
        <v>5.6273376315091758E-2</v>
      </c>
      <c r="E390" s="2">
        <f t="shared" si="27"/>
        <v>0.98874532473698162</v>
      </c>
      <c r="F390" s="2">
        <f t="shared" si="24"/>
        <v>0.99437266236849087</v>
      </c>
      <c r="G390" s="2">
        <f t="shared" si="25"/>
        <v>0.98311798710547249</v>
      </c>
      <c r="H390" s="48">
        <f t="shared" si="26"/>
        <v>1.0562733763150918</v>
      </c>
    </row>
    <row r="391" spans="1:8" x14ac:dyDescent="0.75">
      <c r="A391" s="46">
        <v>2002</v>
      </c>
      <c r="B391" s="46">
        <v>6</v>
      </c>
      <c r="C391" s="45">
        <v>80.40298507</v>
      </c>
      <c r="D391" s="45">
        <f>(C391 - $C$7)/$C$7</f>
        <v>1.3165318669510467E-2</v>
      </c>
      <c r="E391" s="2">
        <f t="shared" si="27"/>
        <v>0.99736693626609796</v>
      </c>
      <c r="F391" s="2">
        <f t="shared" si="24"/>
        <v>0.99868346813304898</v>
      </c>
      <c r="G391" s="2">
        <f t="shared" si="25"/>
        <v>0.99605040439914683</v>
      </c>
      <c r="H391" s="48">
        <f t="shared" si="26"/>
        <v>1.0131653186695104</v>
      </c>
    </row>
    <row r="392" spans="1:8" x14ac:dyDescent="0.75">
      <c r="A392" s="46">
        <v>2002</v>
      </c>
      <c r="B392" s="46">
        <v>7</v>
      </c>
      <c r="C392" s="45">
        <v>66.40298507</v>
      </c>
      <c r="D392" s="45">
        <f>(C392 - $C$8)/$C$8</f>
        <v>0.18167330670626392</v>
      </c>
      <c r="E392" s="2">
        <f t="shared" si="27"/>
        <v>0.96366533865874726</v>
      </c>
      <c r="F392" s="2">
        <f t="shared" si="24"/>
        <v>0.98183266932937363</v>
      </c>
      <c r="G392" s="2">
        <f t="shared" si="25"/>
        <v>0.94549800798812078</v>
      </c>
      <c r="H392" s="48">
        <f t="shared" si="26"/>
        <v>1.1816733067062639</v>
      </c>
    </row>
    <row r="393" spans="1:8" x14ac:dyDescent="0.75">
      <c r="A393" s="46">
        <v>2002</v>
      </c>
      <c r="B393" s="46">
        <v>8</v>
      </c>
      <c r="C393" s="45">
        <v>44.686567160000003</v>
      </c>
      <c r="D393" s="45">
        <f>(C393 - $C$9)/$C$9</f>
        <v>0.39061774247706749</v>
      </c>
      <c r="E393" s="2">
        <f t="shared" si="27"/>
        <v>0.92187645150458652</v>
      </c>
      <c r="F393" s="2">
        <f t="shared" si="24"/>
        <v>0.96093822575229326</v>
      </c>
      <c r="G393" s="2">
        <f t="shared" si="25"/>
        <v>0.88281467725687979</v>
      </c>
      <c r="H393" s="48">
        <f t="shared" si="26"/>
        <v>1.3906177424770676</v>
      </c>
    </row>
    <row r="394" spans="1:8" x14ac:dyDescent="0.75">
      <c r="A394" s="46">
        <v>2002</v>
      </c>
      <c r="B394" s="46">
        <v>9</v>
      </c>
      <c r="C394" s="45">
        <v>16.925373130000001</v>
      </c>
      <c r="D394" s="45">
        <f>(C394 - $C$10)/$C$10</f>
        <v>-0.70251836315022897</v>
      </c>
      <c r="E394" s="2">
        <f t="shared" si="27"/>
        <v>1.1405036726300457</v>
      </c>
      <c r="F394" s="2">
        <f t="shared" si="24"/>
        <v>1.0702518363150229</v>
      </c>
      <c r="G394" s="2">
        <f t="shared" si="25"/>
        <v>1.2107555089450688</v>
      </c>
      <c r="H394" s="48">
        <f t="shared" si="26"/>
        <v>0.29748163684977103</v>
      </c>
    </row>
    <row r="395" spans="1:8" x14ac:dyDescent="0.75">
      <c r="A395" s="46">
        <v>2002</v>
      </c>
      <c r="B395" s="46">
        <v>10</v>
      </c>
      <c r="C395" s="45">
        <v>76.776119399999999</v>
      </c>
      <c r="D395" s="45">
        <f>(C395 - $C$11)/$C$11</f>
        <v>-0.17112471803235962</v>
      </c>
      <c r="E395" s="2">
        <f t="shared" si="27"/>
        <v>1.0342249436064719</v>
      </c>
      <c r="F395" s="2">
        <f t="shared" si="24"/>
        <v>1.0171124718032361</v>
      </c>
      <c r="G395" s="2">
        <f t="shared" si="25"/>
        <v>1.0513374154097079</v>
      </c>
      <c r="H395" s="48">
        <f t="shared" si="26"/>
        <v>0.82887528196764038</v>
      </c>
    </row>
    <row r="396" spans="1:8" x14ac:dyDescent="0.75">
      <c r="A396" s="46">
        <v>2002</v>
      </c>
      <c r="B396" s="46">
        <v>11</v>
      </c>
      <c r="C396" s="45">
        <v>90.522388059999997</v>
      </c>
      <c r="D396" s="45">
        <f>(C396 - $C$12)/$C$12</f>
        <v>-5.8668322163215984E-2</v>
      </c>
      <c r="E396" s="2">
        <f t="shared" si="27"/>
        <v>1.0117336644326431</v>
      </c>
      <c r="F396" s="2">
        <f t="shared" si="24"/>
        <v>1.0058668322163216</v>
      </c>
      <c r="G396" s="2">
        <f t="shared" si="25"/>
        <v>1.0176004966489649</v>
      </c>
      <c r="H396" s="48">
        <f t="shared" si="26"/>
        <v>0.94133167783678406</v>
      </c>
    </row>
    <row r="397" spans="1:8" x14ac:dyDescent="0.75">
      <c r="A397" s="46">
        <v>2002</v>
      </c>
      <c r="B397" s="46">
        <v>12</v>
      </c>
      <c r="C397" s="45">
        <v>93.955223880000005</v>
      </c>
      <c r="D397" s="45">
        <f>(C397 - $C$13)/$C$13</f>
        <v>-3.5249042136938621E-2</v>
      </c>
      <c r="E397" s="2">
        <f t="shared" si="27"/>
        <v>1.0070498084273878</v>
      </c>
      <c r="F397" s="2">
        <f t="shared" si="24"/>
        <v>1.0035249042136938</v>
      </c>
      <c r="G397" s="2">
        <f t="shared" si="25"/>
        <v>1.0105747126410816</v>
      </c>
      <c r="H397" s="48">
        <f t="shared" si="26"/>
        <v>0.96475095786306142</v>
      </c>
    </row>
    <row r="398" spans="1:8" x14ac:dyDescent="0.75">
      <c r="A398" s="46">
        <v>2003</v>
      </c>
      <c r="B398" s="46">
        <v>1</v>
      </c>
      <c r="C398" s="45">
        <v>96.447761189999994</v>
      </c>
      <c r="D398" s="45">
        <f>(C398 - $C$2)/$C$2</f>
        <v>-1.2228676238751702E-2</v>
      </c>
      <c r="E398" s="2">
        <f t="shared" si="27"/>
        <v>1.0024457352477503</v>
      </c>
      <c r="F398" s="2">
        <f t="shared" si="24"/>
        <v>1.0012228676238752</v>
      </c>
      <c r="G398" s="2">
        <f t="shared" si="25"/>
        <v>1.0036686028716255</v>
      </c>
      <c r="H398" s="48">
        <f t="shared" si="26"/>
        <v>0.98777132376124832</v>
      </c>
    </row>
    <row r="399" spans="1:8" x14ac:dyDescent="0.75">
      <c r="A399" s="46">
        <v>2003</v>
      </c>
      <c r="B399" s="46">
        <v>2</v>
      </c>
      <c r="C399" s="45">
        <v>98.716417910000004</v>
      </c>
      <c r="D399" s="45">
        <f>(C399 - $C$3)/$C$3</f>
        <v>6.5439049882974184E-3</v>
      </c>
      <c r="E399" s="2">
        <f t="shared" si="27"/>
        <v>0.99869121900234048</v>
      </c>
      <c r="F399" s="2">
        <f t="shared" si="24"/>
        <v>0.99934560950117024</v>
      </c>
      <c r="G399" s="2">
        <f t="shared" si="25"/>
        <v>0.99803682850351072</v>
      </c>
      <c r="H399" s="48">
        <f t="shared" si="26"/>
        <v>1.0065439049882974</v>
      </c>
    </row>
    <row r="400" spans="1:8" x14ac:dyDescent="0.75">
      <c r="A400" s="46">
        <v>2003</v>
      </c>
      <c r="B400" s="46">
        <v>3</v>
      </c>
      <c r="C400" s="45">
        <v>97.880597010000002</v>
      </c>
      <c r="D400" s="45">
        <f>(C400 - $C$4)/$C$4</f>
        <v>5.6739763225889701E-3</v>
      </c>
      <c r="E400" s="2">
        <f t="shared" si="27"/>
        <v>0.99886520473548224</v>
      </c>
      <c r="F400" s="2">
        <f t="shared" si="24"/>
        <v>0.99943260236774112</v>
      </c>
      <c r="G400" s="2">
        <f t="shared" si="25"/>
        <v>0.99829780710322336</v>
      </c>
      <c r="H400" s="48">
        <f t="shared" si="26"/>
        <v>1.005673976322589</v>
      </c>
    </row>
    <row r="401" spans="1:8" x14ac:dyDescent="0.75">
      <c r="A401" s="46">
        <v>2003</v>
      </c>
      <c r="B401" s="46">
        <v>4</v>
      </c>
      <c r="C401" s="45">
        <v>95.716417910000004</v>
      </c>
      <c r="D401" s="45">
        <f>(C401 - $C$5)/$C$5</f>
        <v>3.4521697039733831E-2</v>
      </c>
      <c r="E401" s="2">
        <f t="shared" si="27"/>
        <v>0.99309566059205323</v>
      </c>
      <c r="F401" s="2">
        <f t="shared" si="24"/>
        <v>0.99654783029602667</v>
      </c>
      <c r="G401" s="2">
        <f t="shared" si="25"/>
        <v>0.9896434908880799</v>
      </c>
      <c r="H401" s="48">
        <f t="shared" si="26"/>
        <v>1.0345216970397337</v>
      </c>
    </row>
    <row r="402" spans="1:8" x14ac:dyDescent="0.75">
      <c r="A402" s="46">
        <v>2003</v>
      </c>
      <c r="B402" s="46">
        <v>5</v>
      </c>
      <c r="C402" s="45">
        <v>92.880597010000002</v>
      </c>
      <c r="D402" s="45">
        <f>(C402 - $C$6)/$C$6</f>
        <v>5.7973478305836039E-2</v>
      </c>
      <c r="E402" s="2">
        <f t="shared" si="27"/>
        <v>0.98840530433883278</v>
      </c>
      <c r="F402" s="2">
        <f t="shared" si="24"/>
        <v>0.99420265216941639</v>
      </c>
      <c r="G402" s="2">
        <f t="shared" si="25"/>
        <v>0.98260795650824917</v>
      </c>
      <c r="H402" s="48">
        <f t="shared" si="26"/>
        <v>1.0579734783058361</v>
      </c>
    </row>
    <row r="403" spans="1:8" x14ac:dyDescent="0.75">
      <c r="A403" s="46">
        <v>2003</v>
      </c>
      <c r="B403" s="46">
        <v>6</v>
      </c>
      <c r="C403" s="45">
        <v>85.223880600000001</v>
      </c>
      <c r="D403" s="45">
        <f>(C403 - $C$7)/$C$7</f>
        <v>7.3913861172907228E-2</v>
      </c>
      <c r="E403" s="2">
        <f t="shared" si="27"/>
        <v>0.98521722776541854</v>
      </c>
      <c r="F403" s="2">
        <f t="shared" si="24"/>
        <v>0.99260861388270927</v>
      </c>
      <c r="G403" s="2">
        <f t="shared" si="25"/>
        <v>0.9778258416481278</v>
      </c>
      <c r="H403" s="48">
        <f t="shared" si="26"/>
        <v>1.0739138611729073</v>
      </c>
    </row>
    <row r="404" spans="1:8" x14ac:dyDescent="0.75">
      <c r="A404" s="46">
        <v>2003</v>
      </c>
      <c r="B404" s="46">
        <v>7</v>
      </c>
      <c r="C404" s="45">
        <v>58.731343279999997</v>
      </c>
      <c r="D404" s="45">
        <f>(C404 - $C$8)/$C$8</f>
        <v>4.5152722393693882E-2</v>
      </c>
      <c r="E404" s="2">
        <f t="shared" si="27"/>
        <v>0.99096945552126126</v>
      </c>
      <c r="F404" s="2">
        <f t="shared" si="24"/>
        <v>0.99548472776063057</v>
      </c>
      <c r="G404" s="2">
        <f t="shared" si="25"/>
        <v>0.98645418328189183</v>
      </c>
      <c r="H404" s="48">
        <f t="shared" si="26"/>
        <v>1.0451527223936938</v>
      </c>
    </row>
    <row r="405" spans="1:8" x14ac:dyDescent="0.75">
      <c r="A405" s="46">
        <v>2003</v>
      </c>
      <c r="B405" s="46">
        <v>8</v>
      </c>
      <c r="C405" s="45">
        <v>45.253731340000002</v>
      </c>
      <c r="D405" s="45">
        <f>(C405 - $C$9)/$C$9</f>
        <v>0.40826753349326905</v>
      </c>
      <c r="E405" s="2">
        <f t="shared" si="27"/>
        <v>0.91834649330134621</v>
      </c>
      <c r="F405" s="2">
        <f t="shared" si="24"/>
        <v>0.95917324665067305</v>
      </c>
      <c r="G405" s="2">
        <f t="shared" si="25"/>
        <v>0.87751973995201926</v>
      </c>
      <c r="H405" s="48">
        <f t="shared" si="26"/>
        <v>1.4082675334932691</v>
      </c>
    </row>
    <row r="406" spans="1:8" x14ac:dyDescent="0.75">
      <c r="A406" s="46">
        <v>2003</v>
      </c>
      <c r="B406" s="46">
        <v>9</v>
      </c>
      <c r="C406" s="45">
        <v>34.611940300000001</v>
      </c>
      <c r="D406" s="45">
        <f>(C406 - $C$10)/$C$10</f>
        <v>-0.39165792234498537</v>
      </c>
      <c r="E406" s="2">
        <f t="shared" si="27"/>
        <v>1.0783315844689971</v>
      </c>
      <c r="F406" s="2">
        <f t="shared" si="24"/>
        <v>1.0391657922344986</v>
      </c>
      <c r="G406" s="2">
        <f t="shared" si="25"/>
        <v>1.1174973767034957</v>
      </c>
      <c r="H406" s="48">
        <f t="shared" si="26"/>
        <v>0.60834207765501458</v>
      </c>
    </row>
    <row r="407" spans="1:8" x14ac:dyDescent="0.75">
      <c r="A407" s="46">
        <v>2003</v>
      </c>
      <c r="B407" s="46">
        <v>10</v>
      </c>
      <c r="C407" s="45">
        <v>64.388059699999999</v>
      </c>
      <c r="D407" s="45">
        <f>(C407 - $C$11)/$C$11</f>
        <v>-0.30486625846334764</v>
      </c>
      <c r="E407" s="2">
        <f t="shared" si="27"/>
        <v>1.0609732516926695</v>
      </c>
      <c r="F407" s="2">
        <f t="shared" si="24"/>
        <v>1.0304866258463348</v>
      </c>
      <c r="G407" s="2">
        <f t="shared" si="25"/>
        <v>1.0914598775390043</v>
      </c>
      <c r="H407" s="48">
        <f t="shared" si="26"/>
        <v>0.69513374153665231</v>
      </c>
    </row>
    <row r="408" spans="1:8" x14ac:dyDescent="0.75">
      <c r="A408" s="46">
        <v>2003</v>
      </c>
      <c r="B408" s="46">
        <v>11</v>
      </c>
      <c r="C408" s="45">
        <v>91.104477610000004</v>
      </c>
      <c r="D408" s="45">
        <f>(C408 - $C$12)/$C$12</f>
        <v>-5.2615241323263111E-2</v>
      </c>
      <c r="E408" s="2">
        <f t="shared" si="27"/>
        <v>1.0105230482646526</v>
      </c>
      <c r="F408" s="2">
        <f t="shared" si="24"/>
        <v>1.0052615241323264</v>
      </c>
      <c r="G408" s="2">
        <f t="shared" si="25"/>
        <v>1.0157845723969789</v>
      </c>
      <c r="H408" s="48">
        <f t="shared" si="26"/>
        <v>0.94738475867673688</v>
      </c>
    </row>
    <row r="409" spans="1:8" x14ac:dyDescent="0.75">
      <c r="A409" s="46">
        <v>2003</v>
      </c>
      <c r="B409" s="46">
        <v>12</v>
      </c>
      <c r="C409" s="45">
        <v>95.970149250000006</v>
      </c>
      <c r="D409" s="45">
        <f>(C409 - $C$13)/$C$13</f>
        <v>-1.455938699639165E-2</v>
      </c>
      <c r="E409" s="2">
        <f t="shared" si="27"/>
        <v>1.0029118773992782</v>
      </c>
      <c r="F409" s="2">
        <f t="shared" si="24"/>
        <v>1.0014559386996391</v>
      </c>
      <c r="G409" s="2">
        <f t="shared" si="25"/>
        <v>1.0043678160989176</v>
      </c>
      <c r="H409" s="48">
        <f t="shared" si="26"/>
        <v>0.9854406130036083</v>
      </c>
    </row>
    <row r="410" spans="1:8" x14ac:dyDescent="0.75">
      <c r="A410" s="46">
        <v>2004</v>
      </c>
      <c r="B410" s="46">
        <v>1</v>
      </c>
      <c r="C410" s="45">
        <v>97.671641789999995</v>
      </c>
      <c r="D410" s="45">
        <f>(C410 - $C$2)/$C$2</f>
        <v>3.0571694437441839E-4</v>
      </c>
      <c r="E410" s="2">
        <f t="shared" si="27"/>
        <v>0.99993885661112514</v>
      </c>
      <c r="F410" s="2">
        <f t="shared" si="24"/>
        <v>0.99996942830556257</v>
      </c>
      <c r="G410" s="2">
        <f t="shared" si="25"/>
        <v>0.99990828491668771</v>
      </c>
      <c r="H410" s="48">
        <f t="shared" si="26"/>
        <v>1.0003057169443743</v>
      </c>
    </row>
    <row r="411" spans="1:8" x14ac:dyDescent="0.75">
      <c r="A411" s="46">
        <v>2004</v>
      </c>
      <c r="B411" s="46">
        <v>2</v>
      </c>
      <c r="C411" s="45">
        <v>97.761194029999999</v>
      </c>
      <c r="D411" s="45">
        <f>(C411 - $C$3)/$C$3</f>
        <v>-3.1958606420747974E-3</v>
      </c>
      <c r="E411" s="2">
        <f t="shared" si="27"/>
        <v>1.0006391721284149</v>
      </c>
      <c r="F411" s="2">
        <f t="shared" si="24"/>
        <v>1.0003195860642076</v>
      </c>
      <c r="G411" s="2">
        <f t="shared" si="25"/>
        <v>1.0009587581926225</v>
      </c>
      <c r="H411" s="48">
        <f t="shared" si="26"/>
        <v>0.99680413935792522</v>
      </c>
    </row>
    <row r="412" spans="1:8" x14ac:dyDescent="0.75">
      <c r="A412" s="46">
        <v>2004</v>
      </c>
      <c r="B412" s="46">
        <v>3</v>
      </c>
      <c r="C412" s="45">
        <v>97.537313429999998</v>
      </c>
      <c r="D412" s="45">
        <f>(C412 - $C$4)/$C$4</f>
        <v>2.1469099432371171E-3</v>
      </c>
      <c r="E412" s="2">
        <f t="shared" si="27"/>
        <v>0.99957061801135261</v>
      </c>
      <c r="F412" s="2">
        <f t="shared" si="24"/>
        <v>0.9997853090056763</v>
      </c>
      <c r="G412" s="2">
        <f t="shared" si="25"/>
        <v>0.99935592701702891</v>
      </c>
      <c r="H412" s="48">
        <f t="shared" si="26"/>
        <v>1.0021469099432372</v>
      </c>
    </row>
    <row r="413" spans="1:8" x14ac:dyDescent="0.75">
      <c r="A413" s="46">
        <v>2004</v>
      </c>
      <c r="B413" s="46">
        <v>4</v>
      </c>
      <c r="C413" s="45">
        <v>97.895522389999996</v>
      </c>
      <c r="D413" s="45">
        <f>(C413 - $C$5)/$C$5</f>
        <v>5.8073882901893609E-2</v>
      </c>
      <c r="E413" s="2">
        <f t="shared" si="27"/>
        <v>0.98838522341962132</v>
      </c>
      <c r="F413" s="2">
        <f t="shared" si="24"/>
        <v>0.99419261170981066</v>
      </c>
      <c r="G413" s="2">
        <f t="shared" si="25"/>
        <v>0.98257783512943186</v>
      </c>
      <c r="H413" s="48">
        <f t="shared" si="26"/>
        <v>1.0580738829018936</v>
      </c>
    </row>
    <row r="414" spans="1:8" x14ac:dyDescent="0.75">
      <c r="A414" s="46">
        <v>2004</v>
      </c>
      <c r="B414" s="46">
        <v>5</v>
      </c>
      <c r="C414" s="45">
        <v>97.029850749999994</v>
      </c>
      <c r="D414" s="45">
        <f>(C414 - $C$6)/$C$6</f>
        <v>0.10523631417249893</v>
      </c>
      <c r="E414" s="2">
        <f t="shared" si="27"/>
        <v>0.97895273716550024</v>
      </c>
      <c r="F414" s="2">
        <f t="shared" si="24"/>
        <v>0.98947636858275012</v>
      </c>
      <c r="G414" s="2">
        <f t="shared" si="25"/>
        <v>0.96842910574825036</v>
      </c>
      <c r="H414" s="48">
        <f t="shared" si="26"/>
        <v>1.105236314172499</v>
      </c>
    </row>
    <row r="415" spans="1:8" x14ac:dyDescent="0.75">
      <c r="A415" s="46">
        <v>2004</v>
      </c>
      <c r="B415" s="46">
        <v>6</v>
      </c>
      <c r="C415" s="45">
        <v>70.388059699999999</v>
      </c>
      <c r="D415" s="45">
        <f>(C415 - $C$7)/$C$7</f>
        <v>-0.11303366567309182</v>
      </c>
      <c r="E415" s="2">
        <f t="shared" si="27"/>
        <v>1.0226067331346185</v>
      </c>
      <c r="F415" s="2">
        <f t="shared" si="24"/>
        <v>1.0113033665673092</v>
      </c>
      <c r="G415" s="2">
        <f t="shared" si="25"/>
        <v>1.0339100997019275</v>
      </c>
      <c r="H415" s="48">
        <f t="shared" si="26"/>
        <v>0.88696633432690819</v>
      </c>
    </row>
    <row r="416" spans="1:8" x14ac:dyDescent="0.75">
      <c r="A416" s="46">
        <v>2004</v>
      </c>
      <c r="B416" s="46">
        <v>7</v>
      </c>
      <c r="C416" s="45">
        <v>50.820895520000001</v>
      </c>
      <c r="D416" s="45">
        <f>(C416 - $C$8)/$C$8</f>
        <v>-9.5617529910964366E-2</v>
      </c>
      <c r="E416" s="2">
        <f t="shared" si="27"/>
        <v>1.0191235059821928</v>
      </c>
      <c r="F416" s="2">
        <f t="shared" si="24"/>
        <v>1.0095617529910965</v>
      </c>
      <c r="G416" s="2">
        <f t="shared" si="25"/>
        <v>1.0286852589732893</v>
      </c>
      <c r="H416" s="48">
        <f t="shared" si="26"/>
        <v>0.90438247008903561</v>
      </c>
    </row>
    <row r="417" spans="1:8" x14ac:dyDescent="0.75">
      <c r="A417" s="46">
        <v>2004</v>
      </c>
      <c r="B417" s="46">
        <v>8</v>
      </c>
      <c r="C417" s="45">
        <v>30.686567159999999</v>
      </c>
      <c r="D417" s="45">
        <f>(C417 - $C$9)/$C$9</f>
        <v>-4.5053414024428008E-2</v>
      </c>
      <c r="E417" s="2">
        <f t="shared" si="27"/>
        <v>1.0090106828048857</v>
      </c>
      <c r="F417" s="2">
        <f t="shared" si="24"/>
        <v>1.0045053414024427</v>
      </c>
      <c r="G417" s="2">
        <f t="shared" si="25"/>
        <v>1.0135160242073284</v>
      </c>
      <c r="H417" s="48">
        <f t="shared" si="26"/>
        <v>0.95494658597557203</v>
      </c>
    </row>
    <row r="418" spans="1:8" x14ac:dyDescent="0.75">
      <c r="A418" s="46">
        <v>2004</v>
      </c>
      <c r="B418" s="46">
        <v>9</v>
      </c>
      <c r="C418" s="45">
        <v>17.462686569999999</v>
      </c>
      <c r="D418" s="45">
        <f>(C418 - $C$10)/$C$10</f>
        <v>-0.69307450153460126</v>
      </c>
      <c r="E418" s="2">
        <f t="shared" si="27"/>
        <v>1.1386149003069201</v>
      </c>
      <c r="F418" s="2">
        <f t="shared" si="24"/>
        <v>1.0693074501534601</v>
      </c>
      <c r="G418" s="2">
        <f t="shared" si="25"/>
        <v>1.2079223504603804</v>
      </c>
      <c r="H418" s="48">
        <f t="shared" si="26"/>
        <v>0.30692549846539874</v>
      </c>
    </row>
    <row r="419" spans="1:8" x14ac:dyDescent="0.75">
      <c r="A419" s="46">
        <v>2004</v>
      </c>
      <c r="B419" s="46">
        <v>10</v>
      </c>
      <c r="C419" s="45">
        <v>70</v>
      </c>
      <c r="D419" s="45">
        <f>(C419 - $C$11)/$C$11</f>
        <v>-0.24427972928083641</v>
      </c>
      <c r="E419" s="2">
        <f t="shared" si="27"/>
        <v>1.0488559458561673</v>
      </c>
      <c r="F419" s="2">
        <f t="shared" si="24"/>
        <v>1.0244279729280836</v>
      </c>
      <c r="G419" s="2">
        <f t="shared" si="25"/>
        <v>1.0732839187842509</v>
      </c>
      <c r="H419" s="48">
        <f t="shared" si="26"/>
        <v>0.75572027071916359</v>
      </c>
    </row>
    <row r="420" spans="1:8" x14ac:dyDescent="0.75">
      <c r="A420" s="46">
        <v>2004</v>
      </c>
      <c r="B420" s="46">
        <v>11</v>
      </c>
      <c r="C420" s="45">
        <v>96.298507459999996</v>
      </c>
      <c r="D420" s="45">
        <f>(C420 - $C$12)/$C$12</f>
        <v>1.3968648332172767E-3</v>
      </c>
      <c r="E420" s="2">
        <f t="shared" si="27"/>
        <v>0.99972062703335651</v>
      </c>
      <c r="F420" s="2">
        <f t="shared" si="24"/>
        <v>0.99986031351667826</v>
      </c>
      <c r="G420" s="2">
        <f t="shared" si="25"/>
        <v>0.99958094055003477</v>
      </c>
      <c r="H420" s="48">
        <f t="shared" si="26"/>
        <v>1.0013968648332172</v>
      </c>
    </row>
    <row r="421" spans="1:8" x14ac:dyDescent="0.75">
      <c r="A421" s="46">
        <v>2004</v>
      </c>
      <c r="B421" s="46">
        <v>12</v>
      </c>
      <c r="C421" s="45">
        <v>98.865671640000002</v>
      </c>
      <c r="D421" s="45">
        <f>(C421 - $C$13)/$C$13</f>
        <v>1.517241379027087E-2</v>
      </c>
      <c r="E421" s="2">
        <f t="shared" si="27"/>
        <v>0.99696551724194582</v>
      </c>
      <c r="F421" s="2">
        <f t="shared" si="24"/>
        <v>0.99848275862097291</v>
      </c>
      <c r="G421" s="2">
        <f t="shared" si="25"/>
        <v>0.99544827586291873</v>
      </c>
      <c r="H421" s="48">
        <f t="shared" si="26"/>
        <v>1.0151724137902709</v>
      </c>
    </row>
    <row r="422" spans="1:8" x14ac:dyDescent="0.75">
      <c r="A422" s="46">
        <v>2005</v>
      </c>
      <c r="B422" s="46">
        <v>1</v>
      </c>
      <c r="C422" s="45">
        <v>97.134328359999998</v>
      </c>
      <c r="D422" s="45">
        <f>(C422 - $C$2)/$C$2</f>
        <v>-5.1971873374599999E-3</v>
      </c>
      <c r="E422" s="2">
        <f t="shared" si="27"/>
        <v>1.001039437467492</v>
      </c>
      <c r="F422" s="2">
        <f t="shared" si="24"/>
        <v>1.000519718733746</v>
      </c>
      <c r="G422" s="2">
        <f t="shared" si="25"/>
        <v>1.001559156201238</v>
      </c>
      <c r="H422" s="48">
        <f t="shared" si="26"/>
        <v>0.99480281266254</v>
      </c>
    </row>
    <row r="423" spans="1:8" x14ac:dyDescent="0.75">
      <c r="A423" s="46">
        <v>2005</v>
      </c>
      <c r="B423" s="46">
        <v>2</v>
      </c>
      <c r="C423" s="45">
        <v>98.805970149999993</v>
      </c>
      <c r="D423" s="45">
        <f>(C423 - $C$3)/$C$3</f>
        <v>7.4570080288900937E-3</v>
      </c>
      <c r="E423" s="2">
        <f t="shared" si="27"/>
        <v>0.99850859839422201</v>
      </c>
      <c r="F423" s="2">
        <f t="shared" si="24"/>
        <v>0.99925429919711095</v>
      </c>
      <c r="G423" s="2">
        <f t="shared" si="25"/>
        <v>0.99776289759133296</v>
      </c>
      <c r="H423" s="48">
        <f t="shared" si="26"/>
        <v>1.00745700802889</v>
      </c>
    </row>
    <row r="424" spans="1:8" x14ac:dyDescent="0.75">
      <c r="A424" s="46">
        <v>2005</v>
      </c>
      <c r="B424" s="46">
        <v>3</v>
      </c>
      <c r="C424" s="45">
        <v>99.283582089999996</v>
      </c>
      <c r="D424" s="45">
        <f>(C424 - $C$4)/$C$4</f>
        <v>2.0088943407237107E-2</v>
      </c>
      <c r="E424" s="2">
        <f t="shared" si="27"/>
        <v>0.99598221131855258</v>
      </c>
      <c r="F424" s="2">
        <f t="shared" si="24"/>
        <v>0.99799110565927629</v>
      </c>
      <c r="G424" s="2">
        <f t="shared" si="25"/>
        <v>0.99397331697782887</v>
      </c>
      <c r="H424" s="48">
        <f t="shared" si="26"/>
        <v>1.0200889434072371</v>
      </c>
    </row>
    <row r="425" spans="1:8" x14ac:dyDescent="0.75">
      <c r="A425" s="46">
        <v>2005</v>
      </c>
      <c r="B425" s="46">
        <v>4</v>
      </c>
      <c r="C425" s="45">
        <v>99.432835819999994</v>
      </c>
      <c r="D425" s="45">
        <f>(C425 - $C$5)/$C$5</f>
        <v>7.468946602976384E-2</v>
      </c>
      <c r="E425" s="2">
        <f t="shared" si="27"/>
        <v>0.98506210679404727</v>
      </c>
      <c r="F425" s="2">
        <f t="shared" si="24"/>
        <v>0.99253105339702363</v>
      </c>
      <c r="G425" s="2">
        <f t="shared" si="25"/>
        <v>0.9775931601910709</v>
      </c>
      <c r="H425" s="48">
        <f t="shared" si="26"/>
        <v>1.0746894660297639</v>
      </c>
    </row>
    <row r="426" spans="1:8" x14ac:dyDescent="0.75">
      <c r="A426" s="46">
        <v>2005</v>
      </c>
      <c r="B426" s="46">
        <v>5</v>
      </c>
      <c r="C426" s="45">
        <v>94.776119399999999</v>
      </c>
      <c r="D426" s="45">
        <f>(C426 - $C$6)/$C$6</f>
        <v>7.9564773804711594E-2</v>
      </c>
      <c r="E426" s="2">
        <f t="shared" si="27"/>
        <v>0.98408704523905766</v>
      </c>
      <c r="F426" s="2">
        <f t="shared" si="24"/>
        <v>0.99204352261952888</v>
      </c>
      <c r="G426" s="2">
        <f t="shared" si="25"/>
        <v>0.97613056785858654</v>
      </c>
      <c r="H426" s="48">
        <f t="shared" si="26"/>
        <v>1.0795647738047116</v>
      </c>
    </row>
    <row r="427" spans="1:8" x14ac:dyDescent="0.75">
      <c r="A427" s="46">
        <v>2005</v>
      </c>
      <c r="B427" s="46">
        <v>6</v>
      </c>
      <c r="C427" s="45">
        <v>65.373134329999999</v>
      </c>
      <c r="D427" s="45">
        <f>(C427 - $C$7)/$C$7</f>
        <v>-0.17622719581598784</v>
      </c>
      <c r="E427" s="2">
        <f t="shared" si="27"/>
        <v>1.0352454391631976</v>
      </c>
      <c r="F427" s="2">
        <f t="shared" si="24"/>
        <v>1.0176227195815988</v>
      </c>
      <c r="G427" s="2">
        <f t="shared" si="25"/>
        <v>1.0528681587447963</v>
      </c>
      <c r="H427" s="48">
        <f t="shared" si="26"/>
        <v>0.82377280418401222</v>
      </c>
    </row>
    <row r="428" spans="1:8" x14ac:dyDescent="0.75">
      <c r="A428" s="46">
        <v>2005</v>
      </c>
      <c r="B428" s="46">
        <v>7</v>
      </c>
      <c r="C428" s="45">
        <v>49.029850750000001</v>
      </c>
      <c r="D428" s="45">
        <f>(C428 - $C$8)/$C$8</f>
        <v>-0.12749003976264925</v>
      </c>
      <c r="E428" s="2">
        <f t="shared" si="27"/>
        <v>1.0254980079525298</v>
      </c>
      <c r="F428" s="2">
        <f t="shared" si="24"/>
        <v>1.012749003976265</v>
      </c>
      <c r="G428" s="2">
        <f t="shared" si="25"/>
        <v>1.0382470119287948</v>
      </c>
      <c r="H428" s="48">
        <f t="shared" si="26"/>
        <v>0.87250996023735072</v>
      </c>
    </row>
    <row r="429" spans="1:8" x14ac:dyDescent="0.75">
      <c r="A429" s="46">
        <v>2005</v>
      </c>
      <c r="B429" s="46">
        <v>8</v>
      </c>
      <c r="C429" s="45">
        <v>43.477611940000003</v>
      </c>
      <c r="D429" s="45">
        <f>(C429 - $C$9)/$C$9</f>
        <v>0.35299581970164462</v>
      </c>
      <c r="E429" s="2">
        <f t="shared" si="27"/>
        <v>0.92940083605967105</v>
      </c>
      <c r="F429" s="2">
        <f t="shared" si="24"/>
        <v>0.96470041802983553</v>
      </c>
      <c r="G429" s="2">
        <f t="shared" si="25"/>
        <v>0.89410125408950658</v>
      </c>
      <c r="H429" s="48">
        <f t="shared" si="26"/>
        <v>1.3529958197016447</v>
      </c>
    </row>
    <row r="430" spans="1:8" x14ac:dyDescent="0.75">
      <c r="A430" s="46">
        <v>2005</v>
      </c>
      <c r="B430" s="46">
        <v>9</v>
      </c>
      <c r="C430" s="45">
        <v>33.835820900000002</v>
      </c>
      <c r="D430" s="45">
        <f>(C430 - $C$10)/$C$10</f>
        <v>-0.40529905555543305</v>
      </c>
      <c r="E430" s="2">
        <f t="shared" si="27"/>
        <v>1.0810598111110865</v>
      </c>
      <c r="F430" s="2">
        <f t="shared" si="24"/>
        <v>1.0405299055555433</v>
      </c>
      <c r="G430" s="2">
        <f t="shared" si="25"/>
        <v>1.12158971666663</v>
      </c>
      <c r="H430" s="48">
        <f t="shared" si="26"/>
        <v>0.594700944444567</v>
      </c>
    </row>
    <row r="431" spans="1:8" x14ac:dyDescent="0.75">
      <c r="A431" s="46">
        <v>2005</v>
      </c>
      <c r="B431" s="46">
        <v>10</v>
      </c>
      <c r="C431" s="45">
        <v>58.01492537</v>
      </c>
      <c r="D431" s="45">
        <f>(C431 - $C$11)/$C$11</f>
        <v>-0.37367064133759326</v>
      </c>
      <c r="E431" s="2">
        <f t="shared" si="27"/>
        <v>1.0747341282675187</v>
      </c>
      <c r="F431" s="2">
        <f t="shared" si="24"/>
        <v>1.0373670641337593</v>
      </c>
      <c r="G431" s="2">
        <f t="shared" si="25"/>
        <v>1.112101192401278</v>
      </c>
      <c r="H431" s="48">
        <f t="shared" si="26"/>
        <v>0.6263293586624068</v>
      </c>
    </row>
    <row r="432" spans="1:8" x14ac:dyDescent="0.75">
      <c r="A432" s="46">
        <v>2005</v>
      </c>
      <c r="B432" s="46">
        <v>11</v>
      </c>
      <c r="C432" s="45">
        <v>98.522388059999997</v>
      </c>
      <c r="D432" s="45">
        <f>(C432 - $C$12)/$C$12</f>
        <v>2.45227379058446E-2</v>
      </c>
      <c r="E432" s="2">
        <f t="shared" si="27"/>
        <v>0.99509545241883113</v>
      </c>
      <c r="F432" s="2">
        <f t="shared" si="24"/>
        <v>0.99754772620941556</v>
      </c>
      <c r="G432" s="2">
        <f t="shared" si="25"/>
        <v>0.99264317862824658</v>
      </c>
      <c r="H432" s="48">
        <f t="shared" si="26"/>
        <v>1.0245227379058446</v>
      </c>
    </row>
    <row r="433" spans="1:8" x14ac:dyDescent="0.75">
      <c r="A433" s="46">
        <v>2005</v>
      </c>
      <c r="B433" s="46">
        <v>12</v>
      </c>
      <c r="C433" s="45">
        <v>99.835820900000002</v>
      </c>
      <c r="D433" s="45">
        <f>(C433 - $C$13)/$C$13</f>
        <v>2.5134099678546139E-2</v>
      </c>
      <c r="E433" s="2">
        <f t="shared" si="27"/>
        <v>0.99497318006429081</v>
      </c>
      <c r="F433" s="2">
        <f t="shared" si="24"/>
        <v>0.99748659003214535</v>
      </c>
      <c r="G433" s="2">
        <f t="shared" si="25"/>
        <v>0.99245977009643616</v>
      </c>
      <c r="H433" s="48">
        <f t="shared" si="26"/>
        <v>1.0251340996785461</v>
      </c>
    </row>
    <row r="434" spans="1:8" x14ac:dyDescent="0.75">
      <c r="A434" s="46">
        <v>2006</v>
      </c>
      <c r="B434" s="46">
        <v>1</v>
      </c>
      <c r="C434" s="45">
        <v>99.462686570000002</v>
      </c>
      <c r="D434" s="45">
        <f>(C434 - $C$2)/$C$2</f>
        <v>1.8648731353709522E-2</v>
      </c>
      <c r="E434" s="2">
        <f t="shared" si="27"/>
        <v>0.99627025372925815</v>
      </c>
      <c r="F434" s="2">
        <f t="shared" si="24"/>
        <v>0.99813512686462902</v>
      </c>
      <c r="G434" s="2">
        <f t="shared" si="25"/>
        <v>0.99440538059388717</v>
      </c>
      <c r="H434" s="48">
        <f t="shared" si="26"/>
        <v>1.0186487313537096</v>
      </c>
    </row>
    <row r="435" spans="1:8" x14ac:dyDescent="0.75">
      <c r="A435" s="46">
        <v>2006</v>
      </c>
      <c r="B435" s="46">
        <v>2</v>
      </c>
      <c r="C435" s="45">
        <v>96.895522389999996</v>
      </c>
      <c r="D435" s="45">
        <f>(C435 - $C$3)/$C$3</f>
        <v>-1.2022523231854194E-2</v>
      </c>
      <c r="E435" s="2">
        <f t="shared" si="27"/>
        <v>1.0024045046463708</v>
      </c>
      <c r="F435" s="2">
        <f t="shared" si="24"/>
        <v>1.0012022523231854</v>
      </c>
      <c r="G435" s="2">
        <f t="shared" si="25"/>
        <v>1.0036067569695564</v>
      </c>
      <c r="H435" s="48">
        <f t="shared" si="26"/>
        <v>0.98797747676814585</v>
      </c>
    </row>
    <row r="436" spans="1:8" x14ac:dyDescent="0.75">
      <c r="A436" s="46">
        <v>2006</v>
      </c>
      <c r="B436" s="46">
        <v>3</v>
      </c>
      <c r="C436" s="45">
        <v>98.298507459999996</v>
      </c>
      <c r="D436" s="45">
        <f>(C436 - $C$4)/$C$4</f>
        <v>9.9677963118082625E-3</v>
      </c>
      <c r="E436" s="2">
        <f t="shared" si="27"/>
        <v>0.99800644073763833</v>
      </c>
      <c r="F436" s="2">
        <f t="shared" si="24"/>
        <v>0.99900322036881917</v>
      </c>
      <c r="G436" s="2">
        <f t="shared" si="25"/>
        <v>0.9970096611064575</v>
      </c>
      <c r="H436" s="48">
        <f t="shared" si="26"/>
        <v>1.0099677963118083</v>
      </c>
    </row>
    <row r="437" spans="1:8" x14ac:dyDescent="0.75">
      <c r="A437" s="46">
        <v>2006</v>
      </c>
      <c r="B437" s="46">
        <v>4</v>
      </c>
      <c r="C437" s="45">
        <v>98.98507463</v>
      </c>
      <c r="D437" s="45">
        <f>(C437 - $C$5)/$C$5</f>
        <v>6.9849975832973574E-2</v>
      </c>
      <c r="E437" s="2">
        <f t="shared" si="27"/>
        <v>0.9860300048334053</v>
      </c>
      <c r="F437" s="2">
        <f t="shared" si="24"/>
        <v>0.9930150024167026</v>
      </c>
      <c r="G437" s="2">
        <f t="shared" si="25"/>
        <v>0.9790450072501079</v>
      </c>
      <c r="H437" s="48">
        <f t="shared" si="26"/>
        <v>1.0698499758329736</v>
      </c>
    </row>
    <row r="438" spans="1:8" x14ac:dyDescent="0.75">
      <c r="A438" s="46">
        <v>2006</v>
      </c>
      <c r="B438" s="46">
        <v>5</v>
      </c>
      <c r="C438" s="45">
        <v>98.611940300000001</v>
      </c>
      <c r="D438" s="45">
        <f>(C438 - $C$6)/$C$6</f>
        <v>0.12325739541107679</v>
      </c>
      <c r="E438" s="2">
        <f t="shared" si="27"/>
        <v>0.97534852091778468</v>
      </c>
      <c r="F438" s="2">
        <f t="shared" si="24"/>
        <v>0.98767426045889228</v>
      </c>
      <c r="G438" s="2">
        <f t="shared" si="25"/>
        <v>0.96302278137667696</v>
      </c>
      <c r="H438" s="48">
        <f t="shared" si="26"/>
        <v>1.1232573954110767</v>
      </c>
    </row>
    <row r="439" spans="1:8" x14ac:dyDescent="0.75">
      <c r="A439" s="46">
        <v>2006</v>
      </c>
      <c r="B439" s="46">
        <v>6</v>
      </c>
      <c r="C439" s="45">
        <v>92.134328359999998</v>
      </c>
      <c r="D439" s="45">
        <f>(C439 - $C$7)/$C$7</f>
        <v>0.16099304114133575</v>
      </c>
      <c r="E439" s="2">
        <f t="shared" si="27"/>
        <v>0.96780139177173286</v>
      </c>
      <c r="F439" s="2">
        <f t="shared" si="24"/>
        <v>0.98390069588586637</v>
      </c>
      <c r="G439" s="2">
        <f t="shared" si="25"/>
        <v>0.95170208765759923</v>
      </c>
      <c r="H439" s="48">
        <f t="shared" si="26"/>
        <v>1.1609930411413358</v>
      </c>
    </row>
    <row r="440" spans="1:8" x14ac:dyDescent="0.75">
      <c r="A440" s="46">
        <v>2006</v>
      </c>
      <c r="B440" s="46">
        <v>7</v>
      </c>
      <c r="C440" s="45">
        <v>71.98507463</v>
      </c>
      <c r="D440" s="45">
        <f>(C440 - $C$8)/$C$8</f>
        <v>0.28100929622152737</v>
      </c>
      <c r="E440" s="2">
        <f t="shared" si="27"/>
        <v>0.94379814075569457</v>
      </c>
      <c r="F440" s="2">
        <f t="shared" si="24"/>
        <v>0.97189907037784729</v>
      </c>
      <c r="G440" s="2">
        <f t="shared" si="25"/>
        <v>0.91569721113354174</v>
      </c>
      <c r="H440" s="48">
        <f t="shared" si="26"/>
        <v>1.2810092962215274</v>
      </c>
    </row>
    <row r="441" spans="1:8" x14ac:dyDescent="0.75">
      <c r="A441" s="46">
        <v>2006</v>
      </c>
      <c r="B441" s="46">
        <v>8</v>
      </c>
      <c r="C441" s="45">
        <v>41.149253729999998</v>
      </c>
      <c r="D441" s="45">
        <f>(C441 - $C$9)/$C$9</f>
        <v>0.28053878298018364</v>
      </c>
      <c r="E441" s="2">
        <f t="shared" si="27"/>
        <v>0.94389224340396327</v>
      </c>
      <c r="F441" s="2">
        <f t="shared" si="24"/>
        <v>0.97194612170198158</v>
      </c>
      <c r="G441" s="2">
        <f t="shared" si="25"/>
        <v>0.91583836510594496</v>
      </c>
      <c r="H441" s="48">
        <f t="shared" si="26"/>
        <v>1.2805387829801838</v>
      </c>
    </row>
    <row r="442" spans="1:8" x14ac:dyDescent="0.75">
      <c r="A442" s="46">
        <v>2006</v>
      </c>
      <c r="B442" s="46">
        <v>9</v>
      </c>
      <c r="C442" s="45">
        <v>19.880597009999999</v>
      </c>
      <c r="D442" s="45">
        <f>(C442 - $C$10)/$C$10</f>
        <v>-0.65057712496732023</v>
      </c>
      <c r="E442" s="2">
        <f t="shared" si="27"/>
        <v>1.130115424993464</v>
      </c>
      <c r="F442" s="2">
        <f t="shared" si="24"/>
        <v>1.065057712496732</v>
      </c>
      <c r="G442" s="2">
        <f t="shared" si="25"/>
        <v>1.1951731374901962</v>
      </c>
      <c r="H442" s="48">
        <f t="shared" si="26"/>
        <v>0.34942287503267977</v>
      </c>
    </row>
    <row r="443" spans="1:8" x14ac:dyDescent="0.75">
      <c r="A443" s="46">
        <v>2006</v>
      </c>
      <c r="B443" s="46">
        <v>10</v>
      </c>
      <c r="C443" s="45">
        <v>26.835820900000002</v>
      </c>
      <c r="D443" s="45">
        <f>(C443 - $C$11)/$C$11</f>
        <v>-0.71028037377830011</v>
      </c>
      <c r="E443" s="2">
        <f t="shared" si="27"/>
        <v>1.1420560747556601</v>
      </c>
      <c r="F443" s="2">
        <f t="shared" si="24"/>
        <v>1.07102803737783</v>
      </c>
      <c r="G443" s="2">
        <f t="shared" si="25"/>
        <v>1.2130841121334901</v>
      </c>
      <c r="H443" s="48">
        <f t="shared" si="26"/>
        <v>0.28971962622169989</v>
      </c>
    </row>
    <row r="444" spans="1:8" x14ac:dyDescent="0.75">
      <c r="A444" s="46">
        <v>2006</v>
      </c>
      <c r="B444" s="46">
        <v>11</v>
      </c>
      <c r="C444" s="45">
        <v>96.910447759999997</v>
      </c>
      <c r="D444" s="45">
        <f>(C444 - $C$12)/$C$12</f>
        <v>7.7603601152146512E-3</v>
      </c>
      <c r="E444" s="2">
        <f t="shared" si="27"/>
        <v>0.99844792797695703</v>
      </c>
      <c r="F444" s="2">
        <f t="shared" si="24"/>
        <v>0.99922396398847857</v>
      </c>
      <c r="G444" s="2">
        <f t="shared" si="25"/>
        <v>0.9976718919654356</v>
      </c>
      <c r="H444" s="48">
        <f t="shared" si="26"/>
        <v>1.0077603601152147</v>
      </c>
    </row>
    <row r="445" spans="1:8" x14ac:dyDescent="0.75">
      <c r="A445" s="46">
        <v>2006</v>
      </c>
      <c r="B445" s="46">
        <v>12</v>
      </c>
      <c r="C445" s="45">
        <v>95.417910449999994</v>
      </c>
      <c r="D445" s="45">
        <f>(C445 - $C$13)/$C$13</f>
        <v>-2.0229885019467184E-2</v>
      </c>
      <c r="E445" s="2">
        <f t="shared" si="27"/>
        <v>1.0040459770038934</v>
      </c>
      <c r="F445" s="2">
        <f t="shared" si="24"/>
        <v>1.0020229885019467</v>
      </c>
      <c r="G445" s="2">
        <f t="shared" si="25"/>
        <v>1.0060689655058401</v>
      </c>
      <c r="H445" s="48">
        <f t="shared" si="26"/>
        <v>0.97977011498053279</v>
      </c>
    </row>
    <row r="446" spans="1:8" x14ac:dyDescent="0.75">
      <c r="A446" s="46">
        <v>2007</v>
      </c>
      <c r="B446" s="46">
        <v>1</v>
      </c>
      <c r="C446" s="45">
        <v>98.701492540000004</v>
      </c>
      <c r="D446" s="45">
        <f>(C446 - $C$2)/$C$2</f>
        <v>1.0852950245104421E-2</v>
      </c>
      <c r="E446" s="2">
        <f t="shared" si="27"/>
        <v>0.99782940995097913</v>
      </c>
      <c r="F446" s="2">
        <f t="shared" si="24"/>
        <v>0.99891470497548951</v>
      </c>
      <c r="G446" s="2">
        <f t="shared" si="25"/>
        <v>0.99674411492646864</v>
      </c>
      <c r="H446" s="48">
        <f t="shared" si="26"/>
        <v>1.0108529502451045</v>
      </c>
    </row>
    <row r="447" spans="1:8" x14ac:dyDescent="0.75">
      <c r="A447" s="46">
        <v>2007</v>
      </c>
      <c r="B447" s="46">
        <v>2</v>
      </c>
      <c r="C447" s="45">
        <v>99.194029850000007</v>
      </c>
      <c r="D447" s="45">
        <f>(C447 - $C$3)/$C$3</f>
        <v>1.1413787803483526E-2</v>
      </c>
      <c r="E447" s="2">
        <f t="shared" si="27"/>
        <v>0.99771724243930326</v>
      </c>
      <c r="F447" s="2">
        <f t="shared" si="24"/>
        <v>0.99885862121965163</v>
      </c>
      <c r="G447" s="2">
        <f t="shared" si="25"/>
        <v>0.9965758636589549</v>
      </c>
      <c r="H447" s="48">
        <f t="shared" si="26"/>
        <v>1.0114137878034835</v>
      </c>
    </row>
    <row r="448" spans="1:8" x14ac:dyDescent="0.75">
      <c r="A448" s="46">
        <v>2007</v>
      </c>
      <c r="B448" s="46">
        <v>3</v>
      </c>
      <c r="C448" s="45">
        <v>98.880597010000002</v>
      </c>
      <c r="D448" s="45">
        <f>(C448 - $C$4)/$C$4</f>
        <v>1.5948474098893339E-2</v>
      </c>
      <c r="E448" s="2">
        <f t="shared" si="27"/>
        <v>0.99681030518022129</v>
      </c>
      <c r="F448" s="2">
        <f t="shared" si="24"/>
        <v>0.99840515259011064</v>
      </c>
      <c r="G448" s="2">
        <f t="shared" si="25"/>
        <v>0.99521545777033205</v>
      </c>
      <c r="H448" s="48">
        <f t="shared" si="26"/>
        <v>1.0159484740988933</v>
      </c>
    </row>
    <row r="449" spans="1:8" x14ac:dyDescent="0.75">
      <c r="A449" s="46">
        <v>2007</v>
      </c>
      <c r="B449" s="46">
        <v>4</v>
      </c>
      <c r="C449" s="45">
        <v>96.955223880000005</v>
      </c>
      <c r="D449" s="45">
        <f>(C449 - $C$5)/$C$5</f>
        <v>4.7910953369743887E-2</v>
      </c>
      <c r="E449" s="2">
        <f t="shared" si="27"/>
        <v>0.99041780932605117</v>
      </c>
      <c r="F449" s="2">
        <f t="shared" si="24"/>
        <v>0.99520890466302558</v>
      </c>
      <c r="G449" s="2">
        <f t="shared" si="25"/>
        <v>0.98562671398907686</v>
      </c>
      <c r="H449" s="48">
        <f t="shared" si="26"/>
        <v>1.0479109533697439</v>
      </c>
    </row>
    <row r="450" spans="1:8" x14ac:dyDescent="0.75">
      <c r="A450" s="46">
        <v>2007</v>
      </c>
      <c r="B450" s="46">
        <v>5</v>
      </c>
      <c r="C450" s="45">
        <v>95.98507463</v>
      </c>
      <c r="D450" s="45">
        <f>(C450 - $C$6)/$C$6</f>
        <v>9.3335600123382059E-2</v>
      </c>
      <c r="E450" s="2">
        <f t="shared" si="27"/>
        <v>0.98133287997532359</v>
      </c>
      <c r="F450" s="2">
        <f t="shared" si="24"/>
        <v>0.9906664399876618</v>
      </c>
      <c r="G450" s="2">
        <f t="shared" si="25"/>
        <v>0.97199931996298539</v>
      </c>
      <c r="H450" s="48">
        <f t="shared" si="26"/>
        <v>1.093335600123382</v>
      </c>
    </row>
    <row r="451" spans="1:8" x14ac:dyDescent="0.75">
      <c r="A451" s="46">
        <v>2007</v>
      </c>
      <c r="B451" s="46">
        <v>6</v>
      </c>
      <c r="C451" s="45">
        <v>71.417910449999994</v>
      </c>
      <c r="D451" s="45">
        <f>(C451 - $C$7)/$C$7</f>
        <v>-0.10005642282076026</v>
      </c>
      <c r="E451" s="2">
        <f t="shared" si="27"/>
        <v>1.020011284564152</v>
      </c>
      <c r="F451" s="2">
        <f t="shared" ref="F451:F514" si="28">1 - (D451 * $J$4)</f>
        <v>1.010005642282076</v>
      </c>
      <c r="G451" s="2">
        <f t="shared" ref="G451:G514" si="29">1 - (D451 * $K$4)</f>
        <v>1.030016926846228</v>
      </c>
      <c r="H451" s="48">
        <f t="shared" ref="H451:H514" si="30">1+D451</f>
        <v>0.89994357717923978</v>
      </c>
    </row>
    <row r="452" spans="1:8" x14ac:dyDescent="0.75">
      <c r="A452" s="46">
        <v>2007</v>
      </c>
      <c r="B452" s="46">
        <v>7</v>
      </c>
      <c r="C452" s="45">
        <v>40.537313429999998</v>
      </c>
      <c r="D452" s="45">
        <f>(C452 - $C$8)/$C$8</f>
        <v>-0.27861885794261115</v>
      </c>
      <c r="E452" s="2">
        <f t="shared" si="27"/>
        <v>1.0557237715885222</v>
      </c>
      <c r="F452" s="2">
        <f t="shared" si="28"/>
        <v>1.0278618857942612</v>
      </c>
      <c r="G452" s="2">
        <f t="shared" si="29"/>
        <v>1.0835856573827833</v>
      </c>
      <c r="H452" s="48">
        <f t="shared" si="30"/>
        <v>0.72138114205738879</v>
      </c>
    </row>
    <row r="453" spans="1:8" x14ac:dyDescent="0.75">
      <c r="A453" s="46">
        <v>2007</v>
      </c>
      <c r="B453" s="46">
        <v>8</v>
      </c>
      <c r="C453" s="45">
        <v>16.477611939999999</v>
      </c>
      <c r="D453" s="45">
        <f>(C453 - $C$9)/$C$9</f>
        <v>-0.48722712497981085</v>
      </c>
      <c r="E453" s="2">
        <f t="shared" ref="E453:E516" si="31">1 - (D453 * $I$4)</f>
        <v>1.0974454249959622</v>
      </c>
      <c r="F453" s="2">
        <f t="shared" si="28"/>
        <v>1.048722712497981</v>
      </c>
      <c r="G453" s="2">
        <f t="shared" si="29"/>
        <v>1.1461681374939432</v>
      </c>
      <c r="H453" s="48">
        <f t="shared" si="30"/>
        <v>0.5127728750201892</v>
      </c>
    </row>
    <row r="454" spans="1:8" x14ac:dyDescent="0.75">
      <c r="A454" s="46">
        <v>2007</v>
      </c>
      <c r="B454" s="46">
        <v>9</v>
      </c>
      <c r="C454" s="45">
        <v>7.1641791039999996</v>
      </c>
      <c r="D454" s="45">
        <f>(C454 - $C$10)/$C$10</f>
        <v>-0.87408184681226897</v>
      </c>
      <c r="E454" s="2">
        <f t="shared" si="31"/>
        <v>1.1748163693624538</v>
      </c>
      <c r="F454" s="2">
        <f t="shared" si="28"/>
        <v>1.0874081846812269</v>
      </c>
      <c r="G454" s="2">
        <f t="shared" si="29"/>
        <v>1.2622245540436807</v>
      </c>
      <c r="H454" s="48">
        <f t="shared" si="30"/>
        <v>0.12591815318773103</v>
      </c>
    </row>
    <row r="455" spans="1:8" x14ac:dyDescent="0.75">
      <c r="A455" s="46">
        <v>2007</v>
      </c>
      <c r="B455" s="46">
        <v>10</v>
      </c>
      <c r="C455" s="45">
        <v>47.044776120000002</v>
      </c>
      <c r="D455" s="45">
        <f>(C455 - $C$11)/$C$11</f>
        <v>-0.4921044150667308</v>
      </c>
      <c r="E455" s="2">
        <f t="shared" si="31"/>
        <v>1.0984208830133462</v>
      </c>
      <c r="F455" s="2">
        <f t="shared" si="28"/>
        <v>1.049210441506673</v>
      </c>
      <c r="G455" s="2">
        <f t="shared" si="29"/>
        <v>1.1476313245200191</v>
      </c>
      <c r="H455" s="48">
        <f t="shared" si="30"/>
        <v>0.50789558493326914</v>
      </c>
    </row>
    <row r="456" spans="1:8" x14ac:dyDescent="0.75">
      <c r="A456" s="46">
        <v>2007</v>
      </c>
      <c r="B456" s="46">
        <v>11</v>
      </c>
      <c r="C456" s="45">
        <v>78.925373129999997</v>
      </c>
      <c r="D456" s="45">
        <f>(C456 - $C$12)/$C$12</f>
        <v>-0.17926431787114377</v>
      </c>
      <c r="E456" s="2">
        <f t="shared" si="31"/>
        <v>1.0358528635742288</v>
      </c>
      <c r="F456" s="2">
        <f t="shared" si="28"/>
        <v>1.0179264317871144</v>
      </c>
      <c r="G456" s="2">
        <f t="shared" si="29"/>
        <v>1.0537792953613432</v>
      </c>
      <c r="H456" s="48">
        <f t="shared" si="30"/>
        <v>0.82073568212885628</v>
      </c>
    </row>
    <row r="457" spans="1:8" x14ac:dyDescent="0.75">
      <c r="A457" s="46">
        <v>2007</v>
      </c>
      <c r="B457" s="46">
        <v>12</v>
      </c>
      <c r="C457" s="45">
        <v>94.268656719999996</v>
      </c>
      <c r="D457" s="45">
        <f>(C457 - $C$13)/$C$13</f>
        <v>-3.2030651289379819E-2</v>
      </c>
      <c r="E457" s="2">
        <f t="shared" si="31"/>
        <v>1.006406130257876</v>
      </c>
      <c r="F457" s="2">
        <f t="shared" si="28"/>
        <v>1.0032030651289381</v>
      </c>
      <c r="G457" s="2">
        <f t="shared" si="29"/>
        <v>1.009609195386814</v>
      </c>
      <c r="H457" s="48">
        <f t="shared" si="30"/>
        <v>0.96796934871062024</v>
      </c>
    </row>
    <row r="458" spans="1:8" x14ac:dyDescent="0.75">
      <c r="A458" s="46">
        <v>2008</v>
      </c>
      <c r="B458" s="46">
        <v>1</v>
      </c>
      <c r="C458" s="45">
        <v>99.194029850000007</v>
      </c>
      <c r="D458" s="45">
        <f>(C458 - $C$2)/$C$2</f>
        <v>1.5897279161584763E-2</v>
      </c>
      <c r="E458" s="2">
        <f t="shared" si="31"/>
        <v>0.99682054416768306</v>
      </c>
      <c r="F458" s="2">
        <f t="shared" si="28"/>
        <v>0.99841027208384148</v>
      </c>
      <c r="G458" s="2">
        <f t="shared" si="29"/>
        <v>0.99523081625152454</v>
      </c>
      <c r="H458" s="48">
        <f t="shared" si="30"/>
        <v>1.0158972791615848</v>
      </c>
    </row>
    <row r="459" spans="1:8" x14ac:dyDescent="0.75">
      <c r="A459" s="46">
        <v>2008</v>
      </c>
      <c r="B459" s="46">
        <v>2</v>
      </c>
      <c r="C459" s="45">
        <v>99.283582089999996</v>
      </c>
      <c r="D459" s="45">
        <f>(C459 - $C$3)/$C$3</f>
        <v>1.2326890844076201E-2</v>
      </c>
      <c r="E459" s="2">
        <f t="shared" si="31"/>
        <v>0.9975346218311848</v>
      </c>
      <c r="F459" s="2">
        <f t="shared" si="28"/>
        <v>0.99876731091559234</v>
      </c>
      <c r="G459" s="2">
        <f t="shared" si="29"/>
        <v>0.99630193274677714</v>
      </c>
      <c r="H459" s="48">
        <f t="shared" si="30"/>
        <v>1.0123268908440761</v>
      </c>
    </row>
    <row r="460" spans="1:8" x14ac:dyDescent="0.75">
      <c r="A460" s="46">
        <v>2008</v>
      </c>
      <c r="B460" s="46">
        <v>3</v>
      </c>
      <c r="C460" s="45">
        <v>99.701492540000004</v>
      </c>
      <c r="D460" s="45">
        <f>(C460 - $C$4)/$C$4</f>
        <v>2.4382763396456546E-2</v>
      </c>
      <c r="E460" s="2">
        <f t="shared" si="31"/>
        <v>0.99512344732070868</v>
      </c>
      <c r="F460" s="2">
        <f t="shared" si="28"/>
        <v>0.99756172366035434</v>
      </c>
      <c r="G460" s="2">
        <f t="shared" si="29"/>
        <v>0.99268517098106301</v>
      </c>
      <c r="H460" s="48">
        <f t="shared" si="30"/>
        <v>1.0243827633964566</v>
      </c>
    </row>
    <row r="461" spans="1:8" x14ac:dyDescent="0.75">
      <c r="A461" s="46">
        <v>2008</v>
      </c>
      <c r="B461" s="46">
        <v>4</v>
      </c>
      <c r="C461" s="45">
        <v>98.40298507</v>
      </c>
      <c r="D461" s="45">
        <f>(C461 - $C$5)/$C$5</f>
        <v>6.3558638436639614E-2</v>
      </c>
      <c r="E461" s="2">
        <f t="shared" si="31"/>
        <v>0.98728827231267213</v>
      </c>
      <c r="F461" s="2">
        <f t="shared" si="28"/>
        <v>0.99364413615633607</v>
      </c>
      <c r="G461" s="2">
        <f t="shared" si="29"/>
        <v>0.98093240846900809</v>
      </c>
      <c r="H461" s="48">
        <f t="shared" si="30"/>
        <v>1.0635586384366396</v>
      </c>
    </row>
    <row r="462" spans="1:8" x14ac:dyDescent="0.75">
      <c r="A462" s="46">
        <v>2008</v>
      </c>
      <c r="B462" s="46">
        <v>5</v>
      </c>
      <c r="C462" s="45">
        <v>83.746268659999998</v>
      </c>
      <c r="D462" s="45">
        <f>(C462 - $C$6)/$C$6</f>
        <v>-4.6072764370625761E-2</v>
      </c>
      <c r="E462" s="2">
        <f t="shared" si="31"/>
        <v>1.0092145528741252</v>
      </c>
      <c r="F462" s="2">
        <f t="shared" si="28"/>
        <v>1.0046072764370626</v>
      </c>
      <c r="G462" s="2">
        <f t="shared" si="29"/>
        <v>1.0138218293111878</v>
      </c>
      <c r="H462" s="48">
        <f t="shared" si="30"/>
        <v>0.9539272356293742</v>
      </c>
    </row>
    <row r="463" spans="1:8" x14ac:dyDescent="0.75">
      <c r="A463" s="46">
        <v>2008</v>
      </c>
      <c r="B463" s="46">
        <v>6</v>
      </c>
      <c r="C463" s="45">
        <v>43.20895522</v>
      </c>
      <c r="D463" s="45">
        <f>(C463 - $C$7)/$C$7</f>
        <v>-0.45552003017382614</v>
      </c>
      <c r="E463" s="2">
        <f t="shared" si="31"/>
        <v>1.0911040060347652</v>
      </c>
      <c r="F463" s="2">
        <f t="shared" si="28"/>
        <v>1.0455520030173826</v>
      </c>
      <c r="G463" s="2">
        <f t="shared" si="29"/>
        <v>1.1366560090521478</v>
      </c>
      <c r="H463" s="48">
        <f t="shared" si="30"/>
        <v>0.54447996982617386</v>
      </c>
    </row>
    <row r="464" spans="1:8" x14ac:dyDescent="0.75">
      <c r="A464" s="46">
        <v>2008</v>
      </c>
      <c r="B464" s="46">
        <v>7</v>
      </c>
      <c r="C464" s="45">
        <v>10.02985075</v>
      </c>
      <c r="D464" s="45">
        <f>(C464 - $C$8)/$C$8</f>
        <v>-0.8215139441543361</v>
      </c>
      <c r="E464" s="2">
        <f t="shared" si="31"/>
        <v>1.1643027888308672</v>
      </c>
      <c r="F464" s="2">
        <f t="shared" si="28"/>
        <v>1.0821513944154337</v>
      </c>
      <c r="G464" s="2">
        <f t="shared" si="29"/>
        <v>1.2464541832463008</v>
      </c>
      <c r="H464" s="48">
        <f t="shared" si="30"/>
        <v>0.1784860558456639</v>
      </c>
    </row>
    <row r="465" spans="1:8" x14ac:dyDescent="0.75">
      <c r="A465" s="46">
        <v>2008</v>
      </c>
      <c r="B465" s="46">
        <v>8</v>
      </c>
      <c r="C465" s="45">
        <v>0.56716417900000005</v>
      </c>
      <c r="D465" s="45">
        <f>(C465 - $C$9)/$C$9</f>
        <v>-0.98235020901491776</v>
      </c>
      <c r="E465" s="2">
        <f t="shared" si="31"/>
        <v>1.1964700418029834</v>
      </c>
      <c r="F465" s="2">
        <f t="shared" si="28"/>
        <v>1.0982350209014917</v>
      </c>
      <c r="G465" s="2">
        <f t="shared" si="29"/>
        <v>1.2947050627044754</v>
      </c>
      <c r="H465" s="48">
        <f t="shared" si="30"/>
        <v>1.7649790985082237E-2</v>
      </c>
    </row>
    <row r="466" spans="1:8" x14ac:dyDescent="0.75">
      <c r="A466" s="46">
        <v>2008</v>
      </c>
      <c r="B466" s="46">
        <v>9</v>
      </c>
      <c r="C466" s="45">
        <v>3.462686567</v>
      </c>
      <c r="D466" s="45">
        <f>(C466 - $C$10)/$C$10</f>
        <v>-0.93913955929142501</v>
      </c>
      <c r="E466" s="2">
        <f t="shared" si="31"/>
        <v>1.1878279118582851</v>
      </c>
      <c r="F466" s="2">
        <f t="shared" si="28"/>
        <v>1.0939139559291424</v>
      </c>
      <c r="G466" s="2">
        <f t="shared" si="29"/>
        <v>1.2817418677874275</v>
      </c>
      <c r="H466" s="48">
        <f t="shared" si="30"/>
        <v>6.0860440708574992E-2</v>
      </c>
    </row>
    <row r="467" spans="1:8" x14ac:dyDescent="0.75">
      <c r="A467" s="46">
        <v>2008</v>
      </c>
      <c r="B467" s="46">
        <v>10</v>
      </c>
      <c r="C467" s="45">
        <v>52.238805970000001</v>
      </c>
      <c r="D467" s="45">
        <f>(C467 - $C$11)/$C$11</f>
        <v>-0.43602964871865341</v>
      </c>
      <c r="E467" s="2">
        <f t="shared" si="31"/>
        <v>1.0872059297437306</v>
      </c>
      <c r="F467" s="2">
        <f t="shared" si="28"/>
        <v>1.0436029648718654</v>
      </c>
      <c r="G467" s="2">
        <f t="shared" si="29"/>
        <v>1.1308088946155961</v>
      </c>
      <c r="H467" s="48">
        <f t="shared" si="30"/>
        <v>0.56397035128134654</v>
      </c>
    </row>
    <row r="468" spans="1:8" x14ac:dyDescent="0.75">
      <c r="A468" s="46">
        <v>2008</v>
      </c>
      <c r="B468" s="46">
        <v>11</v>
      </c>
      <c r="C468" s="45">
        <v>95.850746270000002</v>
      </c>
      <c r="D468" s="45">
        <f>(C468 - $C$12)/$C$12</f>
        <v>-3.2593511735181696E-3</v>
      </c>
      <c r="E468" s="2">
        <f t="shared" si="31"/>
        <v>1.0006518702347036</v>
      </c>
      <c r="F468" s="2">
        <f t="shared" si="28"/>
        <v>1.0003259351173519</v>
      </c>
      <c r="G468" s="2">
        <f t="shared" si="29"/>
        <v>1.0009778053520555</v>
      </c>
      <c r="H468" s="48">
        <f t="shared" si="30"/>
        <v>0.99674064882648183</v>
      </c>
    </row>
    <row r="469" spans="1:8" x14ac:dyDescent="0.75">
      <c r="A469" s="46">
        <v>2008</v>
      </c>
      <c r="B469" s="46">
        <v>12</v>
      </c>
      <c r="C469" s="45">
        <v>97.701492540000004</v>
      </c>
      <c r="D469" s="45">
        <f>(C469 - $C$13)/$C$13</f>
        <v>3.2183908475589473E-3</v>
      </c>
      <c r="E469" s="2">
        <f t="shared" si="31"/>
        <v>0.99935632183048817</v>
      </c>
      <c r="F469" s="2">
        <f t="shared" si="28"/>
        <v>0.99967816091524409</v>
      </c>
      <c r="G469" s="2">
        <f t="shared" si="29"/>
        <v>0.99903448274573237</v>
      </c>
      <c r="H469" s="48">
        <f t="shared" si="30"/>
        <v>1.0032183908475589</v>
      </c>
    </row>
    <row r="470" spans="1:8" x14ac:dyDescent="0.75">
      <c r="A470" s="46">
        <v>2009</v>
      </c>
      <c r="B470" s="46">
        <v>1</v>
      </c>
      <c r="C470" s="45">
        <v>98.149253729999998</v>
      </c>
      <c r="D470" s="45">
        <f>(C470 - $C$2)/$C$2</f>
        <v>5.1971874398750988E-3</v>
      </c>
      <c r="E470" s="2">
        <f t="shared" si="31"/>
        <v>0.99896056251202503</v>
      </c>
      <c r="F470" s="2">
        <f t="shared" si="28"/>
        <v>0.99948028125601251</v>
      </c>
      <c r="G470" s="2">
        <f t="shared" si="29"/>
        <v>0.99844084376803743</v>
      </c>
      <c r="H470" s="48">
        <f t="shared" si="30"/>
        <v>1.0051971874398751</v>
      </c>
    </row>
    <row r="471" spans="1:8" x14ac:dyDescent="0.75">
      <c r="A471" s="46">
        <v>2009</v>
      </c>
      <c r="B471" s="46">
        <v>2</v>
      </c>
      <c r="C471" s="45">
        <v>95.716417910000004</v>
      </c>
      <c r="D471" s="45">
        <f>(C471 - $C$3)/$C$3</f>
        <v>-2.4045046463708242E-2</v>
      </c>
      <c r="E471" s="2">
        <f t="shared" si="31"/>
        <v>1.0048090092927418</v>
      </c>
      <c r="F471" s="2">
        <f t="shared" si="28"/>
        <v>1.0024045046463708</v>
      </c>
      <c r="G471" s="2">
        <f t="shared" si="29"/>
        <v>1.0072135139391125</v>
      </c>
      <c r="H471" s="48">
        <f t="shared" si="30"/>
        <v>0.9759549535362918</v>
      </c>
    </row>
    <row r="472" spans="1:8" x14ac:dyDescent="0.75">
      <c r="A472" s="46">
        <v>2009</v>
      </c>
      <c r="B472" s="46">
        <v>3</v>
      </c>
      <c r="C472" s="45">
        <v>95.850746270000002</v>
      </c>
      <c r="D472" s="45">
        <f>(C472 - $C$4)/$C$4</f>
        <v>-1.518172059177081E-2</v>
      </c>
      <c r="E472" s="2">
        <f t="shared" si="31"/>
        <v>1.0030363441183541</v>
      </c>
      <c r="F472" s="2">
        <f t="shared" si="28"/>
        <v>1.001518172059177</v>
      </c>
      <c r="G472" s="2">
        <f t="shared" si="29"/>
        <v>1.0045545161775313</v>
      </c>
      <c r="H472" s="48">
        <f t="shared" si="30"/>
        <v>0.98481827940822919</v>
      </c>
    </row>
    <row r="473" spans="1:8" x14ac:dyDescent="0.75">
      <c r="A473" s="46">
        <v>2009</v>
      </c>
      <c r="B473" s="46">
        <v>4</v>
      </c>
      <c r="C473" s="45">
        <v>95.910447759999997</v>
      </c>
      <c r="D473" s="45">
        <f>(C473 - $C$5)/$C$5</f>
        <v>3.6618809469151088E-2</v>
      </c>
      <c r="E473" s="2">
        <f t="shared" si="31"/>
        <v>0.99267623810616978</v>
      </c>
      <c r="F473" s="2">
        <f t="shared" si="28"/>
        <v>0.99633811905308489</v>
      </c>
      <c r="G473" s="2">
        <f t="shared" si="29"/>
        <v>0.98901435715925468</v>
      </c>
      <c r="H473" s="48">
        <f t="shared" si="30"/>
        <v>1.0366188094691511</v>
      </c>
    </row>
    <row r="474" spans="1:8" x14ac:dyDescent="0.75">
      <c r="A474" s="46">
        <v>2009</v>
      </c>
      <c r="B474" s="46">
        <v>5</v>
      </c>
      <c r="C474" s="45">
        <v>95.238805970000001</v>
      </c>
      <c r="D474" s="45">
        <f>(C474 - $C$6)/$C$6</f>
        <v>8.4835090055753737E-2</v>
      </c>
      <c r="E474" s="2">
        <f t="shared" si="31"/>
        <v>0.98303298198884925</v>
      </c>
      <c r="F474" s="2">
        <f t="shared" si="28"/>
        <v>0.99151649099442463</v>
      </c>
      <c r="G474" s="2">
        <f t="shared" si="29"/>
        <v>0.97454947298327388</v>
      </c>
      <c r="H474" s="48">
        <f t="shared" si="30"/>
        <v>1.0848350900557537</v>
      </c>
    </row>
    <row r="475" spans="1:8" x14ac:dyDescent="0.75">
      <c r="A475" s="46">
        <v>2009</v>
      </c>
      <c r="B475" s="46">
        <v>6</v>
      </c>
      <c r="C475" s="45">
        <v>83.149253729999998</v>
      </c>
      <c r="D475" s="45">
        <f>(C475 - $C$7)/$C$7</f>
        <v>4.7771299525054191E-2</v>
      </c>
      <c r="E475" s="2">
        <f t="shared" si="31"/>
        <v>0.9904457400949892</v>
      </c>
      <c r="F475" s="2">
        <f t="shared" si="28"/>
        <v>0.99522287004749455</v>
      </c>
      <c r="G475" s="2">
        <f t="shared" si="29"/>
        <v>0.98566861014248375</v>
      </c>
      <c r="H475" s="48">
        <f t="shared" si="30"/>
        <v>1.0477712995250541</v>
      </c>
    </row>
    <row r="476" spans="1:8" x14ac:dyDescent="0.75">
      <c r="A476" s="46">
        <v>2009</v>
      </c>
      <c r="B476" s="46">
        <v>7</v>
      </c>
      <c r="C476" s="45">
        <v>68.104477610000004</v>
      </c>
      <c r="D476" s="45">
        <f>(C476 - $C$8)/$C$8</f>
        <v>0.21195219121662626</v>
      </c>
      <c r="E476" s="2">
        <f t="shared" si="31"/>
        <v>0.95760956175667478</v>
      </c>
      <c r="F476" s="2">
        <f t="shared" si="28"/>
        <v>0.97880478087833733</v>
      </c>
      <c r="G476" s="2">
        <f t="shared" si="29"/>
        <v>0.93641434263501211</v>
      </c>
      <c r="H476" s="48">
        <f t="shared" si="30"/>
        <v>1.2119521912166262</v>
      </c>
    </row>
    <row r="477" spans="1:8" x14ac:dyDescent="0.75">
      <c r="A477" s="46">
        <v>2009</v>
      </c>
      <c r="B477" s="46">
        <v>8</v>
      </c>
      <c r="C477" s="45">
        <v>42.029850750000001</v>
      </c>
      <c r="D477" s="45">
        <f>(C477 - $C$9)/$C$9</f>
        <v>0.30794240598841022</v>
      </c>
      <c r="E477" s="2">
        <f t="shared" si="31"/>
        <v>0.93841151880231799</v>
      </c>
      <c r="F477" s="2">
        <f t="shared" si="28"/>
        <v>0.96920575940115894</v>
      </c>
      <c r="G477" s="2">
        <f t="shared" si="29"/>
        <v>0.90761727820347693</v>
      </c>
      <c r="H477" s="48">
        <f t="shared" si="30"/>
        <v>1.3079424059884102</v>
      </c>
    </row>
    <row r="478" spans="1:8" x14ac:dyDescent="0.75">
      <c r="A478" s="46">
        <v>2009</v>
      </c>
      <c r="B478" s="46">
        <v>9</v>
      </c>
      <c r="C478" s="45">
        <v>39.164179099999998</v>
      </c>
      <c r="D478" s="45">
        <f>(C478 - $C$10)/$C$10</f>
        <v>-0.31164742927321243</v>
      </c>
      <c r="E478" s="2">
        <f t="shared" si="31"/>
        <v>1.0623294858546424</v>
      </c>
      <c r="F478" s="2">
        <f t="shared" si="28"/>
        <v>1.0311647429273212</v>
      </c>
      <c r="G478" s="2">
        <f t="shared" si="29"/>
        <v>1.0934942287819638</v>
      </c>
      <c r="H478" s="48">
        <f t="shared" si="30"/>
        <v>0.68835257072678757</v>
      </c>
    </row>
    <row r="479" spans="1:8" x14ac:dyDescent="0.75">
      <c r="A479" s="46">
        <v>2009</v>
      </c>
      <c r="B479" s="46">
        <v>10</v>
      </c>
      <c r="C479" s="45">
        <v>53.626865670000001</v>
      </c>
      <c r="D479" s="45">
        <f>(C479 - $C$11)/$C$11</f>
        <v>-0.42104415082924829</v>
      </c>
      <c r="E479" s="2">
        <f t="shared" si="31"/>
        <v>1.0842088301658497</v>
      </c>
      <c r="F479" s="2">
        <f t="shared" si="28"/>
        <v>1.0421044150829248</v>
      </c>
      <c r="G479" s="2">
        <f t="shared" si="29"/>
        <v>1.1263132452487745</v>
      </c>
      <c r="H479" s="48">
        <f t="shared" si="30"/>
        <v>0.57895584917075171</v>
      </c>
    </row>
    <row r="480" spans="1:8" x14ac:dyDescent="0.75">
      <c r="A480" s="46">
        <v>2009</v>
      </c>
      <c r="B480" s="46">
        <v>11</v>
      </c>
      <c r="C480" s="45">
        <v>98.208955220000007</v>
      </c>
      <c r="D480" s="45">
        <f>(C480 - $C$12)/$C$12</f>
        <v>2.1263386628337669E-2</v>
      </c>
      <c r="E480" s="2">
        <f t="shared" si="31"/>
        <v>0.99574732267433241</v>
      </c>
      <c r="F480" s="2">
        <f t="shared" si="28"/>
        <v>0.99787366133716626</v>
      </c>
      <c r="G480" s="2">
        <f t="shared" si="29"/>
        <v>0.99362098401149868</v>
      </c>
      <c r="H480" s="48">
        <f t="shared" si="30"/>
        <v>1.0212633866283376</v>
      </c>
    </row>
    <row r="481" spans="1:8" x14ac:dyDescent="0.75">
      <c r="A481" s="46">
        <v>2009</v>
      </c>
      <c r="B481" s="46">
        <v>12</v>
      </c>
      <c r="C481" s="45">
        <v>98.328358210000005</v>
      </c>
      <c r="D481" s="45">
        <f>(C481 - $C$13)/$C$13</f>
        <v>9.6551724399947681E-3</v>
      </c>
      <c r="E481" s="2">
        <f t="shared" si="31"/>
        <v>0.99806896551200108</v>
      </c>
      <c r="F481" s="2">
        <f t="shared" si="28"/>
        <v>0.99903448275600049</v>
      </c>
      <c r="G481" s="2">
        <f t="shared" si="29"/>
        <v>0.99710344826800157</v>
      </c>
      <c r="H481" s="48">
        <f t="shared" si="30"/>
        <v>1.0096551724399947</v>
      </c>
    </row>
    <row r="482" spans="1:8" x14ac:dyDescent="0.75">
      <c r="A482" s="46">
        <v>2010</v>
      </c>
      <c r="B482" s="46">
        <v>1</v>
      </c>
      <c r="C482" s="45">
        <v>98.731343280000004</v>
      </c>
      <c r="D482" s="45">
        <f>(C482 - $C$2)/$C$2</f>
        <v>1.115866708706374E-2</v>
      </c>
      <c r="E482" s="2">
        <f t="shared" si="31"/>
        <v>0.99776826658258722</v>
      </c>
      <c r="F482" s="2">
        <f t="shared" si="28"/>
        <v>0.99888413329129366</v>
      </c>
      <c r="G482" s="2">
        <f t="shared" si="29"/>
        <v>0.99665239987388088</v>
      </c>
      <c r="H482" s="48">
        <f t="shared" si="30"/>
        <v>1.0111586670870638</v>
      </c>
    </row>
    <row r="483" spans="1:8" x14ac:dyDescent="0.75">
      <c r="A483" s="46">
        <v>2010</v>
      </c>
      <c r="B483" s="46">
        <v>2</v>
      </c>
      <c r="C483" s="45">
        <v>98.671641789999995</v>
      </c>
      <c r="D483" s="45">
        <f>(C483 - $C$3)/$C$3</f>
        <v>6.0873534680009368E-3</v>
      </c>
      <c r="E483" s="2">
        <f t="shared" si="31"/>
        <v>0.99878252930639977</v>
      </c>
      <c r="F483" s="2">
        <f t="shared" si="28"/>
        <v>0.99939126465319994</v>
      </c>
      <c r="G483" s="2">
        <f t="shared" si="29"/>
        <v>0.99817379395959971</v>
      </c>
      <c r="H483" s="48">
        <f t="shared" si="30"/>
        <v>1.006087353468001</v>
      </c>
    </row>
    <row r="484" spans="1:8" x14ac:dyDescent="0.75">
      <c r="A484" s="46">
        <v>2010</v>
      </c>
      <c r="B484" s="46">
        <v>3</v>
      </c>
      <c r="C484" s="45">
        <v>98.970149250000006</v>
      </c>
      <c r="D484" s="45">
        <f>(C484 - $C$4)/$C$4</f>
        <v>1.6868578389636447E-2</v>
      </c>
      <c r="E484" s="2">
        <f t="shared" si="31"/>
        <v>0.99662628432207268</v>
      </c>
      <c r="F484" s="2">
        <f t="shared" si="28"/>
        <v>0.99831314216103639</v>
      </c>
      <c r="G484" s="2">
        <f t="shared" si="29"/>
        <v>0.99493942648310907</v>
      </c>
      <c r="H484" s="48">
        <f t="shared" si="30"/>
        <v>1.0168685783896365</v>
      </c>
    </row>
    <row r="485" spans="1:8" x14ac:dyDescent="0.75">
      <c r="A485" s="46">
        <v>2010</v>
      </c>
      <c r="B485" s="46">
        <v>4</v>
      </c>
      <c r="C485" s="45">
        <v>98.98507463</v>
      </c>
      <c r="D485" s="45">
        <f>(C485 - $C$5)/$C$5</f>
        <v>6.9849975832973574E-2</v>
      </c>
      <c r="E485" s="2">
        <f t="shared" si="31"/>
        <v>0.9860300048334053</v>
      </c>
      <c r="F485" s="2">
        <f t="shared" si="28"/>
        <v>0.9930150024167026</v>
      </c>
      <c r="G485" s="2">
        <f t="shared" si="29"/>
        <v>0.9790450072501079</v>
      </c>
      <c r="H485" s="48">
        <f t="shared" si="30"/>
        <v>1.0698499758329736</v>
      </c>
    </row>
    <row r="486" spans="1:8" x14ac:dyDescent="0.75">
      <c r="A486" s="46">
        <v>2010</v>
      </c>
      <c r="B486" s="46">
        <v>5</v>
      </c>
      <c r="C486" s="45">
        <v>97.955223880000005</v>
      </c>
      <c r="D486" s="45">
        <f>(C486 - $C$6)/$C$6</f>
        <v>0.11577694656067646</v>
      </c>
      <c r="E486" s="2">
        <f t="shared" si="31"/>
        <v>0.97684461068786466</v>
      </c>
      <c r="F486" s="2">
        <f t="shared" si="28"/>
        <v>0.98842230534393238</v>
      </c>
      <c r="G486" s="2">
        <f t="shared" si="29"/>
        <v>0.96526691603179704</v>
      </c>
      <c r="H486" s="48">
        <f t="shared" si="30"/>
        <v>1.1157769465606764</v>
      </c>
    </row>
    <row r="487" spans="1:8" x14ac:dyDescent="0.75">
      <c r="A487" s="46">
        <v>2010</v>
      </c>
      <c r="B487" s="46">
        <v>6</v>
      </c>
      <c r="C487" s="45">
        <v>66.925373129999997</v>
      </c>
      <c r="D487" s="45">
        <f>(C487 - $C$7)/$C$7</f>
        <v>-0.15666729369190646</v>
      </c>
      <c r="E487" s="2">
        <f t="shared" si="31"/>
        <v>1.0313334587383813</v>
      </c>
      <c r="F487" s="2">
        <f t="shared" si="28"/>
        <v>1.0156667293691906</v>
      </c>
      <c r="G487" s="2">
        <f t="shared" si="29"/>
        <v>1.0470001881075719</v>
      </c>
      <c r="H487" s="48">
        <f t="shared" si="30"/>
        <v>0.84333270630809354</v>
      </c>
    </row>
    <row r="488" spans="1:8" x14ac:dyDescent="0.75">
      <c r="A488" s="46">
        <v>2010</v>
      </c>
      <c r="B488" s="46">
        <v>7</v>
      </c>
      <c r="C488" s="45">
        <v>36.522388059999997</v>
      </c>
      <c r="D488" s="45">
        <f>(C488 - $C$8)/$C$8</f>
        <v>-0.3500664010484737</v>
      </c>
      <c r="E488" s="2">
        <f t="shared" si="31"/>
        <v>1.0700132802096947</v>
      </c>
      <c r="F488" s="2">
        <f t="shared" si="28"/>
        <v>1.0350066401048474</v>
      </c>
      <c r="G488" s="2">
        <f t="shared" si="29"/>
        <v>1.1050199203145421</v>
      </c>
      <c r="H488" s="48">
        <f t="shared" si="30"/>
        <v>0.64993359895152625</v>
      </c>
    </row>
    <row r="489" spans="1:8" x14ac:dyDescent="0.75">
      <c r="A489" s="46">
        <v>2010</v>
      </c>
      <c r="B489" s="46">
        <v>8</v>
      </c>
      <c r="C489" s="45">
        <v>25.238805970000001</v>
      </c>
      <c r="D489" s="45">
        <f>(C489 - $C$9)/$C$9</f>
        <v>-0.21458430102380385</v>
      </c>
      <c r="E489" s="2">
        <f t="shared" si="31"/>
        <v>1.0429168602047607</v>
      </c>
      <c r="F489" s="2">
        <f t="shared" si="28"/>
        <v>1.0214584301023804</v>
      </c>
      <c r="G489" s="2">
        <f t="shared" si="29"/>
        <v>1.0643752903071411</v>
      </c>
      <c r="H489" s="48">
        <f t="shared" si="30"/>
        <v>0.78541569897619612</v>
      </c>
    </row>
    <row r="490" spans="1:8" x14ac:dyDescent="0.75">
      <c r="A490" s="46">
        <v>2010</v>
      </c>
      <c r="B490" s="46">
        <v>9</v>
      </c>
      <c r="C490" s="45">
        <v>8.8208955220000007</v>
      </c>
      <c r="D490" s="45">
        <f>(C490 - $C$10)/$C$10</f>
        <v>-0.84496327388409098</v>
      </c>
      <c r="E490" s="2">
        <f t="shared" si="31"/>
        <v>1.1689926547768181</v>
      </c>
      <c r="F490" s="2">
        <f t="shared" si="28"/>
        <v>1.0844963273884092</v>
      </c>
      <c r="G490" s="2">
        <f t="shared" si="29"/>
        <v>1.2534889821652273</v>
      </c>
      <c r="H490" s="48">
        <f t="shared" si="30"/>
        <v>0.15503672611590902</v>
      </c>
    </row>
    <row r="491" spans="1:8" x14ac:dyDescent="0.75">
      <c r="A491" s="46">
        <v>2010</v>
      </c>
      <c r="B491" s="46">
        <v>10</v>
      </c>
      <c r="C491" s="45">
        <v>46.79104478</v>
      </c>
      <c r="D491" s="45">
        <f>(C491 - $C$11)/$C$11</f>
        <v>-0.49484369959465563</v>
      </c>
      <c r="E491" s="2">
        <f t="shared" si="31"/>
        <v>1.0989687399189312</v>
      </c>
      <c r="F491" s="2">
        <f t="shared" si="28"/>
        <v>1.0494843699594656</v>
      </c>
      <c r="G491" s="2">
        <f t="shared" si="29"/>
        <v>1.1484531098783968</v>
      </c>
      <c r="H491" s="48">
        <f t="shared" si="30"/>
        <v>0.50515630040534432</v>
      </c>
    </row>
    <row r="492" spans="1:8" x14ac:dyDescent="0.75">
      <c r="A492" s="46">
        <v>2010</v>
      </c>
      <c r="B492" s="46">
        <v>11</v>
      </c>
      <c r="C492" s="45">
        <v>91.761194029999999</v>
      </c>
      <c r="D492" s="45">
        <f>(C492 - $C$12)/$C$12</f>
        <v>-4.5786124430193358E-2</v>
      </c>
      <c r="E492" s="2">
        <f t="shared" si="31"/>
        <v>1.0091572248860388</v>
      </c>
      <c r="F492" s="2">
        <f t="shared" si="28"/>
        <v>1.0045786124430194</v>
      </c>
      <c r="G492" s="2">
        <f t="shared" si="29"/>
        <v>1.0137358373290579</v>
      </c>
      <c r="H492" s="48">
        <f t="shared" si="30"/>
        <v>0.95421387556980664</v>
      </c>
    </row>
    <row r="493" spans="1:8" x14ac:dyDescent="0.75">
      <c r="A493" s="46">
        <v>2010</v>
      </c>
      <c r="B493" s="46">
        <v>12</v>
      </c>
      <c r="C493" s="45">
        <v>98.880597010000002</v>
      </c>
      <c r="D493" s="45">
        <f>(C493 - $C$13)/$C$13</f>
        <v>1.5325670463070156E-2</v>
      </c>
      <c r="E493" s="2">
        <f t="shared" si="31"/>
        <v>0.996934865907386</v>
      </c>
      <c r="F493" s="2">
        <f t="shared" si="28"/>
        <v>0.998467432953693</v>
      </c>
      <c r="G493" s="2">
        <f t="shared" si="29"/>
        <v>0.995402298861079</v>
      </c>
      <c r="H493" s="48">
        <f t="shared" si="30"/>
        <v>1.0153256704630702</v>
      </c>
    </row>
    <row r="494" spans="1:8" x14ac:dyDescent="0.75">
      <c r="A494" s="46">
        <v>2011</v>
      </c>
      <c r="B494" s="46">
        <v>1</v>
      </c>
      <c r="C494" s="45">
        <v>98.776119399999999</v>
      </c>
      <c r="D494" s="45">
        <f>(C494 - $C$2)/$C$2</f>
        <v>1.1617242452417818E-2</v>
      </c>
      <c r="E494" s="2">
        <f t="shared" si="31"/>
        <v>0.9976765515095164</v>
      </c>
      <c r="F494" s="2">
        <f t="shared" si="28"/>
        <v>0.99883827575475825</v>
      </c>
      <c r="G494" s="2">
        <f t="shared" si="29"/>
        <v>0.99651482726427465</v>
      </c>
      <c r="H494" s="48">
        <f t="shared" si="30"/>
        <v>1.0116172424524179</v>
      </c>
    </row>
    <row r="495" spans="1:8" x14ac:dyDescent="0.75">
      <c r="A495" s="46">
        <v>2011</v>
      </c>
      <c r="B495" s="46">
        <v>2</v>
      </c>
      <c r="C495" s="45">
        <v>98.910447759999997</v>
      </c>
      <c r="D495" s="45">
        <f>(C495 - $C$3)/$C$3</f>
        <v>8.5222948755939911E-3</v>
      </c>
      <c r="E495" s="2">
        <f t="shared" si="31"/>
        <v>0.99829554102488116</v>
      </c>
      <c r="F495" s="2">
        <f t="shared" si="28"/>
        <v>0.99914777051244064</v>
      </c>
      <c r="G495" s="2">
        <f t="shared" si="29"/>
        <v>0.9974433115373218</v>
      </c>
      <c r="H495" s="48">
        <f t="shared" si="30"/>
        <v>1.0085222948755941</v>
      </c>
    </row>
    <row r="496" spans="1:8" x14ac:dyDescent="0.75">
      <c r="A496" s="46">
        <v>2011</v>
      </c>
      <c r="B496" s="46">
        <v>3</v>
      </c>
      <c r="C496" s="45">
        <v>98.925373129999997</v>
      </c>
      <c r="D496" s="45">
        <f>(C496 - $C$4)/$C$4</f>
        <v>1.640852624426482E-2</v>
      </c>
      <c r="E496" s="2">
        <f t="shared" si="31"/>
        <v>0.99671829475114704</v>
      </c>
      <c r="F496" s="2">
        <f t="shared" si="28"/>
        <v>0.99835914737557352</v>
      </c>
      <c r="G496" s="2">
        <f t="shared" si="29"/>
        <v>0.99507744212672056</v>
      </c>
      <c r="H496" s="48">
        <f t="shared" si="30"/>
        <v>1.0164085262442648</v>
      </c>
    </row>
    <row r="497" spans="1:8" x14ac:dyDescent="0.75">
      <c r="A497" s="46">
        <v>2011</v>
      </c>
      <c r="B497" s="46">
        <v>4</v>
      </c>
      <c r="C497" s="45">
        <v>98.955223880000005</v>
      </c>
      <c r="D497" s="45">
        <f>(C497 - $C$5)/$C$5</f>
        <v>6.9527343109954828E-2</v>
      </c>
      <c r="E497" s="2">
        <f t="shared" si="31"/>
        <v>0.98609453137800906</v>
      </c>
      <c r="F497" s="2">
        <f t="shared" si="28"/>
        <v>0.99304726568900448</v>
      </c>
      <c r="G497" s="2">
        <f t="shared" si="29"/>
        <v>0.97914179706701354</v>
      </c>
      <c r="H497" s="48">
        <f t="shared" si="30"/>
        <v>1.0695273431099548</v>
      </c>
    </row>
    <row r="498" spans="1:8" x14ac:dyDescent="0.75">
      <c r="A498" s="46">
        <v>2011</v>
      </c>
      <c r="B498" s="46">
        <v>5</v>
      </c>
      <c r="C498" s="45">
        <v>98.492537310000003</v>
      </c>
      <c r="D498" s="45">
        <f>(C498 - $C$6)/$C$6</f>
        <v>0.12189731375013726</v>
      </c>
      <c r="E498" s="2">
        <f t="shared" si="31"/>
        <v>0.97562053724997255</v>
      </c>
      <c r="F498" s="2">
        <f t="shared" si="28"/>
        <v>0.98781026862498622</v>
      </c>
      <c r="G498" s="2">
        <f t="shared" si="29"/>
        <v>0.96343080587495877</v>
      </c>
      <c r="H498" s="48">
        <f t="shared" si="30"/>
        <v>1.1218973137501373</v>
      </c>
    </row>
    <row r="499" spans="1:8" x14ac:dyDescent="0.75">
      <c r="A499" s="46">
        <v>2011</v>
      </c>
      <c r="B499" s="46">
        <v>6</v>
      </c>
      <c r="C499" s="45">
        <v>81.238805970000001</v>
      </c>
      <c r="D499" s="45">
        <f>(C499 - $C$7)/$C$7</f>
        <v>2.3697573756331945E-2</v>
      </c>
      <c r="E499" s="2">
        <f t="shared" si="31"/>
        <v>0.99526048524873356</v>
      </c>
      <c r="F499" s="2">
        <f t="shared" si="28"/>
        <v>0.99763024262436684</v>
      </c>
      <c r="G499" s="2">
        <f t="shared" si="29"/>
        <v>0.9928907278731004</v>
      </c>
      <c r="H499" s="48">
        <f t="shared" si="30"/>
        <v>1.0236975737563319</v>
      </c>
    </row>
    <row r="500" spans="1:8" x14ac:dyDescent="0.75">
      <c r="A500" s="46">
        <v>2011</v>
      </c>
      <c r="B500" s="46">
        <v>7</v>
      </c>
      <c r="C500" s="45">
        <v>43.447761190000001</v>
      </c>
      <c r="D500" s="45">
        <f>(C500 - $C$8)/$C$8</f>
        <v>-0.22682602927791268</v>
      </c>
      <c r="E500" s="2">
        <f t="shared" si="31"/>
        <v>1.0453652058555825</v>
      </c>
      <c r="F500" s="2">
        <f t="shared" si="28"/>
        <v>1.0226826029277913</v>
      </c>
      <c r="G500" s="2">
        <f t="shared" si="29"/>
        <v>1.0680478087833738</v>
      </c>
      <c r="H500" s="48">
        <f t="shared" si="30"/>
        <v>0.77317397072208727</v>
      </c>
    </row>
    <row r="501" spans="1:8" x14ac:dyDescent="0.75">
      <c r="A501" s="46">
        <v>2011</v>
      </c>
      <c r="B501" s="46">
        <v>8</v>
      </c>
      <c r="C501" s="45">
        <v>19.492537309999999</v>
      </c>
      <c r="D501" s="45">
        <f>(C501 - $C$9)/$C$9</f>
        <v>-0.3934045519288395</v>
      </c>
      <c r="E501" s="2">
        <f t="shared" si="31"/>
        <v>1.078680910385768</v>
      </c>
      <c r="F501" s="2">
        <f t="shared" si="28"/>
        <v>1.039340455192884</v>
      </c>
      <c r="G501" s="2">
        <f t="shared" si="29"/>
        <v>1.1180213655786519</v>
      </c>
      <c r="H501" s="48">
        <f t="shared" si="30"/>
        <v>0.6065954480711605</v>
      </c>
    </row>
    <row r="502" spans="1:8" x14ac:dyDescent="0.75">
      <c r="A502" s="46">
        <v>2011</v>
      </c>
      <c r="B502" s="46">
        <v>9</v>
      </c>
      <c r="C502" s="45">
        <v>8.3134328360000005</v>
      </c>
      <c r="D502" s="45">
        <f>(C502 - $C$10)/$C$10</f>
        <v>-0.85388247639218129</v>
      </c>
      <c r="E502" s="2">
        <f t="shared" si="31"/>
        <v>1.1707764952784363</v>
      </c>
      <c r="F502" s="2">
        <f t="shared" si="28"/>
        <v>1.085388247639218</v>
      </c>
      <c r="G502" s="2">
        <f t="shared" si="29"/>
        <v>1.2561647429176543</v>
      </c>
      <c r="H502" s="48">
        <f t="shared" si="30"/>
        <v>0.14611752360781871</v>
      </c>
    </row>
    <row r="503" spans="1:8" x14ac:dyDescent="0.75">
      <c r="A503" s="46">
        <v>2011</v>
      </c>
      <c r="B503" s="46">
        <v>10</v>
      </c>
      <c r="C503" s="45">
        <v>32.134328359999998</v>
      </c>
      <c r="D503" s="45">
        <f>(C503 - $C$11)/$C$11</f>
        <v>-0.65307766674860435</v>
      </c>
      <c r="E503" s="2">
        <f t="shared" si="31"/>
        <v>1.130615533349721</v>
      </c>
      <c r="F503" s="2">
        <f t="shared" si="28"/>
        <v>1.0653077666748605</v>
      </c>
      <c r="G503" s="2">
        <f t="shared" si="29"/>
        <v>1.1959233000245812</v>
      </c>
      <c r="H503" s="48">
        <f t="shared" si="30"/>
        <v>0.34692233325139565</v>
      </c>
    </row>
    <row r="504" spans="1:8" x14ac:dyDescent="0.75">
      <c r="A504" s="46">
        <v>2011</v>
      </c>
      <c r="B504" s="46">
        <v>11</v>
      </c>
      <c r="C504" s="45">
        <v>96.98507463</v>
      </c>
      <c r="D504" s="45">
        <f>(C504 - $C$12)/$C$12</f>
        <v>8.5363961683316801E-3</v>
      </c>
      <c r="E504" s="2">
        <f t="shared" si="31"/>
        <v>0.99829272076633369</v>
      </c>
      <c r="F504" s="2">
        <f t="shared" si="28"/>
        <v>0.99914636038316684</v>
      </c>
      <c r="G504" s="2">
        <f t="shared" si="29"/>
        <v>0.99743908114950053</v>
      </c>
      <c r="H504" s="48">
        <f t="shared" si="30"/>
        <v>1.0085363961683316</v>
      </c>
    </row>
    <row r="505" spans="1:8" x14ac:dyDescent="0.75">
      <c r="A505" s="46">
        <v>2011</v>
      </c>
      <c r="B505" s="46">
        <v>12</v>
      </c>
      <c r="C505" s="45">
        <v>98.40298507</v>
      </c>
      <c r="D505" s="45">
        <f>(C505 - $C$13)/$C$13</f>
        <v>1.0421455906673129E-2</v>
      </c>
      <c r="E505" s="2">
        <f t="shared" si="31"/>
        <v>0.99791570881866543</v>
      </c>
      <c r="F505" s="2">
        <f t="shared" si="28"/>
        <v>0.99895785440933271</v>
      </c>
      <c r="G505" s="2">
        <f t="shared" si="29"/>
        <v>0.99687356322799803</v>
      </c>
      <c r="H505" s="48">
        <f t="shared" si="30"/>
        <v>1.0104214559066731</v>
      </c>
    </row>
    <row r="506" spans="1:8" x14ac:dyDescent="0.75">
      <c r="A506" s="46">
        <v>2012</v>
      </c>
      <c r="B506" s="46">
        <v>1</v>
      </c>
      <c r="C506" s="45">
        <v>96.805970149999993</v>
      </c>
      <c r="D506" s="45">
        <f>(C506 - $C$2)/$C$2</f>
        <v>-8.5600733159186416E-3</v>
      </c>
      <c r="E506" s="2">
        <f t="shared" si="31"/>
        <v>1.0017120146631837</v>
      </c>
      <c r="F506" s="2">
        <f t="shared" si="28"/>
        <v>1.000856007331592</v>
      </c>
      <c r="G506" s="2">
        <f t="shared" si="29"/>
        <v>1.0025680219947757</v>
      </c>
      <c r="H506" s="48">
        <f t="shared" si="30"/>
        <v>0.99143992668408132</v>
      </c>
    </row>
    <row r="507" spans="1:8" x14ac:dyDescent="0.75">
      <c r="A507" s="46">
        <v>2012</v>
      </c>
      <c r="B507" s="46">
        <v>2</v>
      </c>
      <c r="C507" s="45">
        <v>97.791044779999993</v>
      </c>
      <c r="D507" s="45">
        <f>(C507 - $C$3)/$C$3</f>
        <v>-2.8914929278895363E-3</v>
      </c>
      <c r="E507" s="2">
        <f t="shared" si="31"/>
        <v>1.000578298585578</v>
      </c>
      <c r="F507" s="2">
        <f t="shared" si="28"/>
        <v>1.000289149292789</v>
      </c>
      <c r="G507" s="2">
        <f t="shared" si="29"/>
        <v>1.0008674478783668</v>
      </c>
      <c r="H507" s="48">
        <f t="shared" si="30"/>
        <v>0.99710850707211052</v>
      </c>
    </row>
    <row r="508" spans="1:8" x14ac:dyDescent="0.75">
      <c r="A508" s="46">
        <v>2012</v>
      </c>
      <c r="B508" s="46">
        <v>3</v>
      </c>
      <c r="C508" s="45">
        <v>98.074626870000003</v>
      </c>
      <c r="D508" s="45">
        <f>(C508 - $C$4)/$C$4</f>
        <v>7.6675356876956232E-3</v>
      </c>
      <c r="E508" s="2">
        <f t="shared" si="31"/>
        <v>0.99846649286246092</v>
      </c>
      <c r="F508" s="2">
        <f t="shared" si="28"/>
        <v>0.99923324643123046</v>
      </c>
      <c r="G508" s="2">
        <f t="shared" si="29"/>
        <v>0.99769973929369127</v>
      </c>
      <c r="H508" s="48">
        <f t="shared" si="30"/>
        <v>1.0076675356876956</v>
      </c>
    </row>
    <row r="509" spans="1:8" x14ac:dyDescent="0.75">
      <c r="A509" s="46">
        <v>2012</v>
      </c>
      <c r="B509" s="46">
        <v>4</v>
      </c>
      <c r="C509" s="45">
        <v>97.432835819999994</v>
      </c>
      <c r="D509" s="45">
        <f>(C509 - $C$5)/$C$5</f>
        <v>5.3073076289552885E-2</v>
      </c>
      <c r="E509" s="2">
        <f t="shared" si="31"/>
        <v>0.98938538474208937</v>
      </c>
      <c r="F509" s="2">
        <f t="shared" si="28"/>
        <v>0.99469269237104474</v>
      </c>
      <c r="G509" s="2">
        <f t="shared" si="29"/>
        <v>0.98407807711313411</v>
      </c>
      <c r="H509" s="48">
        <f t="shared" si="30"/>
        <v>1.0530730762895528</v>
      </c>
    </row>
    <row r="510" spans="1:8" x14ac:dyDescent="0.75">
      <c r="A510" s="46">
        <v>2012</v>
      </c>
      <c r="B510" s="46">
        <v>5</v>
      </c>
      <c r="C510" s="45">
        <v>89.98507463</v>
      </c>
      <c r="D510" s="45">
        <f>(C510 - $C$6)/$C$6</f>
        <v>2.4991499480364276E-2</v>
      </c>
      <c r="E510" s="2">
        <f t="shared" si="31"/>
        <v>0.99500170010392719</v>
      </c>
      <c r="F510" s="2">
        <f t="shared" si="28"/>
        <v>0.99750085005196354</v>
      </c>
      <c r="G510" s="2">
        <f t="shared" si="29"/>
        <v>0.99250255015589073</v>
      </c>
      <c r="H510" s="48">
        <f t="shared" si="30"/>
        <v>1.0249914994803642</v>
      </c>
    </row>
    <row r="511" spans="1:8" x14ac:dyDescent="0.75">
      <c r="A511" s="46">
        <v>2012</v>
      </c>
      <c r="B511" s="46">
        <v>6</v>
      </c>
      <c r="C511" s="45">
        <v>65.238805970000001</v>
      </c>
      <c r="D511" s="45">
        <f>(C511 - $C$7)/$C$7</f>
        <v>-0.17791987968272813</v>
      </c>
      <c r="E511" s="2">
        <f t="shared" si="31"/>
        <v>1.0355839759365457</v>
      </c>
      <c r="F511" s="2">
        <f t="shared" si="28"/>
        <v>1.0177919879682729</v>
      </c>
      <c r="G511" s="2">
        <f t="shared" si="29"/>
        <v>1.0533759639048184</v>
      </c>
      <c r="H511" s="48">
        <f t="shared" si="30"/>
        <v>0.82208012031727185</v>
      </c>
    </row>
    <row r="512" spans="1:8" x14ac:dyDescent="0.75">
      <c r="A512" s="46">
        <v>2012</v>
      </c>
      <c r="B512" s="46">
        <v>7</v>
      </c>
      <c r="C512" s="45">
        <v>8.7462686569999999</v>
      </c>
      <c r="D512" s="45">
        <f>(C512 - $C$8)/$C$8</f>
        <v>-0.84435590968744156</v>
      </c>
      <c r="E512" s="2">
        <f t="shared" si="31"/>
        <v>1.1688711819374884</v>
      </c>
      <c r="F512" s="2">
        <f t="shared" si="28"/>
        <v>1.0844355909687442</v>
      </c>
      <c r="G512" s="2">
        <f t="shared" si="29"/>
        <v>1.2533067729062324</v>
      </c>
      <c r="H512" s="48">
        <f t="shared" si="30"/>
        <v>0.15564409031255844</v>
      </c>
    </row>
    <row r="513" spans="1:8" x14ac:dyDescent="0.75">
      <c r="A513" s="46">
        <v>2012</v>
      </c>
      <c r="B513" s="46">
        <v>8</v>
      </c>
      <c r="C513" s="45">
        <v>2.1492537309999999</v>
      </c>
      <c r="D513" s="45">
        <f>(C513 - $C$9)/$C$9</f>
        <v>-0.93311658152857679</v>
      </c>
      <c r="E513" s="2">
        <f t="shared" si="31"/>
        <v>1.1866233163057154</v>
      </c>
      <c r="F513" s="2">
        <f t="shared" si="28"/>
        <v>1.0933116581528577</v>
      </c>
      <c r="G513" s="2">
        <f t="shared" si="29"/>
        <v>1.2799349744585731</v>
      </c>
      <c r="H513" s="48">
        <f t="shared" si="30"/>
        <v>6.6883418471423206E-2</v>
      </c>
    </row>
    <row r="514" spans="1:8" x14ac:dyDescent="0.75">
      <c r="A514" s="46">
        <v>2012</v>
      </c>
      <c r="B514" s="46">
        <v>9</v>
      </c>
      <c r="C514" s="45">
        <v>0</v>
      </c>
      <c r="D514" s="45">
        <f>(C514 - $C$10)/$C$10</f>
        <v>-1</v>
      </c>
      <c r="E514" s="2">
        <f t="shared" si="31"/>
        <v>1.2</v>
      </c>
      <c r="F514" s="2">
        <f t="shared" si="28"/>
        <v>1.1000000000000001</v>
      </c>
      <c r="G514" s="2">
        <f t="shared" si="29"/>
        <v>1.3</v>
      </c>
      <c r="H514" s="48">
        <f t="shared" si="30"/>
        <v>0</v>
      </c>
    </row>
    <row r="515" spans="1:8" x14ac:dyDescent="0.75">
      <c r="A515" s="46">
        <v>2012</v>
      </c>
      <c r="B515" s="46">
        <v>10</v>
      </c>
      <c r="C515" s="45">
        <v>0</v>
      </c>
      <c r="D515" s="45">
        <f>(C515 - $C$11)/$C$11</f>
        <v>-1</v>
      </c>
      <c r="E515" s="2">
        <f t="shared" si="31"/>
        <v>1.2</v>
      </c>
      <c r="F515" s="2">
        <f t="shared" ref="F515:F529" si="32">1 - (D515 * $J$4)</f>
        <v>1.1000000000000001</v>
      </c>
      <c r="G515" s="2">
        <f t="shared" ref="G515:G529" si="33">1 - (D515 * $K$4)</f>
        <v>1.3</v>
      </c>
      <c r="H515" s="48">
        <f t="shared" ref="H515:H529" si="34">1+D515</f>
        <v>0</v>
      </c>
    </row>
    <row r="516" spans="1:8" x14ac:dyDescent="0.75">
      <c r="A516" s="46">
        <v>2012</v>
      </c>
      <c r="B516" s="46">
        <v>11</v>
      </c>
      <c r="C516" s="45">
        <v>90.104477610000004</v>
      </c>
      <c r="D516" s="45">
        <f>(C516 - $C$12)/$C$12</f>
        <v>-6.3014123831895683E-2</v>
      </c>
      <c r="E516" s="2">
        <f t="shared" si="31"/>
        <v>1.0126028247663792</v>
      </c>
      <c r="F516" s="2">
        <f t="shared" si="32"/>
        <v>1.0063014123831895</v>
      </c>
      <c r="G516" s="2">
        <f t="shared" si="33"/>
        <v>1.0189042371495687</v>
      </c>
      <c r="H516" s="48">
        <f t="shared" si="34"/>
        <v>0.93698587616810436</v>
      </c>
    </row>
    <row r="517" spans="1:8" x14ac:dyDescent="0.75">
      <c r="A517" s="46">
        <v>2012</v>
      </c>
      <c r="B517" s="46">
        <v>12</v>
      </c>
      <c r="C517" s="45">
        <v>99.194029850000007</v>
      </c>
      <c r="D517" s="45">
        <f>(C517 - $C$13)/$C$13</f>
        <v>1.8544061310629103E-2</v>
      </c>
      <c r="E517" s="2">
        <f t="shared" ref="E517:E529" si="35">1 - (D517 * $I$4)</f>
        <v>0.99629118773787417</v>
      </c>
      <c r="F517" s="2">
        <f t="shared" si="32"/>
        <v>0.99814559386893709</v>
      </c>
      <c r="G517" s="2">
        <f t="shared" si="33"/>
        <v>0.99443678160681126</v>
      </c>
      <c r="H517" s="48">
        <f t="shared" si="34"/>
        <v>1.0185440613106291</v>
      </c>
    </row>
    <row r="518" spans="1:8" x14ac:dyDescent="0.75">
      <c r="A518" s="46">
        <v>2013</v>
      </c>
      <c r="B518" s="46">
        <v>1</v>
      </c>
      <c r="C518" s="45">
        <v>99.089552240000003</v>
      </c>
      <c r="D518" s="45">
        <f>(C518 - $C$2)/$C$2</f>
        <v>1.48272700098968E-2</v>
      </c>
      <c r="E518" s="2">
        <f t="shared" si="35"/>
        <v>0.99703454599802066</v>
      </c>
      <c r="F518" s="2">
        <f t="shared" si="32"/>
        <v>0.99851727299901027</v>
      </c>
      <c r="G518" s="2">
        <f t="shared" si="33"/>
        <v>0.99555181899703094</v>
      </c>
      <c r="H518" s="48">
        <f t="shared" si="34"/>
        <v>1.0148272700098968</v>
      </c>
    </row>
    <row r="519" spans="1:8" x14ac:dyDescent="0.75">
      <c r="A519" s="46">
        <v>2013</v>
      </c>
      <c r="B519" s="46">
        <v>2</v>
      </c>
      <c r="C519" s="45">
        <v>98.686567159999996</v>
      </c>
      <c r="D519" s="45">
        <f>(C519 - $C$3)/$C$3</f>
        <v>6.2395372741120133E-3</v>
      </c>
      <c r="E519" s="2">
        <f t="shared" si="35"/>
        <v>0.99875209254517761</v>
      </c>
      <c r="F519" s="2">
        <f t="shared" si="32"/>
        <v>0.9993760462725888</v>
      </c>
      <c r="G519" s="2">
        <f t="shared" si="33"/>
        <v>0.99812813881776641</v>
      </c>
      <c r="H519" s="48">
        <f t="shared" si="34"/>
        <v>1.006239537274112</v>
      </c>
    </row>
    <row r="520" spans="1:8" x14ac:dyDescent="0.75">
      <c r="A520" s="46">
        <v>2013</v>
      </c>
      <c r="B520" s="46">
        <v>3</v>
      </c>
      <c r="C520" s="45">
        <v>97.850746270000002</v>
      </c>
      <c r="D520" s="45">
        <f>(C520 - $C$4)/$C$4</f>
        <v>5.3672749608379249E-3</v>
      </c>
      <c r="E520" s="2">
        <f t="shared" si="35"/>
        <v>0.9989265450078324</v>
      </c>
      <c r="F520" s="2">
        <f t="shared" si="32"/>
        <v>0.9994632725039162</v>
      </c>
      <c r="G520" s="2">
        <f t="shared" si="33"/>
        <v>0.9983898175117486</v>
      </c>
      <c r="H520" s="48">
        <f t="shared" si="34"/>
        <v>1.005367274960838</v>
      </c>
    </row>
    <row r="521" spans="1:8" x14ac:dyDescent="0.75">
      <c r="A521" s="46">
        <v>2013</v>
      </c>
      <c r="B521" s="46">
        <v>4</v>
      </c>
      <c r="C521" s="45">
        <v>98.552238810000006</v>
      </c>
      <c r="D521" s="45">
        <f>(C521 - $C$5)/$C$5</f>
        <v>6.5171801943651742E-2</v>
      </c>
      <c r="E521" s="2">
        <f t="shared" si="35"/>
        <v>0.9869656396112696</v>
      </c>
      <c r="F521" s="2">
        <f t="shared" si="32"/>
        <v>0.9934828198056348</v>
      </c>
      <c r="G521" s="2">
        <f t="shared" si="33"/>
        <v>0.98044845941690451</v>
      </c>
      <c r="H521" s="48">
        <f t="shared" si="34"/>
        <v>1.0651718019436518</v>
      </c>
    </row>
    <row r="522" spans="1:8" x14ac:dyDescent="0.75">
      <c r="A522" s="46">
        <v>2013</v>
      </c>
      <c r="B522" s="46">
        <v>5</v>
      </c>
      <c r="C522" s="45">
        <v>97.328358210000005</v>
      </c>
      <c r="D522" s="45">
        <f>(C522 - $C$6)/$C$6</f>
        <v>0.10863651815398764</v>
      </c>
      <c r="E522" s="2">
        <f t="shared" si="35"/>
        <v>0.97827269636920244</v>
      </c>
      <c r="F522" s="2">
        <f t="shared" si="32"/>
        <v>0.98913634818460128</v>
      </c>
      <c r="G522" s="2">
        <f t="shared" si="33"/>
        <v>0.96740904455380372</v>
      </c>
      <c r="H522" s="48">
        <f t="shared" si="34"/>
        <v>1.1086365181539877</v>
      </c>
    </row>
    <row r="523" spans="1:8" x14ac:dyDescent="0.75">
      <c r="A523" s="46">
        <v>2013</v>
      </c>
      <c r="B523" s="46">
        <v>6</v>
      </c>
      <c r="C523" s="45">
        <v>93.373134329999999</v>
      </c>
      <c r="D523" s="45">
        <f>(C523 - $C$7)/$C$7</f>
        <v>0.1766033477023673</v>
      </c>
      <c r="E523" s="2">
        <f t="shared" si="35"/>
        <v>0.96467933045952658</v>
      </c>
      <c r="F523" s="2">
        <f t="shared" si="32"/>
        <v>0.98233966522976324</v>
      </c>
      <c r="G523" s="2">
        <f t="shared" si="33"/>
        <v>0.94701899568928982</v>
      </c>
      <c r="H523" s="48">
        <f t="shared" si="34"/>
        <v>1.1766033477023674</v>
      </c>
    </row>
    <row r="524" spans="1:8" x14ac:dyDescent="0.75">
      <c r="A524" s="46">
        <v>2013</v>
      </c>
      <c r="B524" s="46">
        <v>7</v>
      </c>
      <c r="C524" s="45">
        <v>65.283582089999996</v>
      </c>
      <c r="D524" s="45">
        <f>(C524 - $C$8)/$C$8</f>
        <v>0.16175298807120514</v>
      </c>
      <c r="E524" s="2">
        <f t="shared" si="35"/>
        <v>0.96764940238575892</v>
      </c>
      <c r="F524" s="2">
        <f t="shared" si="32"/>
        <v>0.98382470119287946</v>
      </c>
      <c r="G524" s="2">
        <f t="shared" si="33"/>
        <v>0.95147410357863849</v>
      </c>
      <c r="H524" s="48">
        <f t="shared" si="34"/>
        <v>1.1617529880712052</v>
      </c>
    </row>
    <row r="525" spans="1:8" x14ac:dyDescent="0.75">
      <c r="A525" s="46">
        <v>2013</v>
      </c>
      <c r="B525" s="46">
        <v>8</v>
      </c>
      <c r="C525" s="45">
        <v>41.029850750000001</v>
      </c>
      <c r="D525" s="45">
        <f>(C525 - $C$9)/$C$9</f>
        <v>0.27682303766687483</v>
      </c>
      <c r="E525" s="2">
        <f t="shared" si="35"/>
        <v>0.94463539246662509</v>
      </c>
      <c r="F525" s="2">
        <f t="shared" si="32"/>
        <v>0.97231769623331255</v>
      </c>
      <c r="G525" s="2">
        <f t="shared" si="33"/>
        <v>0.91695308869993752</v>
      </c>
      <c r="H525" s="48">
        <f t="shared" si="34"/>
        <v>1.2768230376668748</v>
      </c>
    </row>
    <row r="526" spans="1:8" x14ac:dyDescent="0.75">
      <c r="A526" s="46">
        <v>2013</v>
      </c>
      <c r="B526" s="46">
        <v>9</v>
      </c>
      <c r="C526" s="45">
        <v>41.179104479999999</v>
      </c>
      <c r="D526" s="45">
        <f>(C526 - $C$10)/$C$10</f>
        <v>-0.27623294856613051</v>
      </c>
      <c r="E526" s="2">
        <f t="shared" si="35"/>
        <v>1.0552465897132262</v>
      </c>
      <c r="F526" s="2">
        <f t="shared" si="32"/>
        <v>1.0276232948566131</v>
      </c>
      <c r="G526" s="2">
        <f t="shared" si="33"/>
        <v>1.0828698845698392</v>
      </c>
      <c r="H526" s="48">
        <f t="shared" si="34"/>
        <v>0.72376705143386943</v>
      </c>
    </row>
    <row r="527" spans="1:8" x14ac:dyDescent="0.75">
      <c r="A527" s="46">
        <v>2013</v>
      </c>
      <c r="B527" s="46">
        <v>10</v>
      </c>
      <c r="C527" s="45">
        <v>39.656716420000002</v>
      </c>
      <c r="D527" s="45">
        <f>(C527 - $C$11)/$C$11</f>
        <v>-0.57186593616063575</v>
      </c>
      <c r="E527" s="2">
        <f t="shared" si="35"/>
        <v>1.1143731872321272</v>
      </c>
      <c r="F527" s="2">
        <f t="shared" si="32"/>
        <v>1.0571865936160636</v>
      </c>
      <c r="G527" s="2">
        <f t="shared" si="33"/>
        <v>1.1715597808481908</v>
      </c>
      <c r="H527" s="48">
        <f t="shared" si="34"/>
        <v>0.42813406383936425</v>
      </c>
    </row>
    <row r="528" spans="1:8" x14ac:dyDescent="0.75">
      <c r="A528" s="46">
        <v>2013</v>
      </c>
      <c r="B528" s="46">
        <v>11</v>
      </c>
      <c r="C528" s="45">
        <v>92.537313429999998</v>
      </c>
      <c r="D528" s="45">
        <f>(C528 - $C$12)/$C$12</f>
        <v>-3.7715349976922968E-2</v>
      </c>
      <c r="E528" s="2">
        <f t="shared" si="35"/>
        <v>1.0075430699953847</v>
      </c>
      <c r="F528" s="2">
        <f t="shared" si="32"/>
        <v>1.0037715349976923</v>
      </c>
      <c r="G528" s="2">
        <f t="shared" si="33"/>
        <v>1.0113146049930768</v>
      </c>
      <c r="H528" s="48">
        <f t="shared" si="34"/>
        <v>0.96228465002307706</v>
      </c>
    </row>
    <row r="529" spans="1:8" x14ac:dyDescent="0.75">
      <c r="A529" s="46">
        <v>2013</v>
      </c>
      <c r="B529" s="46">
        <v>12</v>
      </c>
      <c r="C529" s="45">
        <v>95.791044779999993</v>
      </c>
      <c r="D529" s="45">
        <f>(C529 - $C$13)/$C$13</f>
        <v>-1.6398467378029163E-2</v>
      </c>
      <c r="E529" s="2">
        <f t="shared" si="35"/>
        <v>1.0032796934756059</v>
      </c>
      <c r="F529" s="2">
        <f t="shared" si="32"/>
        <v>1.0016398467378029</v>
      </c>
      <c r="G529" s="2">
        <f t="shared" si="33"/>
        <v>1.0049195402134088</v>
      </c>
      <c r="H529" s="48">
        <f t="shared" si="34"/>
        <v>0.98360153262197081</v>
      </c>
    </row>
  </sheetData>
  <conditionalFormatting sqref="D2:D52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27D6-4B67-49BA-BC0E-058443EB8A9B}">
  <dimension ref="A1:M535"/>
  <sheetViews>
    <sheetView workbookViewId="0">
      <selection activeCell="F2" sqref="F2"/>
    </sheetView>
  </sheetViews>
  <sheetFormatPr defaultRowHeight="14.75" x14ac:dyDescent="0.75"/>
  <cols>
    <col min="1" max="1" width="9.36328125" style="49" bestFit="1" customWidth="1"/>
    <col min="2" max="2" width="8.76953125" style="49" customWidth="1"/>
    <col min="3" max="4" width="8.7265625" style="42"/>
    <col min="5" max="5" width="19.40625" style="42" bestFit="1" customWidth="1"/>
    <col min="6" max="8" width="20.31640625" style="12" customWidth="1"/>
    <col min="9" max="9" width="15.86328125" style="50" bestFit="1" customWidth="1"/>
    <col min="10" max="10" width="11.08984375" style="1" bestFit="1" customWidth="1"/>
    <col min="11" max="11" width="23.81640625" style="1" customWidth="1"/>
    <col min="12" max="12" width="14.36328125" style="1" bestFit="1" customWidth="1"/>
    <col min="13" max="13" width="14.90625" style="1" bestFit="1" customWidth="1"/>
  </cols>
  <sheetData>
    <row r="1" spans="1:13" ht="59" x14ac:dyDescent="0.75">
      <c r="A1" s="51" t="s">
        <v>14</v>
      </c>
      <c r="B1" s="41" t="s">
        <v>23</v>
      </c>
      <c r="C1" s="52" t="s">
        <v>1</v>
      </c>
      <c r="D1" s="52" t="s">
        <v>114</v>
      </c>
      <c r="E1" s="52" t="s">
        <v>13</v>
      </c>
      <c r="F1" s="53" t="s">
        <v>30</v>
      </c>
      <c r="G1" s="53" t="s">
        <v>27</v>
      </c>
      <c r="H1" s="53" t="s">
        <v>26</v>
      </c>
      <c r="I1" s="54" t="s">
        <v>24</v>
      </c>
      <c r="J1" s="55" t="s">
        <v>31</v>
      </c>
      <c r="K1" s="56"/>
      <c r="L1" s="17"/>
      <c r="M1" s="17"/>
    </row>
    <row r="2" spans="1:13" ht="15.5" thickBot="1" x14ac:dyDescent="0.9">
      <c r="A2" s="49">
        <v>1970</v>
      </c>
      <c r="B2" s="49">
        <v>1</v>
      </c>
      <c r="C2" s="42">
        <v>-1.8</v>
      </c>
      <c r="D2" s="42">
        <f>C2+2.8</f>
        <v>0.99999999999999978</v>
      </c>
      <c r="E2" s="42">
        <f xml:space="preserve"> (D2 - $D$2)/$D$2</f>
        <v>0</v>
      </c>
      <c r="F2" s="12">
        <f>1 + (E2*$K$4)</f>
        <v>1</v>
      </c>
      <c r="G2" s="12">
        <f>1 + (E2*$L$4)</f>
        <v>1</v>
      </c>
      <c r="H2" s="12">
        <f>1 + (E2*$M$4)</f>
        <v>1</v>
      </c>
      <c r="I2" s="50">
        <f>1+E2</f>
        <v>1</v>
      </c>
      <c r="J2" s="6">
        <f>C2-$C$2</f>
        <v>0</v>
      </c>
      <c r="K2" s="6"/>
    </row>
    <row r="3" spans="1:13" ht="73.75" x14ac:dyDescent="0.75">
      <c r="A3" s="49">
        <v>1970</v>
      </c>
      <c r="B3" s="49">
        <v>2</v>
      </c>
      <c r="C3" s="42">
        <v>-1.8</v>
      </c>
      <c r="D3" s="42">
        <f t="shared" ref="D3:D66" si="0">C3+2.8</f>
        <v>0.99999999999999978</v>
      </c>
      <c r="E3" s="42">
        <f xml:space="preserve"> (D3 - $D$3)/$D$3</f>
        <v>0</v>
      </c>
      <c r="F3" s="12">
        <f t="shared" ref="F3:F66" si="1">1 + (E3*$K$4)</f>
        <v>1</v>
      </c>
      <c r="G3" s="12">
        <f t="shared" ref="G3:G66" si="2">1 + (E3*$L$4)</f>
        <v>1</v>
      </c>
      <c r="H3" s="12">
        <f t="shared" ref="H3:H66" si="3">1 + (E3*$M$4)</f>
        <v>1</v>
      </c>
      <c r="I3" s="50">
        <f t="shared" ref="I3:I66" si="4">1+E3</f>
        <v>1</v>
      </c>
      <c r="J3" s="6">
        <f t="shared" ref="J3:J15" si="5">C3-$C$2</f>
        <v>0</v>
      </c>
      <c r="K3" s="57" t="s">
        <v>22</v>
      </c>
      <c r="L3" s="13" t="s">
        <v>28</v>
      </c>
      <c r="M3" s="62" t="s">
        <v>29</v>
      </c>
    </row>
    <row r="4" spans="1:13" ht="15.5" thickBot="1" x14ac:dyDescent="0.9">
      <c r="A4" s="49">
        <v>1970</v>
      </c>
      <c r="B4" s="49">
        <v>3</v>
      </c>
      <c r="C4" s="42">
        <v>-1.8</v>
      </c>
      <c r="D4" s="42">
        <f t="shared" si="0"/>
        <v>0.99999999999999978</v>
      </c>
      <c r="E4" s="42">
        <f xml:space="preserve"> (D4 - $D$4)/$D$4</f>
        <v>0</v>
      </c>
      <c r="F4" s="12">
        <f t="shared" si="1"/>
        <v>1</v>
      </c>
      <c r="G4" s="12">
        <f t="shared" si="2"/>
        <v>1</v>
      </c>
      <c r="H4" s="12">
        <f t="shared" si="3"/>
        <v>1</v>
      </c>
      <c r="I4" s="50">
        <f t="shared" si="4"/>
        <v>1</v>
      </c>
      <c r="J4" s="6">
        <f t="shared" si="5"/>
        <v>0</v>
      </c>
      <c r="K4" s="60">
        <v>0.4</v>
      </c>
      <c r="L4" s="14">
        <v>0.3</v>
      </c>
      <c r="M4" s="61">
        <v>0.5</v>
      </c>
    </row>
    <row r="5" spans="1:13" x14ac:dyDescent="0.75">
      <c r="A5" s="49">
        <v>1970</v>
      </c>
      <c r="B5" s="49">
        <v>4</v>
      </c>
      <c r="C5" s="42">
        <v>-1.590153846</v>
      </c>
      <c r="D5" s="42">
        <f t="shared" si="0"/>
        <v>1.2098461539999998</v>
      </c>
      <c r="E5" s="42">
        <f xml:space="preserve"> (D5 - $D$5)/$D$5</f>
        <v>0</v>
      </c>
      <c r="F5" s="12">
        <f t="shared" si="1"/>
        <v>1</v>
      </c>
      <c r="G5" s="12">
        <f t="shared" si="2"/>
        <v>1</v>
      </c>
      <c r="H5" s="12">
        <f t="shared" si="3"/>
        <v>1</v>
      </c>
      <c r="I5" s="50">
        <f t="shared" si="4"/>
        <v>1</v>
      </c>
      <c r="J5" s="6">
        <f t="shared" si="5"/>
        <v>0.20984615400000006</v>
      </c>
      <c r="K5" s="6"/>
    </row>
    <row r="6" spans="1:13" x14ac:dyDescent="0.75">
      <c r="A6" s="49">
        <v>1970</v>
      </c>
      <c r="B6" s="49">
        <v>5</v>
      </c>
      <c r="C6" s="42">
        <v>-1.319047619</v>
      </c>
      <c r="D6" s="42">
        <f t="shared" si="0"/>
        <v>1.4809523809999998</v>
      </c>
      <c r="E6" s="42">
        <f xml:space="preserve"> (D6 - $D$6)/$D$6</f>
        <v>0</v>
      </c>
      <c r="F6" s="12">
        <f t="shared" si="1"/>
        <v>1</v>
      </c>
      <c r="G6" s="12">
        <f t="shared" si="2"/>
        <v>1</v>
      </c>
      <c r="H6" s="12">
        <f t="shared" si="3"/>
        <v>1</v>
      </c>
      <c r="I6" s="50">
        <f t="shared" si="4"/>
        <v>1</v>
      </c>
      <c r="J6" s="6">
        <f t="shared" si="5"/>
        <v>0.48095238100000004</v>
      </c>
      <c r="K6" s="6"/>
    </row>
    <row r="7" spans="1:13" x14ac:dyDescent="0.75">
      <c r="A7" s="49">
        <v>1970</v>
      </c>
      <c r="B7" s="49">
        <v>6</v>
      </c>
      <c r="C7" s="42">
        <v>-0.33671641800000002</v>
      </c>
      <c r="D7" s="42">
        <f t="shared" si="0"/>
        <v>2.4632835819999999</v>
      </c>
      <c r="E7" s="42">
        <f xml:space="preserve"> (D7 - $D$7)/$D$7</f>
        <v>0</v>
      </c>
      <c r="F7" s="12">
        <f t="shared" si="1"/>
        <v>1</v>
      </c>
      <c r="G7" s="12">
        <f t="shared" si="2"/>
        <v>1</v>
      </c>
      <c r="H7" s="12">
        <f t="shared" si="3"/>
        <v>1</v>
      </c>
      <c r="I7" s="50">
        <f t="shared" si="4"/>
        <v>1</v>
      </c>
      <c r="J7" s="6">
        <f t="shared" si="5"/>
        <v>1.4632835820000001</v>
      </c>
      <c r="K7" s="6"/>
    </row>
    <row r="8" spans="1:13" x14ac:dyDescent="0.75">
      <c r="A8" s="49">
        <v>1970</v>
      </c>
      <c r="B8" s="49">
        <v>7</v>
      </c>
      <c r="C8" s="42">
        <v>1.4543283579999999</v>
      </c>
      <c r="D8" s="42">
        <f t="shared" si="0"/>
        <v>4.2543283579999995</v>
      </c>
      <c r="E8" s="42">
        <f xml:space="preserve"> (D8 - $D$8)/$D$8</f>
        <v>0</v>
      </c>
      <c r="F8" s="12">
        <f t="shared" si="1"/>
        <v>1</v>
      </c>
      <c r="G8" s="12">
        <f t="shared" si="2"/>
        <v>1</v>
      </c>
      <c r="H8" s="12">
        <f t="shared" si="3"/>
        <v>1</v>
      </c>
      <c r="I8" s="50">
        <f t="shared" si="4"/>
        <v>1</v>
      </c>
      <c r="J8" s="6">
        <f t="shared" si="5"/>
        <v>3.254328358</v>
      </c>
      <c r="K8" s="6"/>
    </row>
    <row r="9" spans="1:13" x14ac:dyDescent="0.75">
      <c r="A9" s="49">
        <v>1970</v>
      </c>
      <c r="B9" s="49">
        <v>8</v>
      </c>
      <c r="C9" s="42">
        <v>2.5337313429999999</v>
      </c>
      <c r="D9" s="42">
        <f t="shared" si="0"/>
        <v>5.3337313430000002</v>
      </c>
      <c r="E9" s="42">
        <f xml:space="preserve"> (D9 - $D$9)/$D$9</f>
        <v>0</v>
      </c>
      <c r="F9" s="12">
        <f t="shared" si="1"/>
        <v>1</v>
      </c>
      <c r="G9" s="12">
        <f t="shared" si="2"/>
        <v>1</v>
      </c>
      <c r="H9" s="12">
        <f t="shared" si="3"/>
        <v>1</v>
      </c>
      <c r="I9" s="50">
        <f t="shared" si="4"/>
        <v>1</v>
      </c>
      <c r="J9" s="6">
        <f t="shared" si="5"/>
        <v>4.3337313430000002</v>
      </c>
      <c r="K9" s="6"/>
    </row>
    <row r="10" spans="1:13" x14ac:dyDescent="0.75">
      <c r="A10" s="49">
        <v>1970</v>
      </c>
      <c r="B10" s="49">
        <v>9</v>
      </c>
      <c r="C10" s="42">
        <v>0.43597014899999997</v>
      </c>
      <c r="D10" s="42">
        <f t="shared" si="0"/>
        <v>3.2359701489999999</v>
      </c>
      <c r="E10" s="42">
        <f xml:space="preserve"> (D10 - $D$10)/$D$10</f>
        <v>0</v>
      </c>
      <c r="F10" s="12">
        <f t="shared" si="1"/>
        <v>1</v>
      </c>
      <c r="G10" s="12">
        <f t="shared" si="2"/>
        <v>1</v>
      </c>
      <c r="H10" s="12">
        <f t="shared" si="3"/>
        <v>1</v>
      </c>
      <c r="I10" s="50">
        <f t="shared" si="4"/>
        <v>1</v>
      </c>
      <c r="J10" s="6">
        <f t="shared" si="5"/>
        <v>2.2359701489999999</v>
      </c>
      <c r="K10" s="6"/>
    </row>
    <row r="11" spans="1:13" x14ac:dyDescent="0.75">
      <c r="A11" s="49">
        <v>1970</v>
      </c>
      <c r="B11" s="49">
        <v>10</v>
      </c>
      <c r="C11" s="42">
        <v>-1.653</v>
      </c>
      <c r="D11" s="42">
        <f t="shared" si="0"/>
        <v>1.1469999999999998</v>
      </c>
      <c r="E11" s="42">
        <f xml:space="preserve"> (D11 - $D$11)/$D$11</f>
        <v>0</v>
      </c>
      <c r="F11" s="12">
        <f t="shared" si="1"/>
        <v>1</v>
      </c>
      <c r="G11" s="12">
        <f t="shared" si="2"/>
        <v>1</v>
      </c>
      <c r="H11" s="12">
        <f t="shared" si="3"/>
        <v>1</v>
      </c>
      <c r="I11" s="50">
        <f t="shared" si="4"/>
        <v>1</v>
      </c>
      <c r="J11" s="6">
        <f t="shared" si="5"/>
        <v>0.14700000000000002</v>
      </c>
      <c r="K11" s="6"/>
    </row>
    <row r="12" spans="1:13" x14ac:dyDescent="0.75">
      <c r="A12" s="49">
        <v>1970</v>
      </c>
      <c r="B12" s="49">
        <v>11</v>
      </c>
      <c r="C12" s="42">
        <v>-1.8</v>
      </c>
      <c r="D12" s="42">
        <f t="shared" si="0"/>
        <v>0.99999999999999978</v>
      </c>
      <c r="E12" s="42">
        <f xml:space="preserve"> (D12 - $D$12)/$D$12</f>
        <v>0</v>
      </c>
      <c r="F12" s="12">
        <f t="shared" si="1"/>
        <v>1</v>
      </c>
      <c r="G12" s="12">
        <f t="shared" si="2"/>
        <v>1</v>
      </c>
      <c r="H12" s="12">
        <f t="shared" si="3"/>
        <v>1</v>
      </c>
      <c r="I12" s="50">
        <f t="shared" si="4"/>
        <v>1</v>
      </c>
      <c r="J12" s="6">
        <f t="shared" si="5"/>
        <v>0</v>
      </c>
      <c r="K12" s="6"/>
    </row>
    <row r="13" spans="1:13" x14ac:dyDescent="0.75">
      <c r="A13" s="49">
        <v>1970</v>
      </c>
      <c r="B13" s="49">
        <v>12</v>
      </c>
      <c r="C13" s="42">
        <v>-1.8</v>
      </c>
      <c r="D13" s="42">
        <f t="shared" si="0"/>
        <v>0.99999999999999978</v>
      </c>
      <c r="E13" s="42">
        <f xml:space="preserve"> (D13 - $D$13)/$D$13</f>
        <v>0</v>
      </c>
      <c r="F13" s="12">
        <f t="shared" si="1"/>
        <v>1</v>
      </c>
      <c r="G13" s="12">
        <f t="shared" si="2"/>
        <v>1</v>
      </c>
      <c r="H13" s="12">
        <f t="shared" si="3"/>
        <v>1</v>
      </c>
      <c r="I13" s="50">
        <f t="shared" si="4"/>
        <v>1</v>
      </c>
      <c r="J13" s="6">
        <f t="shared" si="5"/>
        <v>0</v>
      </c>
      <c r="K13" s="6"/>
    </row>
    <row r="14" spans="1:13" x14ac:dyDescent="0.75">
      <c r="A14" s="49">
        <v>1971</v>
      </c>
      <c r="B14" s="49">
        <v>1</v>
      </c>
      <c r="C14" s="42">
        <v>-1.8</v>
      </c>
      <c r="D14" s="42">
        <f t="shared" si="0"/>
        <v>0.99999999999999978</v>
      </c>
      <c r="E14" s="42">
        <f xml:space="preserve"> (D14 - $D$2)/$D$2</f>
        <v>0</v>
      </c>
      <c r="F14" s="12">
        <f t="shared" si="1"/>
        <v>1</v>
      </c>
      <c r="G14" s="12">
        <f t="shared" si="2"/>
        <v>1</v>
      </c>
      <c r="H14" s="12">
        <f t="shared" si="3"/>
        <v>1</v>
      </c>
      <c r="I14" s="50">
        <f t="shared" si="4"/>
        <v>1</v>
      </c>
      <c r="J14" s="6">
        <f t="shared" si="5"/>
        <v>0</v>
      </c>
      <c r="K14" s="6"/>
    </row>
    <row r="15" spans="1:13" x14ac:dyDescent="0.75">
      <c r="A15" s="49">
        <v>1971</v>
      </c>
      <c r="B15" s="49">
        <v>2</v>
      </c>
      <c r="C15" s="42">
        <v>-1.8</v>
      </c>
      <c r="D15" s="42">
        <f t="shared" si="0"/>
        <v>0.99999999999999978</v>
      </c>
      <c r="E15" s="42">
        <f xml:space="preserve"> (D15 - $D$3)/$D$3</f>
        <v>0</v>
      </c>
      <c r="F15" s="12">
        <f t="shared" si="1"/>
        <v>1</v>
      </c>
      <c r="G15" s="12">
        <f t="shared" si="2"/>
        <v>1</v>
      </c>
      <c r="H15" s="12">
        <f t="shared" si="3"/>
        <v>1</v>
      </c>
      <c r="I15" s="50">
        <f t="shared" si="4"/>
        <v>1</v>
      </c>
      <c r="J15" s="6">
        <f t="shared" si="5"/>
        <v>0</v>
      </c>
      <c r="K15" s="6"/>
    </row>
    <row r="16" spans="1:13" x14ac:dyDescent="0.75">
      <c r="A16" s="49">
        <v>1971</v>
      </c>
      <c r="B16" s="49">
        <v>3</v>
      </c>
      <c r="C16" s="42">
        <v>-1.8</v>
      </c>
      <c r="D16" s="42">
        <f t="shared" si="0"/>
        <v>0.99999999999999978</v>
      </c>
      <c r="E16" s="42">
        <f xml:space="preserve"> (D16 - $D$4)/$D$4</f>
        <v>0</v>
      </c>
      <c r="F16" s="12">
        <f t="shared" si="1"/>
        <v>1</v>
      </c>
      <c r="G16" s="12">
        <f t="shared" si="2"/>
        <v>1</v>
      </c>
      <c r="H16" s="12">
        <f t="shared" si="3"/>
        <v>1</v>
      </c>
      <c r="I16" s="50">
        <f t="shared" si="4"/>
        <v>1</v>
      </c>
      <c r="J16" s="6"/>
      <c r="K16" s="6"/>
    </row>
    <row r="17" spans="1:11" x14ac:dyDescent="0.75">
      <c r="A17" s="49">
        <v>1971</v>
      </c>
      <c r="B17" s="49">
        <v>4</v>
      </c>
      <c r="C17" s="42">
        <v>-1.8</v>
      </c>
      <c r="D17" s="42">
        <f t="shared" si="0"/>
        <v>0.99999999999999978</v>
      </c>
      <c r="E17" s="42">
        <f xml:space="preserve"> (D17 - $D$5)/$D$5</f>
        <v>-0.17344862675820855</v>
      </c>
      <c r="F17" s="12">
        <f t="shared" si="1"/>
        <v>0.93062054929671656</v>
      </c>
      <c r="G17" s="12">
        <f t="shared" si="2"/>
        <v>0.94796541197253748</v>
      </c>
      <c r="H17" s="12">
        <f t="shared" si="3"/>
        <v>0.91327568662089575</v>
      </c>
      <c r="I17" s="50">
        <f t="shared" si="4"/>
        <v>0.82655137324179151</v>
      </c>
      <c r="J17" s="6"/>
      <c r="K17" s="6"/>
    </row>
    <row r="18" spans="1:11" x14ac:dyDescent="0.75">
      <c r="A18" s="49">
        <v>1971</v>
      </c>
      <c r="B18" s="49">
        <v>5</v>
      </c>
      <c r="C18" s="42">
        <v>-1.8</v>
      </c>
      <c r="D18" s="42">
        <f t="shared" si="0"/>
        <v>0.99999999999999978</v>
      </c>
      <c r="E18" s="42">
        <f xml:space="preserve"> (D18 - $D$6)/$D$6</f>
        <v>-0.3247588424654419</v>
      </c>
      <c r="F18" s="12">
        <f t="shared" si="1"/>
        <v>0.87009646301382326</v>
      </c>
      <c r="G18" s="12">
        <f t="shared" si="2"/>
        <v>0.90257234726036739</v>
      </c>
      <c r="H18" s="12">
        <f t="shared" si="3"/>
        <v>0.83762057876727902</v>
      </c>
      <c r="I18" s="50">
        <f t="shared" si="4"/>
        <v>0.67524115753455805</v>
      </c>
      <c r="J18" s="6"/>
      <c r="K18" s="6"/>
    </row>
    <row r="19" spans="1:11" x14ac:dyDescent="0.75">
      <c r="A19" s="49">
        <v>1971</v>
      </c>
      <c r="B19" s="49">
        <v>6</v>
      </c>
      <c r="C19" s="42">
        <v>9.2741934999999998E-2</v>
      </c>
      <c r="D19" s="42">
        <f t="shared" si="0"/>
        <v>2.8927419349999997</v>
      </c>
      <c r="E19" s="42">
        <f xml:space="preserve"> (D19 - $D$7)/$D$7</f>
        <v>0.17434385392659993</v>
      </c>
      <c r="F19" s="12">
        <f t="shared" si="1"/>
        <v>1.06973754157064</v>
      </c>
      <c r="G19" s="12">
        <f t="shared" si="2"/>
        <v>1.0523031561779799</v>
      </c>
      <c r="H19" s="12">
        <f t="shared" si="3"/>
        <v>1.0871719269633</v>
      </c>
      <c r="I19" s="50">
        <f t="shared" si="4"/>
        <v>1.1743438539266</v>
      </c>
      <c r="J19" s="6"/>
      <c r="K19" s="6"/>
    </row>
    <row r="20" spans="1:11" x14ac:dyDescent="0.75">
      <c r="A20" s="49">
        <v>1971</v>
      </c>
      <c r="B20" s="49">
        <v>7</v>
      </c>
      <c r="C20" s="42">
        <v>2.1173134330000001</v>
      </c>
      <c r="D20" s="42">
        <f t="shared" si="0"/>
        <v>4.9173134330000003</v>
      </c>
      <c r="E20" s="42">
        <f xml:space="preserve"> (D20 - $D$8)/$D$8</f>
        <v>0.15583777724944495</v>
      </c>
      <c r="F20" s="12">
        <f t="shared" si="1"/>
        <v>1.0623351108997781</v>
      </c>
      <c r="G20" s="12">
        <f t="shared" si="2"/>
        <v>1.0467513331748335</v>
      </c>
      <c r="H20" s="12">
        <f t="shared" si="3"/>
        <v>1.0779188886247224</v>
      </c>
      <c r="I20" s="50">
        <f t="shared" si="4"/>
        <v>1.155837777249445</v>
      </c>
      <c r="J20" s="6"/>
      <c r="K20" s="6"/>
    </row>
    <row r="21" spans="1:11" x14ac:dyDescent="0.75">
      <c r="A21" s="49">
        <v>1971</v>
      </c>
      <c r="B21" s="49">
        <v>8</v>
      </c>
      <c r="C21" s="42">
        <v>2.4553731339999998</v>
      </c>
      <c r="D21" s="42">
        <f t="shared" si="0"/>
        <v>5.2553731339999992</v>
      </c>
      <c r="E21" s="42">
        <f xml:space="preserve"> (D21 - $D$9)/$D$9</f>
        <v>-1.4691067839935073E-2</v>
      </c>
      <c r="F21" s="12">
        <f t="shared" si="1"/>
        <v>0.99412357286402597</v>
      </c>
      <c r="G21" s="12">
        <f t="shared" si="2"/>
        <v>0.99559267964801945</v>
      </c>
      <c r="H21" s="12">
        <f t="shared" si="3"/>
        <v>0.99265446608003249</v>
      </c>
      <c r="I21" s="50">
        <f t="shared" si="4"/>
        <v>0.98530893216006488</v>
      </c>
      <c r="J21" s="6"/>
      <c r="K21" s="6"/>
    </row>
    <row r="22" spans="1:11" x14ac:dyDescent="0.75">
      <c r="A22" s="49">
        <v>1971</v>
      </c>
      <c r="B22" s="49">
        <v>9</v>
      </c>
      <c r="C22" s="42">
        <v>1.1531343279999999</v>
      </c>
      <c r="D22" s="42">
        <f t="shared" si="0"/>
        <v>3.953134328</v>
      </c>
      <c r="E22" s="42">
        <f xml:space="preserve"> (D22 - $D$10)/$D$10</f>
        <v>0.2216226188679839</v>
      </c>
      <c r="F22" s="12">
        <f t="shared" si="1"/>
        <v>1.0886490475471935</v>
      </c>
      <c r="G22" s="12">
        <f t="shared" si="2"/>
        <v>1.0664867856603952</v>
      </c>
      <c r="H22" s="12">
        <f t="shared" si="3"/>
        <v>1.110811309433992</v>
      </c>
      <c r="I22" s="50">
        <f t="shared" si="4"/>
        <v>1.221622618867984</v>
      </c>
      <c r="J22" s="6"/>
      <c r="K22" s="6"/>
    </row>
    <row r="23" spans="1:11" x14ac:dyDescent="0.75">
      <c r="A23" s="49">
        <v>1971</v>
      </c>
      <c r="B23" s="49">
        <v>10</v>
      </c>
      <c r="C23" s="42">
        <v>-0.53261538500000005</v>
      </c>
      <c r="D23" s="42">
        <f t="shared" si="0"/>
        <v>2.2673846149999997</v>
      </c>
      <c r="E23" s="42">
        <f xml:space="preserve"> (D23 - $D$11)/$D$11</f>
        <v>0.97679565387968614</v>
      </c>
      <c r="F23" s="12">
        <f t="shared" si="1"/>
        <v>1.3907182615518745</v>
      </c>
      <c r="G23" s="12">
        <f t="shared" si="2"/>
        <v>1.2930386961639058</v>
      </c>
      <c r="H23" s="12">
        <f t="shared" si="3"/>
        <v>1.488397826939843</v>
      </c>
      <c r="I23" s="50">
        <f t="shared" si="4"/>
        <v>1.976795653879686</v>
      </c>
      <c r="J23" s="6"/>
      <c r="K23" s="6"/>
    </row>
    <row r="24" spans="1:11" x14ac:dyDescent="0.75">
      <c r="A24" s="49">
        <v>1971</v>
      </c>
      <c r="B24" s="49">
        <v>11</v>
      </c>
      <c r="C24" s="42">
        <v>-1.7965079370000001</v>
      </c>
      <c r="D24" s="42">
        <f t="shared" si="0"/>
        <v>1.0034920629999997</v>
      </c>
      <c r="E24" s="42">
        <f xml:space="preserve"> (D24 - $D$12)/$D$12</f>
        <v>3.4920629999999351E-3</v>
      </c>
      <c r="F24" s="12">
        <f t="shared" si="1"/>
        <v>1.0013968252000001</v>
      </c>
      <c r="G24" s="12">
        <f t="shared" si="2"/>
        <v>1.0010476188999999</v>
      </c>
      <c r="H24" s="12">
        <f t="shared" si="3"/>
        <v>1.0017460315</v>
      </c>
      <c r="I24" s="50">
        <f t="shared" si="4"/>
        <v>1.0034920629999999</v>
      </c>
      <c r="J24" s="6"/>
      <c r="K24" s="6"/>
    </row>
    <row r="25" spans="1:11" x14ac:dyDescent="0.75">
      <c r="A25" s="49">
        <v>1971</v>
      </c>
      <c r="B25" s="49">
        <v>12</v>
      </c>
      <c r="C25" s="42">
        <v>-1.8</v>
      </c>
      <c r="D25" s="42">
        <f t="shared" si="0"/>
        <v>0.99999999999999978</v>
      </c>
      <c r="E25" s="42">
        <f xml:space="preserve"> (D25 - $D$13)/$D$13</f>
        <v>0</v>
      </c>
      <c r="F25" s="12">
        <f t="shared" si="1"/>
        <v>1</v>
      </c>
      <c r="G25" s="12">
        <f t="shared" si="2"/>
        <v>1</v>
      </c>
      <c r="H25" s="12">
        <f t="shared" si="3"/>
        <v>1</v>
      </c>
      <c r="I25" s="50">
        <f t="shared" si="4"/>
        <v>1</v>
      </c>
      <c r="J25" s="6"/>
      <c r="K25" s="6"/>
    </row>
    <row r="26" spans="1:11" x14ac:dyDescent="0.75">
      <c r="A26" s="49">
        <v>1972</v>
      </c>
      <c r="B26" s="49">
        <v>1</v>
      </c>
      <c r="C26" s="42">
        <v>-1.8</v>
      </c>
      <c r="D26" s="42">
        <f t="shared" si="0"/>
        <v>0.99999999999999978</v>
      </c>
      <c r="E26" s="42">
        <f xml:space="preserve"> (D26 - $D$2)/$D$2</f>
        <v>0</v>
      </c>
      <c r="F26" s="12">
        <f t="shared" si="1"/>
        <v>1</v>
      </c>
      <c r="G26" s="12">
        <f t="shared" si="2"/>
        <v>1</v>
      </c>
      <c r="H26" s="12">
        <f t="shared" si="3"/>
        <v>1</v>
      </c>
      <c r="I26" s="50">
        <f t="shared" si="4"/>
        <v>1</v>
      </c>
      <c r="J26" s="6"/>
      <c r="K26" s="6"/>
    </row>
    <row r="27" spans="1:11" x14ac:dyDescent="0.75">
      <c r="A27" s="49">
        <v>1972</v>
      </c>
      <c r="B27" s="49">
        <v>2</v>
      </c>
      <c r="C27" s="42">
        <v>-1.8</v>
      </c>
      <c r="D27" s="42">
        <f t="shared" si="0"/>
        <v>0.99999999999999978</v>
      </c>
      <c r="E27" s="42">
        <f xml:space="preserve"> (D27 - $D$3)/$D$3</f>
        <v>0</v>
      </c>
      <c r="F27" s="12">
        <f t="shared" si="1"/>
        <v>1</v>
      </c>
      <c r="G27" s="12">
        <f t="shared" si="2"/>
        <v>1</v>
      </c>
      <c r="H27" s="12">
        <f t="shared" si="3"/>
        <v>1</v>
      </c>
      <c r="I27" s="50">
        <f t="shared" si="4"/>
        <v>1</v>
      </c>
      <c r="J27" s="6"/>
      <c r="K27" s="6"/>
    </row>
    <row r="28" spans="1:11" x14ac:dyDescent="0.75">
      <c r="A28" s="49">
        <v>1972</v>
      </c>
      <c r="B28" s="49">
        <v>3</v>
      </c>
      <c r="C28" s="42">
        <v>-1.8</v>
      </c>
      <c r="D28" s="42">
        <f t="shared" si="0"/>
        <v>0.99999999999999978</v>
      </c>
      <c r="E28" s="42">
        <f xml:space="preserve"> (D28 - $D$4)/$D$4</f>
        <v>0</v>
      </c>
      <c r="F28" s="12">
        <f t="shared" si="1"/>
        <v>1</v>
      </c>
      <c r="G28" s="12">
        <f t="shared" si="2"/>
        <v>1</v>
      </c>
      <c r="H28" s="12">
        <f t="shared" si="3"/>
        <v>1</v>
      </c>
      <c r="I28" s="50">
        <f t="shared" si="4"/>
        <v>1</v>
      </c>
      <c r="J28" s="6"/>
      <c r="K28" s="6"/>
    </row>
    <row r="29" spans="1:11" x14ac:dyDescent="0.75">
      <c r="A29" s="49">
        <v>1972</v>
      </c>
      <c r="B29" s="49">
        <v>4</v>
      </c>
      <c r="C29" s="42">
        <v>-1.8</v>
      </c>
      <c r="D29" s="42">
        <f t="shared" si="0"/>
        <v>0.99999999999999978</v>
      </c>
      <c r="E29" s="42">
        <f xml:space="preserve"> (D29 - $D$5)/$D$5</f>
        <v>-0.17344862675820855</v>
      </c>
      <c r="F29" s="12">
        <f t="shared" si="1"/>
        <v>0.93062054929671656</v>
      </c>
      <c r="G29" s="12">
        <f t="shared" si="2"/>
        <v>0.94796541197253748</v>
      </c>
      <c r="H29" s="12">
        <f t="shared" si="3"/>
        <v>0.91327568662089575</v>
      </c>
      <c r="I29" s="50">
        <f t="shared" si="4"/>
        <v>0.82655137324179151</v>
      </c>
      <c r="J29" s="6"/>
      <c r="K29" s="6"/>
    </row>
    <row r="30" spans="1:11" x14ac:dyDescent="0.75">
      <c r="A30" s="49">
        <v>1972</v>
      </c>
      <c r="B30" s="49">
        <v>5</v>
      </c>
      <c r="C30" s="42">
        <v>-1.7856451609999999</v>
      </c>
      <c r="D30" s="42">
        <f t="shared" si="0"/>
        <v>1.0143548389999999</v>
      </c>
      <c r="E30" s="42">
        <f xml:space="preserve"> (D30 - $D$6)/$D$6</f>
        <v>-0.3150658643628596</v>
      </c>
      <c r="F30" s="12">
        <f t="shared" si="1"/>
        <v>0.87397365425485618</v>
      </c>
      <c r="G30" s="12">
        <f t="shared" si="2"/>
        <v>0.90548024069114208</v>
      </c>
      <c r="H30" s="12">
        <f t="shared" si="3"/>
        <v>0.84246706781857017</v>
      </c>
      <c r="I30" s="50">
        <f t="shared" si="4"/>
        <v>0.68493413563714034</v>
      </c>
      <c r="J30" s="6"/>
      <c r="K30" s="6"/>
    </row>
    <row r="31" spans="1:11" x14ac:dyDescent="0.75">
      <c r="A31" s="49">
        <v>1972</v>
      </c>
      <c r="B31" s="49">
        <v>6</v>
      </c>
      <c r="C31" s="42">
        <v>0.24044776100000001</v>
      </c>
      <c r="D31" s="42">
        <f t="shared" si="0"/>
        <v>3.0404477609999998</v>
      </c>
      <c r="E31" s="42">
        <f xml:space="preserve"> (D31 - $D$7)/$D$7</f>
        <v>0.23430683467284197</v>
      </c>
      <c r="F31" s="12">
        <f t="shared" si="1"/>
        <v>1.0937227338691369</v>
      </c>
      <c r="G31" s="12">
        <f t="shared" si="2"/>
        <v>1.0702920504018525</v>
      </c>
      <c r="H31" s="12">
        <f t="shared" si="3"/>
        <v>1.117153417336421</v>
      </c>
      <c r="I31" s="50">
        <f t="shared" si="4"/>
        <v>1.2343068346728421</v>
      </c>
      <c r="J31" s="6"/>
      <c r="K31" s="6"/>
    </row>
    <row r="32" spans="1:11" x14ac:dyDescent="0.75">
      <c r="A32" s="49">
        <v>1972</v>
      </c>
      <c r="B32" s="49">
        <v>7</v>
      </c>
      <c r="C32" s="42">
        <v>1.3314925369999999</v>
      </c>
      <c r="D32" s="42">
        <f t="shared" si="0"/>
        <v>4.1314925369999997</v>
      </c>
      <c r="E32" s="42">
        <f xml:space="preserve"> (D32 - $D$8)/$D$8</f>
        <v>-2.8873140637819993E-2</v>
      </c>
      <c r="F32" s="12">
        <f t="shared" si="1"/>
        <v>0.98845074374487196</v>
      </c>
      <c r="G32" s="12">
        <f t="shared" si="2"/>
        <v>0.99133805780865403</v>
      </c>
      <c r="H32" s="12">
        <f t="shared" si="3"/>
        <v>0.98556342968109001</v>
      </c>
      <c r="I32" s="50">
        <f t="shared" si="4"/>
        <v>0.97112685936218002</v>
      </c>
      <c r="J32" s="6"/>
      <c r="K32" s="6"/>
    </row>
    <row r="33" spans="1:11" x14ac:dyDescent="0.75">
      <c r="A33" s="49">
        <v>1972</v>
      </c>
      <c r="B33" s="49">
        <v>8</v>
      </c>
      <c r="C33" s="42">
        <v>2.1229850749999999</v>
      </c>
      <c r="D33" s="42">
        <f t="shared" si="0"/>
        <v>4.9229850749999997</v>
      </c>
      <c r="E33" s="42">
        <f xml:space="preserve"> (D33 - $D$9)/$D$9</f>
        <v>-7.7009178300490269E-2</v>
      </c>
      <c r="F33" s="12">
        <f t="shared" si="1"/>
        <v>0.96919632867980388</v>
      </c>
      <c r="G33" s="12">
        <f t="shared" si="2"/>
        <v>0.97689724650985288</v>
      </c>
      <c r="H33" s="12">
        <f t="shared" si="3"/>
        <v>0.96149541084975487</v>
      </c>
      <c r="I33" s="50">
        <f t="shared" si="4"/>
        <v>0.92299082169950974</v>
      </c>
      <c r="J33" s="6"/>
      <c r="K33" s="6"/>
    </row>
    <row r="34" spans="1:11" x14ac:dyDescent="0.75">
      <c r="A34" s="49">
        <v>1972</v>
      </c>
      <c r="B34" s="49">
        <v>9</v>
      </c>
      <c r="C34" s="42">
        <v>0.71328358199999997</v>
      </c>
      <c r="D34" s="42">
        <f t="shared" si="0"/>
        <v>3.5132835819999997</v>
      </c>
      <c r="E34" s="42">
        <f xml:space="preserve"> (D34 - $D$10)/$D$10</f>
        <v>8.5697154247759963E-2</v>
      </c>
      <c r="F34" s="12">
        <f t="shared" si="1"/>
        <v>1.0342788616991039</v>
      </c>
      <c r="G34" s="12">
        <f t="shared" si="2"/>
        <v>1.025709146274328</v>
      </c>
      <c r="H34" s="12">
        <f t="shared" si="3"/>
        <v>1.04284857712388</v>
      </c>
      <c r="I34" s="50">
        <f t="shared" si="4"/>
        <v>1.08569715424776</v>
      </c>
      <c r="J34" s="6"/>
      <c r="K34" s="6"/>
    </row>
    <row r="35" spans="1:11" x14ac:dyDescent="0.75">
      <c r="A35" s="49">
        <v>1972</v>
      </c>
      <c r="B35" s="49">
        <v>10</v>
      </c>
      <c r="C35" s="42">
        <v>-0.92223880599999997</v>
      </c>
      <c r="D35" s="42">
        <f t="shared" si="0"/>
        <v>1.8777611939999999</v>
      </c>
      <c r="E35" s="42">
        <f xml:space="preserve"> (D35 - $D$11)/$D$11</f>
        <v>0.63710653356582403</v>
      </c>
      <c r="F35" s="12">
        <f t="shared" si="1"/>
        <v>1.2548426134263297</v>
      </c>
      <c r="G35" s="12">
        <f t="shared" si="2"/>
        <v>1.1911319600697472</v>
      </c>
      <c r="H35" s="12">
        <f t="shared" si="3"/>
        <v>1.3185532667829121</v>
      </c>
      <c r="I35" s="50">
        <f t="shared" si="4"/>
        <v>1.6371065335658241</v>
      </c>
      <c r="J35" s="6"/>
      <c r="K35" s="6"/>
    </row>
    <row r="36" spans="1:11" x14ac:dyDescent="0.75">
      <c r="A36" s="49">
        <v>1972</v>
      </c>
      <c r="B36" s="49">
        <v>11</v>
      </c>
      <c r="C36" s="42">
        <v>-1.8</v>
      </c>
      <c r="D36" s="42">
        <f t="shared" si="0"/>
        <v>0.99999999999999978</v>
      </c>
      <c r="E36" s="42">
        <f xml:space="preserve"> (D36 - $D$12)/$D$12</f>
        <v>0</v>
      </c>
      <c r="F36" s="12">
        <f t="shared" si="1"/>
        <v>1</v>
      </c>
      <c r="G36" s="12">
        <f t="shared" si="2"/>
        <v>1</v>
      </c>
      <c r="H36" s="12">
        <f t="shared" si="3"/>
        <v>1</v>
      </c>
      <c r="I36" s="50">
        <f t="shared" si="4"/>
        <v>1</v>
      </c>
      <c r="J36" s="6"/>
      <c r="K36" s="6"/>
    </row>
    <row r="37" spans="1:11" x14ac:dyDescent="0.75">
      <c r="A37" s="49">
        <v>1972</v>
      </c>
      <c r="B37" s="49">
        <v>12</v>
      </c>
      <c r="C37" s="42">
        <v>-1.8</v>
      </c>
      <c r="D37" s="42">
        <f t="shared" si="0"/>
        <v>0.99999999999999978</v>
      </c>
      <c r="E37" s="42">
        <f xml:space="preserve"> (D37 - $D$13)/$D$13</f>
        <v>0</v>
      </c>
      <c r="F37" s="12">
        <f t="shared" si="1"/>
        <v>1</v>
      </c>
      <c r="G37" s="12">
        <f t="shared" si="2"/>
        <v>1</v>
      </c>
      <c r="H37" s="12">
        <f t="shared" si="3"/>
        <v>1</v>
      </c>
      <c r="I37" s="50">
        <f t="shared" si="4"/>
        <v>1</v>
      </c>
      <c r="J37" s="6"/>
      <c r="K37" s="6"/>
    </row>
    <row r="38" spans="1:11" x14ac:dyDescent="0.75">
      <c r="A38" s="49">
        <v>1973</v>
      </c>
      <c r="B38" s="49">
        <v>1</v>
      </c>
      <c r="C38" s="42">
        <v>-1.8</v>
      </c>
      <c r="D38" s="42">
        <f t="shared" si="0"/>
        <v>0.99999999999999978</v>
      </c>
      <c r="E38" s="42">
        <f xml:space="preserve"> (D38 - $D$2)/$D$2</f>
        <v>0</v>
      </c>
      <c r="F38" s="12">
        <f t="shared" si="1"/>
        <v>1</v>
      </c>
      <c r="G38" s="12">
        <f t="shared" si="2"/>
        <v>1</v>
      </c>
      <c r="H38" s="12">
        <f t="shared" si="3"/>
        <v>1</v>
      </c>
      <c r="I38" s="50">
        <f t="shared" si="4"/>
        <v>1</v>
      </c>
      <c r="J38" s="6"/>
      <c r="K38" s="6"/>
    </row>
    <row r="39" spans="1:11" x14ac:dyDescent="0.75">
      <c r="A39" s="49">
        <v>1973</v>
      </c>
      <c r="B39" s="49">
        <v>2</v>
      </c>
      <c r="C39" s="42">
        <v>-1.8</v>
      </c>
      <c r="D39" s="42">
        <f t="shared" si="0"/>
        <v>0.99999999999999978</v>
      </c>
      <c r="E39" s="42">
        <f xml:space="preserve"> (D39 - $D$3)/$D$3</f>
        <v>0</v>
      </c>
      <c r="F39" s="12">
        <f t="shared" si="1"/>
        <v>1</v>
      </c>
      <c r="G39" s="12">
        <f t="shared" si="2"/>
        <v>1</v>
      </c>
      <c r="H39" s="12">
        <f t="shared" si="3"/>
        <v>1</v>
      </c>
      <c r="I39" s="50">
        <f t="shared" si="4"/>
        <v>1</v>
      </c>
      <c r="J39" s="6"/>
      <c r="K39" s="6"/>
    </row>
    <row r="40" spans="1:11" x14ac:dyDescent="0.75">
      <c r="A40" s="49">
        <v>1973</v>
      </c>
      <c r="B40" s="49">
        <v>3</v>
      </c>
      <c r="C40" s="42">
        <v>-1.8</v>
      </c>
      <c r="D40" s="42">
        <f t="shared" si="0"/>
        <v>0.99999999999999978</v>
      </c>
      <c r="E40" s="42">
        <f xml:space="preserve"> (D40 - $D$4)/$D$4</f>
        <v>0</v>
      </c>
      <c r="F40" s="12">
        <f t="shared" si="1"/>
        <v>1</v>
      </c>
      <c r="G40" s="12">
        <f t="shared" si="2"/>
        <v>1</v>
      </c>
      <c r="H40" s="12">
        <f t="shared" si="3"/>
        <v>1</v>
      </c>
      <c r="I40" s="50">
        <f t="shared" si="4"/>
        <v>1</v>
      </c>
      <c r="J40" s="6"/>
      <c r="K40" s="6"/>
    </row>
    <row r="41" spans="1:11" x14ac:dyDescent="0.75">
      <c r="A41" s="49">
        <v>1973</v>
      </c>
      <c r="B41" s="49">
        <v>4</v>
      </c>
      <c r="C41" s="42">
        <v>-1.8</v>
      </c>
      <c r="D41" s="42">
        <f t="shared" si="0"/>
        <v>0.99999999999999978</v>
      </c>
      <c r="E41" s="42">
        <f xml:space="preserve"> (D41 - $D$5)/$D$5</f>
        <v>-0.17344862675820855</v>
      </c>
      <c r="F41" s="12">
        <f t="shared" si="1"/>
        <v>0.93062054929671656</v>
      </c>
      <c r="G41" s="12">
        <f t="shared" si="2"/>
        <v>0.94796541197253748</v>
      </c>
      <c r="H41" s="12">
        <f t="shared" si="3"/>
        <v>0.91327568662089575</v>
      </c>
      <c r="I41" s="50">
        <f t="shared" si="4"/>
        <v>0.82655137324179151</v>
      </c>
      <c r="J41" s="6"/>
      <c r="K41" s="6"/>
    </row>
    <row r="42" spans="1:11" x14ac:dyDescent="0.75">
      <c r="A42" s="49">
        <v>1973</v>
      </c>
      <c r="B42" s="49">
        <v>5</v>
      </c>
      <c r="C42" s="42">
        <v>-1.4654687500000001</v>
      </c>
      <c r="D42" s="42">
        <f t="shared" si="0"/>
        <v>1.3345312499999997</v>
      </c>
      <c r="E42" s="42">
        <f xml:space="preserve"> (D42 - $D$6)/$D$6</f>
        <v>-9.886957398395925E-2</v>
      </c>
      <c r="F42" s="12">
        <f t="shared" si="1"/>
        <v>0.96045217040641628</v>
      </c>
      <c r="G42" s="12">
        <f t="shared" si="2"/>
        <v>0.97033912780481224</v>
      </c>
      <c r="H42" s="12">
        <f t="shared" si="3"/>
        <v>0.95056521300802033</v>
      </c>
      <c r="I42" s="50">
        <f t="shared" si="4"/>
        <v>0.90113042601604076</v>
      </c>
      <c r="J42" s="6"/>
      <c r="K42" s="6"/>
    </row>
    <row r="43" spans="1:11" x14ac:dyDescent="0.75">
      <c r="A43" s="49">
        <v>1973</v>
      </c>
      <c r="B43" s="49">
        <v>6</v>
      </c>
      <c r="C43" s="42">
        <v>8.0769230999999997E-2</v>
      </c>
      <c r="D43" s="42">
        <f t="shared" si="0"/>
        <v>2.8807692309999999</v>
      </c>
      <c r="E43" s="42">
        <f xml:space="preserve"> (D43 - $D$7)/$D$7</f>
        <v>0.16948338877858038</v>
      </c>
      <c r="F43" s="12">
        <f t="shared" si="1"/>
        <v>1.0677933555114321</v>
      </c>
      <c r="G43" s="12">
        <f t="shared" si="2"/>
        <v>1.0508450166335741</v>
      </c>
      <c r="H43" s="12">
        <f t="shared" si="3"/>
        <v>1.0847416943892902</v>
      </c>
      <c r="I43" s="50">
        <f t="shared" si="4"/>
        <v>1.1694833887785805</v>
      </c>
      <c r="J43" s="6"/>
      <c r="K43" s="6"/>
    </row>
    <row r="44" spans="1:11" x14ac:dyDescent="0.75">
      <c r="A44" s="49">
        <v>1973</v>
      </c>
      <c r="B44" s="49">
        <v>7</v>
      </c>
      <c r="C44" s="42">
        <v>0.42134328399999998</v>
      </c>
      <c r="D44" s="42">
        <f t="shared" si="0"/>
        <v>3.2213432839999996</v>
      </c>
      <c r="E44" s="42">
        <f xml:space="preserve"> (D44 - $D$8)/$D$8</f>
        <v>-0.24280802680816488</v>
      </c>
      <c r="F44" s="12">
        <f t="shared" si="1"/>
        <v>0.90287678927673398</v>
      </c>
      <c r="G44" s="12">
        <f t="shared" si="2"/>
        <v>0.92715759195755054</v>
      </c>
      <c r="H44" s="12">
        <f t="shared" si="3"/>
        <v>0.87859598659591753</v>
      </c>
      <c r="I44" s="50">
        <f t="shared" si="4"/>
        <v>0.75719197319183507</v>
      </c>
      <c r="J44" s="6"/>
      <c r="K44" s="6"/>
    </row>
    <row r="45" spans="1:11" x14ac:dyDescent="0.75">
      <c r="A45" s="49">
        <v>1973</v>
      </c>
      <c r="B45" s="49">
        <v>8</v>
      </c>
      <c r="C45" s="42">
        <v>0.61611940300000001</v>
      </c>
      <c r="D45" s="42">
        <f t="shared" si="0"/>
        <v>3.4161194029999997</v>
      </c>
      <c r="E45" s="42">
        <f xml:space="preserve"> (D45 - $D$9)/$D$9</f>
        <v>-0.35952540851474984</v>
      </c>
      <c r="F45" s="12">
        <f t="shared" si="1"/>
        <v>0.85618983659410008</v>
      </c>
      <c r="G45" s="12">
        <f t="shared" si="2"/>
        <v>0.89214237744557501</v>
      </c>
      <c r="H45" s="12">
        <f t="shared" si="3"/>
        <v>0.82023729574262505</v>
      </c>
      <c r="I45" s="50">
        <f t="shared" si="4"/>
        <v>0.6404745914852501</v>
      </c>
      <c r="J45" s="6"/>
      <c r="K45" s="6"/>
    </row>
    <row r="46" spans="1:11" x14ac:dyDescent="0.75">
      <c r="A46" s="49">
        <v>1973</v>
      </c>
      <c r="B46" s="49">
        <v>9</v>
      </c>
      <c r="C46" s="42">
        <v>0.49731343300000003</v>
      </c>
      <c r="D46" s="42">
        <f t="shared" si="0"/>
        <v>3.2973134329999998</v>
      </c>
      <c r="E46" s="42">
        <f xml:space="preserve"> (D46 - $D$10)/$D$10</f>
        <v>1.8956690320198592E-2</v>
      </c>
      <c r="F46" s="12">
        <f t="shared" si="1"/>
        <v>1.0075826761280795</v>
      </c>
      <c r="G46" s="12">
        <f t="shared" si="2"/>
        <v>1.0056870070960595</v>
      </c>
      <c r="H46" s="12">
        <f t="shared" si="3"/>
        <v>1.0094783451600993</v>
      </c>
      <c r="I46" s="50">
        <f t="shared" si="4"/>
        <v>1.0189566903201985</v>
      </c>
      <c r="J46" s="6"/>
      <c r="K46" s="6"/>
    </row>
    <row r="47" spans="1:11" x14ac:dyDescent="0.75">
      <c r="A47" s="49">
        <v>1973</v>
      </c>
      <c r="B47" s="49">
        <v>10</v>
      </c>
      <c r="C47" s="42">
        <v>-0.49370967700000001</v>
      </c>
      <c r="D47" s="42">
        <f t="shared" si="0"/>
        <v>2.3062903229999998</v>
      </c>
      <c r="E47" s="42">
        <f xml:space="preserve"> (D47 - $D$11)/$D$11</f>
        <v>1.0107151900610289</v>
      </c>
      <c r="F47" s="12">
        <f t="shared" si="1"/>
        <v>1.4042860760244116</v>
      </c>
      <c r="G47" s="12">
        <f t="shared" si="2"/>
        <v>1.3032145570183087</v>
      </c>
      <c r="H47" s="12">
        <f t="shared" si="3"/>
        <v>1.5053575950305145</v>
      </c>
      <c r="I47" s="50">
        <f t="shared" si="4"/>
        <v>2.0107151900610289</v>
      </c>
      <c r="J47" s="6"/>
      <c r="K47" s="6"/>
    </row>
    <row r="48" spans="1:11" x14ac:dyDescent="0.75">
      <c r="A48" s="49">
        <v>1973</v>
      </c>
      <c r="B48" s="49">
        <v>11</v>
      </c>
      <c r="C48" s="42">
        <v>-1.8</v>
      </c>
      <c r="D48" s="42">
        <f t="shared" si="0"/>
        <v>0.99999999999999978</v>
      </c>
      <c r="E48" s="42">
        <f xml:space="preserve"> (D48 - $D$12)/$D$12</f>
        <v>0</v>
      </c>
      <c r="F48" s="12">
        <f t="shared" si="1"/>
        <v>1</v>
      </c>
      <c r="G48" s="12">
        <f t="shared" si="2"/>
        <v>1</v>
      </c>
      <c r="H48" s="12">
        <f t="shared" si="3"/>
        <v>1</v>
      </c>
      <c r="I48" s="50">
        <f t="shared" si="4"/>
        <v>1</v>
      </c>
      <c r="J48" s="6"/>
      <c r="K48" s="6"/>
    </row>
    <row r="49" spans="1:11" x14ac:dyDescent="0.75">
      <c r="A49" s="49">
        <v>1973</v>
      </c>
      <c r="B49" s="49">
        <v>12</v>
      </c>
      <c r="C49" s="42">
        <v>-1.8</v>
      </c>
      <c r="D49" s="42">
        <f t="shared" si="0"/>
        <v>0.99999999999999978</v>
      </c>
      <c r="E49" s="42">
        <f xml:space="preserve"> (D49 - $D$13)/$D$13</f>
        <v>0</v>
      </c>
      <c r="F49" s="12">
        <f t="shared" si="1"/>
        <v>1</v>
      </c>
      <c r="G49" s="12">
        <f t="shared" si="2"/>
        <v>1</v>
      </c>
      <c r="H49" s="12">
        <f t="shared" si="3"/>
        <v>1</v>
      </c>
      <c r="I49" s="50">
        <f t="shared" si="4"/>
        <v>1</v>
      </c>
      <c r="J49" s="6"/>
      <c r="K49" s="6"/>
    </row>
    <row r="50" spans="1:11" x14ac:dyDescent="0.75">
      <c r="A50" s="49">
        <v>1974</v>
      </c>
      <c r="B50" s="49">
        <v>1</v>
      </c>
      <c r="C50" s="42">
        <v>-1.764776119</v>
      </c>
      <c r="D50" s="42">
        <f t="shared" si="0"/>
        <v>1.0352238809999998</v>
      </c>
      <c r="E50" s="42">
        <f xml:space="preserve"> (D50 - $D$2)/$D$2</f>
        <v>3.5223881000000075E-2</v>
      </c>
      <c r="F50" s="12">
        <f t="shared" si="1"/>
        <v>1.0140895524</v>
      </c>
      <c r="G50" s="12">
        <f t="shared" si="2"/>
        <v>1.0105671643</v>
      </c>
      <c r="H50" s="12">
        <f t="shared" si="3"/>
        <v>1.0176119405000001</v>
      </c>
      <c r="I50" s="50">
        <f t="shared" si="4"/>
        <v>1.0352238810000001</v>
      </c>
      <c r="J50" s="6"/>
      <c r="K50" s="6"/>
    </row>
    <row r="51" spans="1:11" x14ac:dyDescent="0.75">
      <c r="A51" s="49">
        <v>1974</v>
      </c>
      <c r="B51" s="49">
        <v>2</v>
      </c>
      <c r="C51" s="42">
        <v>-1.8</v>
      </c>
      <c r="D51" s="42">
        <f t="shared" si="0"/>
        <v>0.99999999999999978</v>
      </c>
      <c r="E51" s="42">
        <f xml:space="preserve"> (D51 - $D$3)/$D$3</f>
        <v>0</v>
      </c>
      <c r="F51" s="12">
        <f t="shared" si="1"/>
        <v>1</v>
      </c>
      <c r="G51" s="12">
        <f t="shared" si="2"/>
        <v>1</v>
      </c>
      <c r="H51" s="12">
        <f t="shared" si="3"/>
        <v>1</v>
      </c>
      <c r="I51" s="50">
        <f t="shared" si="4"/>
        <v>1</v>
      </c>
      <c r="J51" s="6"/>
      <c r="K51" s="6"/>
    </row>
    <row r="52" spans="1:11" x14ac:dyDescent="0.75">
      <c r="A52" s="49">
        <v>1974</v>
      </c>
      <c r="B52" s="49">
        <v>3</v>
      </c>
      <c r="C52" s="42">
        <v>-1.8</v>
      </c>
      <c r="D52" s="42">
        <f t="shared" si="0"/>
        <v>0.99999999999999978</v>
      </c>
      <c r="E52" s="42">
        <f xml:space="preserve"> (D52 - $D$4)/$D$4</f>
        <v>0</v>
      </c>
      <c r="F52" s="12">
        <f t="shared" si="1"/>
        <v>1</v>
      </c>
      <c r="G52" s="12">
        <f t="shared" si="2"/>
        <v>1</v>
      </c>
      <c r="H52" s="12">
        <f t="shared" si="3"/>
        <v>1</v>
      </c>
      <c r="I52" s="50">
        <f t="shared" si="4"/>
        <v>1</v>
      </c>
      <c r="J52" s="6"/>
      <c r="K52" s="6"/>
    </row>
    <row r="53" spans="1:11" x14ac:dyDescent="0.75">
      <c r="A53" s="49">
        <v>1974</v>
      </c>
      <c r="B53" s="49">
        <v>4</v>
      </c>
      <c r="C53" s="42">
        <v>-1.8</v>
      </c>
      <c r="D53" s="42">
        <f t="shared" si="0"/>
        <v>0.99999999999999978</v>
      </c>
      <c r="E53" s="42">
        <f xml:space="preserve"> (D53 - $D$5)/$D$5</f>
        <v>-0.17344862675820855</v>
      </c>
      <c r="F53" s="12">
        <f t="shared" si="1"/>
        <v>0.93062054929671656</v>
      </c>
      <c r="G53" s="12">
        <f t="shared" si="2"/>
        <v>0.94796541197253748</v>
      </c>
      <c r="H53" s="12">
        <f t="shared" si="3"/>
        <v>0.91327568662089575</v>
      </c>
      <c r="I53" s="50">
        <f t="shared" si="4"/>
        <v>0.82655137324179151</v>
      </c>
      <c r="J53" s="6"/>
      <c r="K53" s="6"/>
    </row>
    <row r="54" spans="1:11" x14ac:dyDescent="0.75">
      <c r="A54" s="49">
        <v>1974</v>
      </c>
      <c r="B54" s="49">
        <v>5</v>
      </c>
      <c r="C54" s="42">
        <v>-1.8</v>
      </c>
      <c r="D54" s="42">
        <f t="shared" si="0"/>
        <v>0.99999999999999978</v>
      </c>
      <c r="E54" s="42">
        <f xml:space="preserve"> (D54 - $D$6)/$D$6</f>
        <v>-0.3247588424654419</v>
      </c>
      <c r="F54" s="12">
        <f t="shared" si="1"/>
        <v>0.87009646301382326</v>
      </c>
      <c r="G54" s="12">
        <f t="shared" si="2"/>
        <v>0.90257234726036739</v>
      </c>
      <c r="H54" s="12">
        <f t="shared" si="3"/>
        <v>0.83762057876727902</v>
      </c>
      <c r="I54" s="50">
        <f t="shared" si="4"/>
        <v>0.67524115753455805</v>
      </c>
      <c r="J54" s="6"/>
      <c r="K54" s="6"/>
    </row>
    <row r="55" spans="1:11" x14ac:dyDescent="0.75">
      <c r="A55" s="49">
        <v>1974</v>
      </c>
      <c r="B55" s="49">
        <v>6</v>
      </c>
      <c r="C55" s="42">
        <v>-1.3061290320000001</v>
      </c>
      <c r="D55" s="42">
        <f t="shared" si="0"/>
        <v>1.4938709679999997</v>
      </c>
      <c r="E55" s="42">
        <f xml:space="preserve"> (D55 - $D$7)/$D$7</f>
        <v>-0.39354486876127776</v>
      </c>
      <c r="F55" s="12">
        <f t="shared" si="1"/>
        <v>0.8425820524954889</v>
      </c>
      <c r="G55" s="12">
        <f t="shared" si="2"/>
        <v>0.88193653937161665</v>
      </c>
      <c r="H55" s="12">
        <f t="shared" si="3"/>
        <v>0.80322756561936115</v>
      </c>
      <c r="I55" s="50">
        <f t="shared" si="4"/>
        <v>0.6064551312387223</v>
      </c>
      <c r="J55" s="6"/>
      <c r="K55" s="6"/>
    </row>
    <row r="56" spans="1:11" x14ac:dyDescent="0.75">
      <c r="A56" s="49">
        <v>1974</v>
      </c>
      <c r="B56" s="49">
        <v>7</v>
      </c>
      <c r="C56" s="42">
        <v>-0.612835821</v>
      </c>
      <c r="D56" s="42">
        <f t="shared" si="0"/>
        <v>2.1871641789999998</v>
      </c>
      <c r="E56" s="42">
        <f xml:space="preserve"> (D56 - $D$8)/$D$8</f>
        <v>-0.48589671624965813</v>
      </c>
      <c r="F56" s="12">
        <f t="shared" si="1"/>
        <v>0.80564131350013679</v>
      </c>
      <c r="G56" s="12">
        <f t="shared" si="2"/>
        <v>0.85423098512510254</v>
      </c>
      <c r="H56" s="12">
        <f t="shared" si="3"/>
        <v>0.75705164187517093</v>
      </c>
      <c r="I56" s="50">
        <f t="shared" si="4"/>
        <v>0.51410328375034187</v>
      </c>
      <c r="J56" s="6"/>
      <c r="K56" s="6"/>
    </row>
    <row r="57" spans="1:11" x14ac:dyDescent="0.75">
      <c r="A57" s="49">
        <v>1974</v>
      </c>
      <c r="B57" s="49">
        <v>8</v>
      </c>
      <c r="C57" s="42">
        <v>-0.78761194000000001</v>
      </c>
      <c r="D57" s="42">
        <f t="shared" si="0"/>
        <v>2.0123880599999997</v>
      </c>
      <c r="E57" s="42">
        <f xml:space="preserve"> (D57 - $D$9)/$D$9</f>
        <v>-0.62270539504374145</v>
      </c>
      <c r="F57" s="12">
        <f t="shared" si="1"/>
        <v>0.75091784198250344</v>
      </c>
      <c r="G57" s="12">
        <f t="shared" si="2"/>
        <v>0.81318838148687755</v>
      </c>
      <c r="H57" s="12">
        <f t="shared" si="3"/>
        <v>0.68864730247812922</v>
      </c>
      <c r="I57" s="50">
        <f t="shared" si="4"/>
        <v>0.37729460495625855</v>
      </c>
      <c r="J57" s="6"/>
      <c r="K57" s="6"/>
    </row>
    <row r="58" spans="1:11" x14ac:dyDescent="0.75">
      <c r="A58" s="49">
        <v>1974</v>
      </c>
      <c r="B58" s="49">
        <v>9</v>
      </c>
      <c r="C58" s="42">
        <v>-1.0258208959999999</v>
      </c>
      <c r="D58" s="42">
        <f t="shared" si="0"/>
        <v>1.7741791039999999</v>
      </c>
      <c r="E58" s="42">
        <f xml:space="preserve"> (D58 - $D$10)/$D$10</f>
        <v>-0.45173193128859113</v>
      </c>
      <c r="F58" s="12">
        <f t="shared" si="1"/>
        <v>0.81930722748456353</v>
      </c>
      <c r="G58" s="12">
        <f t="shared" si="2"/>
        <v>0.86448042061342267</v>
      </c>
      <c r="H58" s="12">
        <f t="shared" si="3"/>
        <v>0.77413403435570438</v>
      </c>
      <c r="I58" s="50">
        <f t="shared" si="4"/>
        <v>0.54826806871140887</v>
      </c>
      <c r="J58" s="6"/>
      <c r="K58" s="6"/>
    </row>
    <row r="59" spans="1:11" x14ac:dyDescent="0.75">
      <c r="A59" s="49">
        <v>1974</v>
      </c>
      <c r="B59" s="49">
        <v>10</v>
      </c>
      <c r="C59" s="42">
        <v>-1.546296296</v>
      </c>
      <c r="D59" s="42">
        <f t="shared" si="0"/>
        <v>1.2537037039999999</v>
      </c>
      <c r="E59" s="42">
        <f xml:space="preserve"> (D59 - $D$11)/$D$11</f>
        <v>9.3028512641673999E-2</v>
      </c>
      <c r="F59" s="12">
        <f t="shared" si="1"/>
        <v>1.0372114050566696</v>
      </c>
      <c r="G59" s="12">
        <f t="shared" si="2"/>
        <v>1.0279085537925021</v>
      </c>
      <c r="H59" s="12">
        <f t="shared" si="3"/>
        <v>1.0465142563208369</v>
      </c>
      <c r="I59" s="50">
        <f t="shared" si="4"/>
        <v>1.0930285126416739</v>
      </c>
      <c r="J59" s="6"/>
      <c r="K59" s="6"/>
    </row>
    <row r="60" spans="1:11" x14ac:dyDescent="0.75">
      <c r="A60" s="49">
        <v>1974</v>
      </c>
      <c r="B60" s="49">
        <v>11</v>
      </c>
      <c r="C60" s="42">
        <v>-1.8</v>
      </c>
      <c r="D60" s="42">
        <f t="shared" si="0"/>
        <v>0.99999999999999978</v>
      </c>
      <c r="E60" s="42">
        <f xml:space="preserve"> (D60 - $D$12)/$D$12</f>
        <v>0</v>
      </c>
      <c r="F60" s="12">
        <f t="shared" si="1"/>
        <v>1</v>
      </c>
      <c r="G60" s="12">
        <f t="shared" si="2"/>
        <v>1</v>
      </c>
      <c r="H60" s="12">
        <f t="shared" si="3"/>
        <v>1</v>
      </c>
      <c r="I60" s="50">
        <f t="shared" si="4"/>
        <v>1</v>
      </c>
      <c r="J60" s="6"/>
      <c r="K60" s="6"/>
    </row>
    <row r="61" spans="1:11" x14ac:dyDescent="0.75">
      <c r="A61" s="49">
        <v>1974</v>
      </c>
      <c r="B61" s="49">
        <v>12</v>
      </c>
      <c r="C61" s="42">
        <v>-1.8</v>
      </c>
      <c r="D61" s="42">
        <f t="shared" si="0"/>
        <v>0.99999999999999978</v>
      </c>
      <c r="E61" s="42">
        <f xml:space="preserve"> (D61 - $D$13)/$D$13</f>
        <v>0</v>
      </c>
      <c r="F61" s="12">
        <f t="shared" si="1"/>
        <v>1</v>
      </c>
      <c r="G61" s="12">
        <f t="shared" si="2"/>
        <v>1</v>
      </c>
      <c r="H61" s="12">
        <f t="shared" si="3"/>
        <v>1</v>
      </c>
      <c r="I61" s="50">
        <f t="shared" si="4"/>
        <v>1</v>
      </c>
      <c r="J61" s="6"/>
      <c r="K61" s="6"/>
    </row>
    <row r="62" spans="1:11" x14ac:dyDescent="0.75">
      <c r="A62" s="49">
        <v>1975</v>
      </c>
      <c r="B62" s="49">
        <v>1</v>
      </c>
      <c r="C62" s="42">
        <v>-1.8</v>
      </c>
      <c r="D62" s="42">
        <f t="shared" si="0"/>
        <v>0.99999999999999978</v>
      </c>
      <c r="E62" s="42">
        <f xml:space="preserve"> (D62 - $D$2)/$D$2</f>
        <v>0</v>
      </c>
      <c r="F62" s="12">
        <f t="shared" si="1"/>
        <v>1</v>
      </c>
      <c r="G62" s="12">
        <f t="shared" si="2"/>
        <v>1</v>
      </c>
      <c r="H62" s="12">
        <f t="shared" si="3"/>
        <v>1</v>
      </c>
      <c r="I62" s="50">
        <f t="shared" si="4"/>
        <v>1</v>
      </c>
      <c r="J62" s="6"/>
      <c r="K62" s="6"/>
    </row>
    <row r="63" spans="1:11" x14ac:dyDescent="0.75">
      <c r="A63" s="49">
        <v>1975</v>
      </c>
      <c r="B63" s="49">
        <v>2</v>
      </c>
      <c r="C63" s="42">
        <v>-1.8</v>
      </c>
      <c r="D63" s="42">
        <f t="shared" si="0"/>
        <v>0.99999999999999978</v>
      </c>
      <c r="E63" s="42">
        <f xml:space="preserve"> (D63 - $D$3)/$D$3</f>
        <v>0</v>
      </c>
      <c r="F63" s="12">
        <f t="shared" si="1"/>
        <v>1</v>
      </c>
      <c r="G63" s="12">
        <f t="shared" si="2"/>
        <v>1</v>
      </c>
      <c r="H63" s="12">
        <f t="shared" si="3"/>
        <v>1</v>
      </c>
      <c r="I63" s="50">
        <f t="shared" si="4"/>
        <v>1</v>
      </c>
      <c r="J63" s="6"/>
      <c r="K63" s="6"/>
    </row>
    <row r="64" spans="1:11" x14ac:dyDescent="0.75">
      <c r="A64" s="49">
        <v>1975</v>
      </c>
      <c r="B64" s="49">
        <v>3</v>
      </c>
      <c r="C64" s="42">
        <v>-1.7190909089999999</v>
      </c>
      <c r="D64" s="42">
        <f t="shared" si="0"/>
        <v>1.0809090909999999</v>
      </c>
      <c r="E64" s="42">
        <f xml:space="preserve"> (D64 - $D$4)/$D$4</f>
        <v>8.0909091000000113E-2</v>
      </c>
      <c r="F64" s="12">
        <f t="shared" si="1"/>
        <v>1.0323636364</v>
      </c>
      <c r="G64" s="12">
        <f t="shared" si="2"/>
        <v>1.0242727273000001</v>
      </c>
      <c r="H64" s="12">
        <f t="shared" si="3"/>
        <v>1.0404545455</v>
      </c>
      <c r="I64" s="50">
        <f t="shared" si="4"/>
        <v>1.0809090910000001</v>
      </c>
      <c r="J64" s="6"/>
      <c r="K64" s="6"/>
    </row>
    <row r="65" spans="1:11" x14ac:dyDescent="0.75">
      <c r="A65" s="49">
        <v>1975</v>
      </c>
      <c r="B65" s="49">
        <v>4</v>
      </c>
      <c r="C65" s="42">
        <v>-1.7411940299999999</v>
      </c>
      <c r="D65" s="42">
        <f t="shared" si="0"/>
        <v>1.0588059699999999</v>
      </c>
      <c r="E65" s="42">
        <f xml:space="preserve"> (D65 - $D$5)/$D$5</f>
        <v>-0.12484247149989286</v>
      </c>
      <c r="F65" s="12">
        <f t="shared" si="1"/>
        <v>0.9500630114000429</v>
      </c>
      <c r="G65" s="12">
        <f t="shared" si="2"/>
        <v>0.96254725855003209</v>
      </c>
      <c r="H65" s="12">
        <f t="shared" si="3"/>
        <v>0.9375787642500536</v>
      </c>
      <c r="I65" s="50">
        <f t="shared" si="4"/>
        <v>0.8751575285001072</v>
      </c>
      <c r="J65" s="6"/>
      <c r="K65" s="6"/>
    </row>
    <row r="66" spans="1:11" x14ac:dyDescent="0.75">
      <c r="A66" s="49">
        <v>1975</v>
      </c>
      <c r="B66" s="49">
        <v>5</v>
      </c>
      <c r="C66" s="42">
        <v>-1.6759016390000001</v>
      </c>
      <c r="D66" s="42">
        <f t="shared" si="0"/>
        <v>1.1240983609999997</v>
      </c>
      <c r="E66" s="42">
        <f xml:space="preserve"> (D66 - $D$6)/$D$6</f>
        <v>-0.24096252153566047</v>
      </c>
      <c r="F66" s="12">
        <f t="shared" si="1"/>
        <v>0.90361499138573587</v>
      </c>
      <c r="G66" s="12">
        <f t="shared" si="2"/>
        <v>0.9277112435393019</v>
      </c>
      <c r="H66" s="12">
        <f t="shared" si="3"/>
        <v>0.87951873923216972</v>
      </c>
      <c r="I66" s="50">
        <f t="shared" si="4"/>
        <v>0.75903747846433955</v>
      </c>
      <c r="J66" s="6"/>
      <c r="K66" s="6"/>
    </row>
    <row r="67" spans="1:11" x14ac:dyDescent="0.75">
      <c r="A67" s="49">
        <v>1975</v>
      </c>
      <c r="B67" s="49">
        <v>6</v>
      </c>
      <c r="C67" s="42">
        <v>-0.23727272699999999</v>
      </c>
      <c r="D67" s="42">
        <f t="shared" ref="D67:D130" si="6">C67+2.8</f>
        <v>2.5627272729999997</v>
      </c>
      <c r="E67" s="42">
        <f xml:space="preserve"> (D67 - $D$7)/$D$7</f>
        <v>4.0370378679363862E-2</v>
      </c>
      <c r="F67" s="12">
        <f t="shared" ref="F67:F130" si="7">1 + (E67*$K$4)</f>
        <v>1.0161481514717456</v>
      </c>
      <c r="G67" s="12">
        <f t="shared" ref="G67:G130" si="8">1 + (E67*$L$4)</f>
        <v>1.0121111136038092</v>
      </c>
      <c r="H67" s="12">
        <f t="shared" ref="H67:H130" si="9">1 + (E67*$M$4)</f>
        <v>1.0201851893396818</v>
      </c>
      <c r="I67" s="50">
        <f t="shared" ref="I67:I130" si="10">1+E67</f>
        <v>1.0403703786793639</v>
      </c>
      <c r="J67" s="6"/>
      <c r="K67" s="6"/>
    </row>
    <row r="68" spans="1:11" x14ac:dyDescent="0.75">
      <c r="A68" s="49">
        <v>1975</v>
      </c>
      <c r="B68" s="49">
        <v>7</v>
      </c>
      <c r="C68" s="42">
        <v>1.0080597010000001</v>
      </c>
      <c r="D68" s="42">
        <f t="shared" si="6"/>
        <v>3.8080597009999999</v>
      </c>
      <c r="E68" s="42">
        <f xml:space="preserve"> (D68 - $D$8)/$D$8</f>
        <v>-0.10489755830924974</v>
      </c>
      <c r="F68" s="12">
        <f t="shared" si="7"/>
        <v>0.95804097667630006</v>
      </c>
      <c r="G68" s="12">
        <f t="shared" si="8"/>
        <v>0.9685307325072251</v>
      </c>
      <c r="H68" s="12">
        <f t="shared" si="9"/>
        <v>0.94755122084537513</v>
      </c>
      <c r="I68" s="50">
        <f t="shared" si="10"/>
        <v>0.89510244169075026</v>
      </c>
      <c r="J68" s="6"/>
      <c r="K68" s="6"/>
    </row>
    <row r="69" spans="1:11" x14ac:dyDescent="0.75">
      <c r="A69" s="49">
        <v>1975</v>
      </c>
      <c r="B69" s="49">
        <v>8</v>
      </c>
      <c r="C69" s="42">
        <v>1.037313433</v>
      </c>
      <c r="D69" s="42">
        <f t="shared" si="6"/>
        <v>3.8373134329999998</v>
      </c>
      <c r="E69" s="42">
        <f xml:space="preserve"> (D69 - $D$9)/$D$9</f>
        <v>-0.28055742101894621</v>
      </c>
      <c r="F69" s="12">
        <f t="shared" si="7"/>
        <v>0.88777703159242149</v>
      </c>
      <c r="G69" s="12">
        <f t="shared" si="8"/>
        <v>0.91583277369431615</v>
      </c>
      <c r="H69" s="12">
        <f t="shared" si="9"/>
        <v>0.85972128949052684</v>
      </c>
      <c r="I69" s="50">
        <f t="shared" si="10"/>
        <v>0.71944257898105379</v>
      </c>
      <c r="J69" s="6"/>
      <c r="K69" s="6"/>
    </row>
    <row r="70" spans="1:11" x14ac:dyDescent="0.75">
      <c r="A70" s="49">
        <v>1975</v>
      </c>
      <c r="B70" s="49">
        <v>9</v>
      </c>
      <c r="C70" s="42">
        <v>-0.57477611900000003</v>
      </c>
      <c r="D70" s="42">
        <f t="shared" si="6"/>
        <v>2.2252238809999998</v>
      </c>
      <c r="E70" s="42">
        <f xml:space="preserve"> (D70 - $D$10)/$D$10</f>
        <v>-0.31234721627835393</v>
      </c>
      <c r="F70" s="12">
        <f t="shared" si="7"/>
        <v>0.87506111348865845</v>
      </c>
      <c r="G70" s="12">
        <f t="shared" si="8"/>
        <v>0.90629583511649381</v>
      </c>
      <c r="H70" s="12">
        <f t="shared" si="9"/>
        <v>0.84382639186082309</v>
      </c>
      <c r="I70" s="50">
        <f t="shared" si="10"/>
        <v>0.68765278372164607</v>
      </c>
      <c r="J70" s="6"/>
      <c r="K70" s="6"/>
    </row>
    <row r="71" spans="1:11" x14ac:dyDescent="0.75">
      <c r="A71" s="49">
        <v>1975</v>
      </c>
      <c r="B71" s="49">
        <v>10</v>
      </c>
      <c r="C71" s="42">
        <v>-1.524561404</v>
      </c>
      <c r="D71" s="42">
        <f t="shared" si="6"/>
        <v>1.2754385959999999</v>
      </c>
      <c r="E71" s="42">
        <f xml:space="preserve"> (D71 - $D$11)/$D$11</f>
        <v>0.11197785178727122</v>
      </c>
      <c r="F71" s="12">
        <f t="shared" si="7"/>
        <v>1.0447911407149084</v>
      </c>
      <c r="G71" s="12">
        <f t="shared" si="8"/>
        <v>1.0335933555361814</v>
      </c>
      <c r="H71" s="12">
        <f t="shared" si="9"/>
        <v>1.0559889258936357</v>
      </c>
      <c r="I71" s="50">
        <f t="shared" si="10"/>
        <v>1.1119778517872712</v>
      </c>
      <c r="J71" s="6"/>
      <c r="K71" s="6"/>
    </row>
    <row r="72" spans="1:11" x14ac:dyDescent="0.75">
      <c r="A72" s="49">
        <v>1975</v>
      </c>
      <c r="B72" s="49">
        <v>11</v>
      </c>
      <c r="C72" s="42">
        <v>-1.798709677</v>
      </c>
      <c r="D72" s="42">
        <f t="shared" si="6"/>
        <v>1.0012903229999999</v>
      </c>
      <c r="E72" s="42">
        <f xml:space="preserve"> (D72 - $D$12)/$D$12</f>
        <v>1.2903230000000934E-3</v>
      </c>
      <c r="F72" s="12">
        <f t="shared" si="7"/>
        <v>1.0005161292</v>
      </c>
      <c r="G72" s="12">
        <f t="shared" si="8"/>
        <v>1.0003870968999999</v>
      </c>
      <c r="H72" s="12">
        <f t="shared" si="9"/>
        <v>1.0006451615</v>
      </c>
      <c r="I72" s="50">
        <f t="shared" si="10"/>
        <v>1.0012903230000001</v>
      </c>
      <c r="J72" s="6"/>
      <c r="K72" s="6"/>
    </row>
    <row r="73" spans="1:11" x14ac:dyDescent="0.75">
      <c r="A73" s="49">
        <v>1975</v>
      </c>
      <c r="B73" s="49">
        <v>12</v>
      </c>
      <c r="C73" s="42">
        <v>-1.8</v>
      </c>
      <c r="D73" s="42">
        <f t="shared" si="6"/>
        <v>0.99999999999999978</v>
      </c>
      <c r="E73" s="42">
        <f xml:space="preserve"> (D73 - $D$13)/$D$13</f>
        <v>0</v>
      </c>
      <c r="F73" s="12">
        <f t="shared" si="7"/>
        <v>1</v>
      </c>
      <c r="G73" s="12">
        <f t="shared" si="8"/>
        <v>1</v>
      </c>
      <c r="H73" s="12">
        <f t="shared" si="9"/>
        <v>1</v>
      </c>
      <c r="I73" s="50">
        <f t="shared" si="10"/>
        <v>1</v>
      </c>
      <c r="J73" s="6"/>
      <c r="K73" s="6"/>
    </row>
    <row r="74" spans="1:11" x14ac:dyDescent="0.75">
      <c r="A74" s="49">
        <v>1976</v>
      </c>
      <c r="B74" s="49">
        <v>1</v>
      </c>
      <c r="C74" s="42">
        <v>-1.8</v>
      </c>
      <c r="D74" s="42">
        <f t="shared" si="6"/>
        <v>0.99999999999999978</v>
      </c>
      <c r="E74" s="42">
        <f xml:space="preserve"> (D74 - $D$2)/$D$2</f>
        <v>0</v>
      </c>
      <c r="F74" s="12">
        <f t="shared" si="7"/>
        <v>1</v>
      </c>
      <c r="G74" s="12">
        <f t="shared" si="8"/>
        <v>1</v>
      </c>
      <c r="H74" s="12">
        <f t="shared" si="9"/>
        <v>1</v>
      </c>
      <c r="I74" s="50">
        <f t="shared" si="10"/>
        <v>1</v>
      </c>
      <c r="J74" s="6"/>
      <c r="K74" s="6"/>
    </row>
    <row r="75" spans="1:11" x14ac:dyDescent="0.75">
      <c r="A75" s="49">
        <v>1976</v>
      </c>
      <c r="B75" s="49">
        <v>2</v>
      </c>
      <c r="C75" s="42">
        <v>-1.8</v>
      </c>
      <c r="D75" s="42">
        <f t="shared" si="6"/>
        <v>0.99999999999999978</v>
      </c>
      <c r="E75" s="42">
        <f xml:space="preserve"> (D75 - $D$3)/$D$3</f>
        <v>0</v>
      </c>
      <c r="F75" s="12">
        <f t="shared" si="7"/>
        <v>1</v>
      </c>
      <c r="G75" s="12">
        <f t="shared" si="8"/>
        <v>1</v>
      </c>
      <c r="H75" s="12">
        <f t="shared" si="9"/>
        <v>1</v>
      </c>
      <c r="I75" s="50">
        <f t="shared" si="10"/>
        <v>1</v>
      </c>
      <c r="J75" s="6"/>
      <c r="K75" s="6"/>
    </row>
    <row r="76" spans="1:11" x14ac:dyDescent="0.75">
      <c r="A76" s="49">
        <v>1976</v>
      </c>
      <c r="B76" s="49">
        <v>3</v>
      </c>
      <c r="C76" s="42">
        <v>-1.8</v>
      </c>
      <c r="D76" s="42">
        <f t="shared" si="6"/>
        <v>0.99999999999999978</v>
      </c>
      <c r="E76" s="42">
        <f xml:space="preserve"> (D76 - $D$4)/$D$4</f>
        <v>0</v>
      </c>
      <c r="F76" s="12">
        <f t="shared" si="7"/>
        <v>1</v>
      </c>
      <c r="G76" s="12">
        <f t="shared" si="8"/>
        <v>1</v>
      </c>
      <c r="H76" s="12">
        <f t="shared" si="9"/>
        <v>1</v>
      </c>
      <c r="I76" s="50">
        <f t="shared" si="10"/>
        <v>1</v>
      </c>
      <c r="J76" s="6"/>
      <c r="K76" s="6"/>
    </row>
    <row r="77" spans="1:11" x14ac:dyDescent="0.75">
      <c r="A77" s="49">
        <v>1976</v>
      </c>
      <c r="B77" s="49">
        <v>4</v>
      </c>
      <c r="C77" s="42">
        <v>-1.7367164180000001</v>
      </c>
      <c r="D77" s="42">
        <f t="shared" si="6"/>
        <v>1.0632835819999997</v>
      </c>
      <c r="E77" s="42">
        <f xml:space="preserve"> (D77 - $D$5)/$D$5</f>
        <v>-0.12114149515244906</v>
      </c>
      <c r="F77" s="12">
        <f t="shared" si="7"/>
        <v>0.95154340193902032</v>
      </c>
      <c r="G77" s="12">
        <f t="shared" si="8"/>
        <v>0.96365755145426524</v>
      </c>
      <c r="H77" s="12">
        <f t="shared" si="9"/>
        <v>0.93942925242377551</v>
      </c>
      <c r="I77" s="50">
        <f t="shared" si="10"/>
        <v>0.8788585048475509</v>
      </c>
      <c r="J77" s="6"/>
      <c r="K77" s="6"/>
    </row>
    <row r="78" spans="1:11" x14ac:dyDescent="0.75">
      <c r="A78" s="49">
        <v>1976</v>
      </c>
      <c r="B78" s="49">
        <v>5</v>
      </c>
      <c r="C78" s="42">
        <v>-1.8</v>
      </c>
      <c r="D78" s="42">
        <f t="shared" si="6"/>
        <v>0.99999999999999978</v>
      </c>
      <c r="E78" s="42">
        <f xml:space="preserve"> (D78 - $D$6)/$D$6</f>
        <v>-0.3247588424654419</v>
      </c>
      <c r="F78" s="12">
        <f t="shared" si="7"/>
        <v>0.87009646301382326</v>
      </c>
      <c r="G78" s="12">
        <f t="shared" si="8"/>
        <v>0.90257234726036739</v>
      </c>
      <c r="H78" s="12">
        <f t="shared" si="9"/>
        <v>0.83762057876727902</v>
      </c>
      <c r="I78" s="50">
        <f t="shared" si="10"/>
        <v>0.67524115753455805</v>
      </c>
      <c r="J78" s="6"/>
      <c r="K78" s="6"/>
    </row>
    <row r="79" spans="1:11" x14ac:dyDescent="0.75">
      <c r="A79" s="49">
        <v>1976</v>
      </c>
      <c r="B79" s="49">
        <v>6</v>
      </c>
      <c r="C79" s="42">
        <v>-1.536721311</v>
      </c>
      <c r="D79" s="42">
        <f t="shared" si="6"/>
        <v>1.2632786889999998</v>
      </c>
      <c r="E79" s="42">
        <f xml:space="preserve"> (D79 - $D$7)/$D$7</f>
        <v>-0.48715661557151568</v>
      </c>
      <c r="F79" s="12">
        <f t="shared" si="7"/>
        <v>0.80513735377139373</v>
      </c>
      <c r="G79" s="12">
        <f t="shared" si="8"/>
        <v>0.8538530153285453</v>
      </c>
      <c r="H79" s="12">
        <f t="shared" si="9"/>
        <v>0.75642169221424216</v>
      </c>
      <c r="I79" s="50">
        <f t="shared" si="10"/>
        <v>0.51284338442848432</v>
      </c>
      <c r="J79" s="6"/>
      <c r="K79" s="6"/>
    </row>
    <row r="80" spans="1:11" x14ac:dyDescent="0.75">
      <c r="A80" s="49">
        <v>1976</v>
      </c>
      <c r="B80" s="49">
        <v>7</v>
      </c>
      <c r="C80" s="42">
        <v>-0.13</v>
      </c>
      <c r="D80" s="42">
        <f t="shared" si="6"/>
        <v>2.67</v>
      </c>
      <c r="E80" s="42">
        <f xml:space="preserve"> (D80 - $D$8)/$D$8</f>
        <v>-0.37240387310978684</v>
      </c>
      <c r="F80" s="12">
        <f t="shared" si="7"/>
        <v>0.85103845075608531</v>
      </c>
      <c r="G80" s="12">
        <f t="shared" si="8"/>
        <v>0.88827883806706398</v>
      </c>
      <c r="H80" s="12">
        <f t="shared" si="9"/>
        <v>0.81379806344510652</v>
      </c>
      <c r="I80" s="50">
        <f t="shared" si="10"/>
        <v>0.62759612689021316</v>
      </c>
      <c r="J80" s="6"/>
      <c r="K80" s="6"/>
    </row>
    <row r="81" spans="1:11" x14ac:dyDescent="0.75">
      <c r="A81" s="49">
        <v>1976</v>
      </c>
      <c r="B81" s="49">
        <v>8</v>
      </c>
      <c r="C81" s="42">
        <v>0.22044776099999999</v>
      </c>
      <c r="D81" s="42">
        <f t="shared" si="6"/>
        <v>3.0204477609999998</v>
      </c>
      <c r="E81" s="42">
        <f xml:space="preserve"> (D81 - $D$9)/$D$9</f>
        <v>-0.43370830535661653</v>
      </c>
      <c r="F81" s="12">
        <f t="shared" si="7"/>
        <v>0.82651667785735339</v>
      </c>
      <c r="G81" s="12">
        <f t="shared" si="8"/>
        <v>0.8698875083930151</v>
      </c>
      <c r="H81" s="12">
        <f t="shared" si="9"/>
        <v>0.78314584732169168</v>
      </c>
      <c r="I81" s="50">
        <f t="shared" si="10"/>
        <v>0.56629169464338347</v>
      </c>
      <c r="J81" s="6"/>
      <c r="K81" s="6"/>
    </row>
    <row r="82" spans="1:11" x14ac:dyDescent="0.75">
      <c r="A82" s="49">
        <v>1976</v>
      </c>
      <c r="B82" s="49">
        <v>9</v>
      </c>
      <c r="C82" s="42">
        <v>0.89238806000000004</v>
      </c>
      <c r="D82" s="42">
        <f t="shared" si="6"/>
        <v>3.6923880599999999</v>
      </c>
      <c r="E82" s="42">
        <f xml:space="preserve"> (D82 - $D$10)/$D$10</f>
        <v>0.14104515492550052</v>
      </c>
      <c r="F82" s="12">
        <f t="shared" si="7"/>
        <v>1.0564180619702002</v>
      </c>
      <c r="G82" s="12">
        <f t="shared" si="8"/>
        <v>1.0423135464776501</v>
      </c>
      <c r="H82" s="12">
        <f t="shared" si="9"/>
        <v>1.0705225774627503</v>
      </c>
      <c r="I82" s="50">
        <f t="shared" si="10"/>
        <v>1.1410451549255005</v>
      </c>
      <c r="J82" s="6"/>
      <c r="K82" s="6"/>
    </row>
    <row r="83" spans="1:11" x14ac:dyDescent="0.75">
      <c r="A83" s="49">
        <v>1976</v>
      </c>
      <c r="B83" s="49">
        <v>10</v>
      </c>
      <c r="C83" s="42">
        <v>-0.296666667</v>
      </c>
      <c r="D83" s="42">
        <f t="shared" si="6"/>
        <v>2.5033333329999996</v>
      </c>
      <c r="E83" s="42">
        <f xml:space="preserve"> (D83 - $D$11)/$D$11</f>
        <v>1.182505085440279</v>
      </c>
      <c r="F83" s="12">
        <f t="shared" si="7"/>
        <v>1.4730020341761116</v>
      </c>
      <c r="G83" s="12">
        <f t="shared" si="8"/>
        <v>1.3547515256320837</v>
      </c>
      <c r="H83" s="12">
        <f t="shared" si="9"/>
        <v>1.5912525427201394</v>
      </c>
      <c r="I83" s="50">
        <f t="shared" si="10"/>
        <v>2.1825050854402788</v>
      </c>
      <c r="J83" s="6"/>
      <c r="K83" s="6"/>
    </row>
    <row r="84" spans="1:11" x14ac:dyDescent="0.75">
      <c r="A84" s="49">
        <v>1976</v>
      </c>
      <c r="B84" s="49">
        <v>11</v>
      </c>
      <c r="C84" s="42">
        <v>-1.7988524589999999</v>
      </c>
      <c r="D84" s="42">
        <f t="shared" si="6"/>
        <v>1.0011475409999999</v>
      </c>
      <c r="E84" s="42">
        <f xml:space="preserve"> (D84 - $D$12)/$D$12</f>
        <v>1.1475410000001409E-3</v>
      </c>
      <c r="F84" s="12">
        <f t="shared" si="7"/>
        <v>1.0004590164</v>
      </c>
      <c r="G84" s="12">
        <f t="shared" si="8"/>
        <v>1.0003442623000001</v>
      </c>
      <c r="H84" s="12">
        <f t="shared" si="9"/>
        <v>1.0005737705000002</v>
      </c>
      <c r="I84" s="50">
        <f t="shared" si="10"/>
        <v>1.0011475410000001</v>
      </c>
      <c r="J84" s="6"/>
      <c r="K84" s="6"/>
    </row>
    <row r="85" spans="1:11" x14ac:dyDescent="0.75">
      <c r="A85" s="49">
        <v>1976</v>
      </c>
      <c r="B85" s="49">
        <v>12</v>
      </c>
      <c r="C85" s="42">
        <v>-1.8</v>
      </c>
      <c r="D85" s="42">
        <f t="shared" si="6"/>
        <v>0.99999999999999978</v>
      </c>
      <c r="E85" s="42">
        <f xml:space="preserve"> (D85 - $D$13)/$D$13</f>
        <v>0</v>
      </c>
      <c r="F85" s="12">
        <f t="shared" si="7"/>
        <v>1</v>
      </c>
      <c r="G85" s="12">
        <f t="shared" si="8"/>
        <v>1</v>
      </c>
      <c r="H85" s="12">
        <f t="shared" si="9"/>
        <v>1</v>
      </c>
      <c r="I85" s="50">
        <f t="shared" si="10"/>
        <v>1</v>
      </c>
      <c r="J85" s="6"/>
      <c r="K85" s="6"/>
    </row>
    <row r="86" spans="1:11" x14ac:dyDescent="0.75">
      <c r="A86" s="49">
        <v>1977</v>
      </c>
      <c r="B86" s="49">
        <v>1</v>
      </c>
      <c r="C86" s="42">
        <v>-1.8</v>
      </c>
      <c r="D86" s="42">
        <f t="shared" si="6"/>
        <v>0.99999999999999978</v>
      </c>
      <c r="E86" s="42">
        <f xml:space="preserve"> (D86 - $D$2)/$D$2</f>
        <v>0</v>
      </c>
      <c r="F86" s="12">
        <f t="shared" si="7"/>
        <v>1</v>
      </c>
      <c r="G86" s="12">
        <f t="shared" si="8"/>
        <v>1</v>
      </c>
      <c r="H86" s="12">
        <f t="shared" si="9"/>
        <v>1</v>
      </c>
      <c r="I86" s="50">
        <f t="shared" si="10"/>
        <v>1</v>
      </c>
      <c r="J86" s="6"/>
      <c r="K86" s="6"/>
    </row>
    <row r="87" spans="1:11" x14ac:dyDescent="0.75">
      <c r="A87" s="49">
        <v>1977</v>
      </c>
      <c r="B87" s="49">
        <v>2</v>
      </c>
      <c r="C87" s="42">
        <v>-1.8</v>
      </c>
      <c r="D87" s="42">
        <f t="shared" si="6"/>
        <v>0.99999999999999978</v>
      </c>
      <c r="E87" s="42">
        <f xml:space="preserve"> (D87 - $D$3)/$D$3</f>
        <v>0</v>
      </c>
      <c r="F87" s="12">
        <f t="shared" si="7"/>
        <v>1</v>
      </c>
      <c r="G87" s="12">
        <f t="shared" si="8"/>
        <v>1</v>
      </c>
      <c r="H87" s="12">
        <f t="shared" si="9"/>
        <v>1</v>
      </c>
      <c r="I87" s="50">
        <f t="shared" si="10"/>
        <v>1</v>
      </c>
      <c r="J87" s="6"/>
      <c r="K87" s="6"/>
    </row>
    <row r="88" spans="1:11" x14ac:dyDescent="0.75">
      <c r="A88" s="49">
        <v>1977</v>
      </c>
      <c r="B88" s="49">
        <v>3</v>
      </c>
      <c r="C88" s="42">
        <v>-1.7540909090000001</v>
      </c>
      <c r="D88" s="42">
        <f t="shared" si="6"/>
        <v>1.0459090909999997</v>
      </c>
      <c r="E88" s="42">
        <f xml:space="preserve"> (D88 - $D$4)/$D$4</f>
        <v>4.5909090999999964E-2</v>
      </c>
      <c r="F88" s="12">
        <f t="shared" si="7"/>
        <v>1.0183636363999999</v>
      </c>
      <c r="G88" s="12">
        <f t="shared" si="8"/>
        <v>1.0137727272999999</v>
      </c>
      <c r="H88" s="12">
        <f t="shared" si="9"/>
        <v>1.0229545455</v>
      </c>
      <c r="I88" s="50">
        <f t="shared" si="10"/>
        <v>1.045909091</v>
      </c>
      <c r="J88" s="6"/>
      <c r="K88" s="6"/>
    </row>
    <row r="89" spans="1:11" x14ac:dyDescent="0.75">
      <c r="A89" s="49">
        <v>1977</v>
      </c>
      <c r="B89" s="49">
        <v>4</v>
      </c>
      <c r="C89" s="42">
        <v>-1.8</v>
      </c>
      <c r="D89" s="42">
        <f t="shared" si="6"/>
        <v>0.99999999999999978</v>
      </c>
      <c r="E89" s="42">
        <f xml:space="preserve"> (D89 - $D$5)/$D$5</f>
        <v>-0.17344862675820855</v>
      </c>
      <c r="F89" s="12">
        <f t="shared" si="7"/>
        <v>0.93062054929671656</v>
      </c>
      <c r="G89" s="12">
        <f t="shared" si="8"/>
        <v>0.94796541197253748</v>
      </c>
      <c r="H89" s="12">
        <f t="shared" si="9"/>
        <v>0.91327568662089575</v>
      </c>
      <c r="I89" s="50">
        <f t="shared" si="10"/>
        <v>0.82655137324179151</v>
      </c>
      <c r="J89" s="6"/>
      <c r="K89" s="6"/>
    </row>
    <row r="90" spans="1:11" x14ac:dyDescent="0.75">
      <c r="A90" s="49">
        <v>1977</v>
      </c>
      <c r="B90" s="49">
        <v>5</v>
      </c>
      <c r="C90" s="42">
        <v>-1.8</v>
      </c>
      <c r="D90" s="42">
        <f t="shared" si="6"/>
        <v>0.99999999999999978</v>
      </c>
      <c r="E90" s="42">
        <f xml:space="preserve"> (D90 - $D$6)/$D$6</f>
        <v>-0.3247588424654419</v>
      </c>
      <c r="F90" s="12">
        <f t="shared" si="7"/>
        <v>0.87009646301382326</v>
      </c>
      <c r="G90" s="12">
        <f t="shared" si="8"/>
        <v>0.90257234726036739</v>
      </c>
      <c r="H90" s="12">
        <f t="shared" si="9"/>
        <v>0.83762057876727902</v>
      </c>
      <c r="I90" s="50">
        <f t="shared" si="10"/>
        <v>0.67524115753455805</v>
      </c>
      <c r="J90" s="6"/>
      <c r="K90" s="6"/>
    </row>
    <row r="91" spans="1:11" x14ac:dyDescent="0.75">
      <c r="A91" s="49">
        <v>1977</v>
      </c>
      <c r="B91" s="49">
        <v>6</v>
      </c>
      <c r="C91" s="42">
        <v>-0.58230769199999999</v>
      </c>
      <c r="D91" s="42">
        <f t="shared" si="6"/>
        <v>2.2176923079999997</v>
      </c>
      <c r="E91" s="42">
        <f xml:space="preserve"> (D91 - $D$7)/$D$7</f>
        <v>-9.970077168321749E-2</v>
      </c>
      <c r="F91" s="12">
        <f t="shared" si="7"/>
        <v>0.96011969132671304</v>
      </c>
      <c r="G91" s="12">
        <f t="shared" si="8"/>
        <v>0.9700897684950347</v>
      </c>
      <c r="H91" s="12">
        <f t="shared" si="9"/>
        <v>0.95014961415839128</v>
      </c>
      <c r="I91" s="50">
        <f t="shared" si="10"/>
        <v>0.90029922831678255</v>
      </c>
      <c r="J91" s="6"/>
      <c r="K91" s="6"/>
    </row>
    <row r="92" spans="1:11" x14ac:dyDescent="0.75">
      <c r="A92" s="49">
        <v>1977</v>
      </c>
      <c r="B92" s="49">
        <v>7</v>
      </c>
      <c r="C92" s="42">
        <v>1.640298507</v>
      </c>
      <c r="D92" s="42">
        <f t="shared" si="6"/>
        <v>4.4402985069999996</v>
      </c>
      <c r="E92" s="42">
        <f xml:space="preserve"> (D92 - $D$8)/$D$8</f>
        <v>4.3713163007339288E-2</v>
      </c>
      <c r="F92" s="12">
        <f t="shared" si="7"/>
        <v>1.0174852652029358</v>
      </c>
      <c r="G92" s="12">
        <f t="shared" si="8"/>
        <v>1.0131139489022019</v>
      </c>
      <c r="H92" s="12">
        <f t="shared" si="9"/>
        <v>1.0218565815036695</v>
      </c>
      <c r="I92" s="50">
        <f t="shared" si="10"/>
        <v>1.0437131630073393</v>
      </c>
      <c r="J92" s="6"/>
      <c r="K92" s="6"/>
    </row>
    <row r="93" spans="1:11" x14ac:dyDescent="0.75">
      <c r="A93" s="49">
        <v>1977</v>
      </c>
      <c r="B93" s="49">
        <v>8</v>
      </c>
      <c r="C93" s="42">
        <v>3.3279104479999999</v>
      </c>
      <c r="D93" s="42">
        <f t="shared" si="6"/>
        <v>6.1279104479999997</v>
      </c>
      <c r="E93" s="42">
        <f xml:space="preserve"> (D93 - $D$9)/$D$9</f>
        <v>0.14889747044389137</v>
      </c>
      <c r="F93" s="12">
        <f t="shared" si="7"/>
        <v>1.0595589881775564</v>
      </c>
      <c r="G93" s="12">
        <f t="shared" si="8"/>
        <v>1.0446692411331675</v>
      </c>
      <c r="H93" s="12">
        <f t="shared" si="9"/>
        <v>1.0744487352219456</v>
      </c>
      <c r="I93" s="50">
        <f t="shared" si="10"/>
        <v>1.1488974704438915</v>
      </c>
      <c r="J93" s="6"/>
      <c r="K93" s="6"/>
    </row>
    <row r="94" spans="1:11" x14ac:dyDescent="0.75">
      <c r="A94" s="49">
        <v>1977</v>
      </c>
      <c r="B94" s="49">
        <v>9</v>
      </c>
      <c r="C94" s="42">
        <v>1.780746269</v>
      </c>
      <c r="D94" s="42">
        <f t="shared" si="6"/>
        <v>4.5807462689999996</v>
      </c>
      <c r="E94" s="42">
        <f xml:space="preserve"> (D94 - $D$10)/$D$10</f>
        <v>0.41557123770612375</v>
      </c>
      <c r="F94" s="12">
        <f t="shared" si="7"/>
        <v>1.1662284950824495</v>
      </c>
      <c r="G94" s="12">
        <f t="shared" si="8"/>
        <v>1.124671371311837</v>
      </c>
      <c r="H94" s="12">
        <f t="shared" si="9"/>
        <v>1.2077856188530618</v>
      </c>
      <c r="I94" s="50">
        <f t="shared" si="10"/>
        <v>1.4155712377061238</v>
      </c>
      <c r="J94" s="6"/>
      <c r="K94" s="6"/>
    </row>
    <row r="95" spans="1:11" x14ac:dyDescent="0.75">
      <c r="A95" s="49">
        <v>1977</v>
      </c>
      <c r="B95" s="49">
        <v>10</v>
      </c>
      <c r="C95" s="42">
        <v>0.14194029899999999</v>
      </c>
      <c r="D95" s="42">
        <f t="shared" si="6"/>
        <v>2.9419402989999996</v>
      </c>
      <c r="E95" s="42">
        <f xml:space="preserve"> (D95 - $D$11)/$D$11</f>
        <v>1.5648999991281605</v>
      </c>
      <c r="F95" s="12">
        <f t="shared" si="7"/>
        <v>1.6259599996512644</v>
      </c>
      <c r="G95" s="12">
        <f t="shared" si="8"/>
        <v>1.4694699997384482</v>
      </c>
      <c r="H95" s="12">
        <f t="shared" si="9"/>
        <v>1.7824499995640801</v>
      </c>
      <c r="I95" s="50">
        <f t="shared" si="10"/>
        <v>2.5648999991281602</v>
      </c>
      <c r="J95" s="6"/>
      <c r="K95" s="6"/>
    </row>
    <row r="96" spans="1:11" x14ac:dyDescent="0.75">
      <c r="A96" s="49">
        <v>1977</v>
      </c>
      <c r="B96" s="49">
        <v>11</v>
      </c>
      <c r="C96" s="42">
        <v>-1.6878787879999999</v>
      </c>
      <c r="D96" s="42">
        <f t="shared" si="6"/>
        <v>1.1121212119999999</v>
      </c>
      <c r="E96" s="42">
        <f xml:space="preserve"> (D96 - $D$12)/$D$12</f>
        <v>0.11212121200000016</v>
      </c>
      <c r="F96" s="12">
        <f t="shared" si="7"/>
        <v>1.0448484848000001</v>
      </c>
      <c r="G96" s="12">
        <f t="shared" si="8"/>
        <v>1.0336363636000001</v>
      </c>
      <c r="H96" s="12">
        <f t="shared" si="9"/>
        <v>1.0560606060000002</v>
      </c>
      <c r="I96" s="50">
        <f t="shared" si="10"/>
        <v>1.1121212120000001</v>
      </c>
      <c r="J96" s="6"/>
      <c r="K96" s="6"/>
    </row>
    <row r="97" spans="1:11" x14ac:dyDescent="0.75">
      <c r="A97" s="49">
        <v>1977</v>
      </c>
      <c r="B97" s="49">
        <v>12</v>
      </c>
      <c r="C97" s="42">
        <v>-1.7858208959999999</v>
      </c>
      <c r="D97" s="42">
        <f t="shared" si="6"/>
        <v>1.0141791039999999</v>
      </c>
      <c r="E97" s="42">
        <f xml:space="preserve"> (D97 - $D$13)/$D$13</f>
        <v>1.4179104000000112E-2</v>
      </c>
      <c r="F97" s="12">
        <f t="shared" si="7"/>
        <v>1.0056716416</v>
      </c>
      <c r="G97" s="12">
        <f t="shared" si="8"/>
        <v>1.0042537311999999</v>
      </c>
      <c r="H97" s="12">
        <f t="shared" si="9"/>
        <v>1.0070895520000001</v>
      </c>
      <c r="I97" s="50">
        <f t="shared" si="10"/>
        <v>1.0141791040000001</v>
      </c>
      <c r="J97" s="6"/>
      <c r="K97" s="6"/>
    </row>
    <row r="98" spans="1:11" x14ac:dyDescent="0.75">
      <c r="A98" s="49">
        <v>1978</v>
      </c>
      <c r="B98" s="49">
        <v>1</v>
      </c>
      <c r="C98" s="42">
        <v>-1.77516129</v>
      </c>
      <c r="D98" s="42">
        <f t="shared" si="6"/>
        <v>1.0248387099999998</v>
      </c>
      <c r="E98" s="42">
        <f xml:space="preserve"> (D98 - $D$2)/$D$2</f>
        <v>2.4838710000000049E-2</v>
      </c>
      <c r="F98" s="12">
        <f t="shared" si="7"/>
        <v>1.0099354840000001</v>
      </c>
      <c r="G98" s="12">
        <f t="shared" si="8"/>
        <v>1.007451613</v>
      </c>
      <c r="H98" s="12">
        <f t="shared" si="9"/>
        <v>1.012419355</v>
      </c>
      <c r="I98" s="50">
        <f t="shared" si="10"/>
        <v>1.02483871</v>
      </c>
      <c r="J98" s="6"/>
      <c r="K98" s="6"/>
    </row>
    <row r="99" spans="1:11" x14ac:dyDescent="0.75">
      <c r="A99" s="49">
        <v>1978</v>
      </c>
      <c r="B99" s="49">
        <v>2</v>
      </c>
      <c r="C99" s="42">
        <v>-1.8</v>
      </c>
      <c r="D99" s="42">
        <f t="shared" si="6"/>
        <v>0.99999999999999978</v>
      </c>
      <c r="E99" s="42">
        <f xml:space="preserve"> (D99 - $D$3)/$D$3</f>
        <v>0</v>
      </c>
      <c r="F99" s="12">
        <f t="shared" si="7"/>
        <v>1</v>
      </c>
      <c r="G99" s="12">
        <f t="shared" si="8"/>
        <v>1</v>
      </c>
      <c r="H99" s="12">
        <f t="shared" si="9"/>
        <v>1</v>
      </c>
      <c r="I99" s="50">
        <f t="shared" si="10"/>
        <v>1</v>
      </c>
      <c r="J99" s="6"/>
      <c r="K99" s="6"/>
    </row>
    <row r="100" spans="1:11" x14ac:dyDescent="0.75">
      <c r="A100" s="49">
        <v>1978</v>
      </c>
      <c r="B100" s="49">
        <v>3</v>
      </c>
      <c r="C100" s="42">
        <v>-1.8</v>
      </c>
      <c r="D100" s="42">
        <f t="shared" si="6"/>
        <v>0.99999999999999978</v>
      </c>
      <c r="E100" s="42">
        <f xml:space="preserve"> (D100 - $D$4)/$D$4</f>
        <v>0</v>
      </c>
      <c r="F100" s="12">
        <f t="shared" si="7"/>
        <v>1</v>
      </c>
      <c r="G100" s="12">
        <f t="shared" si="8"/>
        <v>1</v>
      </c>
      <c r="H100" s="12">
        <f t="shared" si="9"/>
        <v>1</v>
      </c>
      <c r="I100" s="50">
        <f t="shared" si="10"/>
        <v>1</v>
      </c>
      <c r="J100" s="6"/>
      <c r="K100" s="6"/>
    </row>
    <row r="101" spans="1:11" x14ac:dyDescent="0.75">
      <c r="A101" s="49">
        <v>1978</v>
      </c>
      <c r="B101" s="49">
        <v>4</v>
      </c>
      <c r="C101" s="42">
        <v>-1.8</v>
      </c>
      <c r="D101" s="42">
        <f t="shared" si="6"/>
        <v>0.99999999999999978</v>
      </c>
      <c r="E101" s="42">
        <f xml:space="preserve"> (D101 - $D$5)/$D$5</f>
        <v>-0.17344862675820855</v>
      </c>
      <c r="F101" s="12">
        <f t="shared" si="7"/>
        <v>0.93062054929671656</v>
      </c>
      <c r="G101" s="12">
        <f t="shared" si="8"/>
        <v>0.94796541197253748</v>
      </c>
      <c r="H101" s="12">
        <f t="shared" si="9"/>
        <v>0.91327568662089575</v>
      </c>
      <c r="I101" s="50">
        <f t="shared" si="10"/>
        <v>0.82655137324179151</v>
      </c>
      <c r="J101" s="6"/>
      <c r="K101" s="6"/>
    </row>
    <row r="102" spans="1:11" x14ac:dyDescent="0.75">
      <c r="A102" s="49">
        <v>1978</v>
      </c>
      <c r="B102" s="49">
        <v>5</v>
      </c>
      <c r="C102" s="42">
        <v>-1.8</v>
      </c>
      <c r="D102" s="42">
        <f t="shared" si="6"/>
        <v>0.99999999999999978</v>
      </c>
      <c r="E102" s="42">
        <f xml:space="preserve"> (D102 - $D$6)/$D$6</f>
        <v>-0.3247588424654419</v>
      </c>
      <c r="F102" s="12">
        <f t="shared" si="7"/>
        <v>0.87009646301382326</v>
      </c>
      <c r="G102" s="12">
        <f t="shared" si="8"/>
        <v>0.90257234726036739</v>
      </c>
      <c r="H102" s="12">
        <f t="shared" si="9"/>
        <v>0.83762057876727902</v>
      </c>
      <c r="I102" s="50">
        <f t="shared" si="10"/>
        <v>0.67524115753455805</v>
      </c>
      <c r="J102" s="6"/>
      <c r="K102" s="6"/>
    </row>
    <row r="103" spans="1:11" x14ac:dyDescent="0.75">
      <c r="A103" s="49">
        <v>1978</v>
      </c>
      <c r="B103" s="49">
        <v>6</v>
      </c>
      <c r="C103" s="42">
        <v>-1.575081967</v>
      </c>
      <c r="D103" s="42">
        <f t="shared" si="6"/>
        <v>1.2249180329999998</v>
      </c>
      <c r="E103" s="42">
        <f xml:space="preserve"> (D103 - $D$7)/$D$7</f>
        <v>-0.50272959152942553</v>
      </c>
      <c r="F103" s="12">
        <f t="shared" si="7"/>
        <v>0.79890816338822979</v>
      </c>
      <c r="G103" s="12">
        <f t="shared" si="8"/>
        <v>0.84918112254117228</v>
      </c>
      <c r="H103" s="12">
        <f t="shared" si="9"/>
        <v>0.74863520423528729</v>
      </c>
      <c r="I103" s="50">
        <f t="shared" si="10"/>
        <v>0.49727040847057447</v>
      </c>
      <c r="J103" s="6"/>
      <c r="K103" s="6"/>
    </row>
    <row r="104" spans="1:11" x14ac:dyDescent="0.75">
      <c r="A104" s="49">
        <v>1978</v>
      </c>
      <c r="B104" s="49">
        <v>7</v>
      </c>
      <c r="C104" s="42">
        <v>9.2089552000000005E-2</v>
      </c>
      <c r="D104" s="42">
        <f t="shared" si="6"/>
        <v>2.8920895519999998</v>
      </c>
      <c r="E104" s="42">
        <f xml:space="preserve"> (D104 - $D$8)/$D$8</f>
        <v>-0.32020067361241511</v>
      </c>
      <c r="F104" s="12">
        <f t="shared" si="7"/>
        <v>0.87191973055503391</v>
      </c>
      <c r="G104" s="12">
        <f t="shared" si="8"/>
        <v>0.90393979791627543</v>
      </c>
      <c r="H104" s="12">
        <f t="shared" si="9"/>
        <v>0.8398996631937925</v>
      </c>
      <c r="I104" s="50">
        <f t="shared" si="10"/>
        <v>0.67979932638758489</v>
      </c>
      <c r="J104" s="6"/>
      <c r="K104" s="6"/>
    </row>
    <row r="105" spans="1:11" x14ac:dyDescent="0.75">
      <c r="A105" s="49">
        <v>1978</v>
      </c>
      <c r="B105" s="49">
        <v>8</v>
      </c>
      <c r="C105" s="42">
        <v>0.53253731299999996</v>
      </c>
      <c r="D105" s="42">
        <f t="shared" si="6"/>
        <v>3.3325373129999996</v>
      </c>
      <c r="E105" s="42">
        <f xml:space="preserve"> (D105 - $D$9)/$D$9</f>
        <v>-0.37519588095234152</v>
      </c>
      <c r="F105" s="12">
        <f t="shared" si="7"/>
        <v>0.84992164761906341</v>
      </c>
      <c r="G105" s="12">
        <f t="shared" si="8"/>
        <v>0.88744123571429756</v>
      </c>
      <c r="H105" s="12">
        <f t="shared" si="9"/>
        <v>0.81240205952382927</v>
      </c>
      <c r="I105" s="50">
        <f t="shared" si="10"/>
        <v>0.62480411904765853</v>
      </c>
      <c r="J105" s="6"/>
      <c r="K105" s="6"/>
    </row>
    <row r="106" spans="1:11" x14ac:dyDescent="0.75">
      <c r="A106" s="49">
        <v>1978</v>
      </c>
      <c r="B106" s="49">
        <v>9</v>
      </c>
      <c r="C106" s="42">
        <v>0.46716417900000001</v>
      </c>
      <c r="D106" s="42">
        <f t="shared" si="6"/>
        <v>3.2671641789999999</v>
      </c>
      <c r="E106" s="42">
        <f xml:space="preserve"> (D106 - $D$10)/$D$10</f>
        <v>9.6397768099436149E-3</v>
      </c>
      <c r="F106" s="12">
        <f t="shared" si="7"/>
        <v>1.0038559107239775</v>
      </c>
      <c r="G106" s="12">
        <f t="shared" si="8"/>
        <v>1.0028919330429831</v>
      </c>
      <c r="H106" s="12">
        <f t="shared" si="9"/>
        <v>1.0048198884049717</v>
      </c>
      <c r="I106" s="50">
        <f t="shared" si="10"/>
        <v>1.0096397768099437</v>
      </c>
      <c r="J106" s="6"/>
      <c r="K106" s="6"/>
    </row>
    <row r="107" spans="1:11" x14ac:dyDescent="0.75">
      <c r="A107" s="49">
        <v>1978</v>
      </c>
      <c r="B107" s="49">
        <v>10</v>
      </c>
      <c r="C107" s="42">
        <v>-0.45164179100000001</v>
      </c>
      <c r="D107" s="42">
        <f t="shared" si="6"/>
        <v>2.3483582089999997</v>
      </c>
      <c r="E107" s="42">
        <f xml:space="preserve"> (D107 - $D$11)/$D$11</f>
        <v>1.0473916381865738</v>
      </c>
      <c r="F107" s="12">
        <f t="shared" si="7"/>
        <v>1.4189566552746296</v>
      </c>
      <c r="G107" s="12">
        <f t="shared" si="8"/>
        <v>1.3142174914559721</v>
      </c>
      <c r="H107" s="12">
        <f t="shared" si="9"/>
        <v>1.523695819093287</v>
      </c>
      <c r="I107" s="50">
        <f t="shared" si="10"/>
        <v>2.047391638186574</v>
      </c>
      <c r="J107" s="6"/>
      <c r="K107" s="6"/>
    </row>
    <row r="108" spans="1:11" x14ac:dyDescent="0.75">
      <c r="A108" s="49">
        <v>1978</v>
      </c>
      <c r="B108" s="49">
        <v>11</v>
      </c>
      <c r="C108" s="42">
        <v>-1.8</v>
      </c>
      <c r="D108" s="42">
        <f t="shared" si="6"/>
        <v>0.99999999999999978</v>
      </c>
      <c r="E108" s="42">
        <f xml:space="preserve"> (D108 - $D$12)/$D$12</f>
        <v>0</v>
      </c>
      <c r="F108" s="12">
        <f t="shared" si="7"/>
        <v>1</v>
      </c>
      <c r="G108" s="12">
        <f t="shared" si="8"/>
        <v>1</v>
      </c>
      <c r="H108" s="12">
        <f t="shared" si="9"/>
        <v>1</v>
      </c>
      <c r="I108" s="50">
        <f t="shared" si="10"/>
        <v>1</v>
      </c>
      <c r="J108" s="6"/>
      <c r="K108" s="6"/>
    </row>
    <row r="109" spans="1:11" x14ac:dyDescent="0.75">
      <c r="A109" s="49">
        <v>1978</v>
      </c>
      <c r="B109" s="49">
        <v>12</v>
      </c>
      <c r="C109" s="42">
        <v>-1.8</v>
      </c>
      <c r="D109" s="42">
        <f t="shared" si="6"/>
        <v>0.99999999999999978</v>
      </c>
      <c r="E109" s="42">
        <f xml:space="preserve"> (D109 - $D$13)/$D$13</f>
        <v>0</v>
      </c>
      <c r="F109" s="12">
        <f t="shared" si="7"/>
        <v>1</v>
      </c>
      <c r="G109" s="12">
        <f t="shared" si="8"/>
        <v>1</v>
      </c>
      <c r="H109" s="12">
        <f t="shared" si="9"/>
        <v>1</v>
      </c>
      <c r="I109" s="50">
        <f t="shared" si="10"/>
        <v>1</v>
      </c>
      <c r="J109" s="6"/>
      <c r="K109" s="6"/>
    </row>
    <row r="110" spans="1:11" x14ac:dyDescent="0.75">
      <c r="A110" s="49">
        <v>1979</v>
      </c>
      <c r="B110" s="49">
        <v>1</v>
      </c>
      <c r="C110" s="42">
        <v>-1.8</v>
      </c>
      <c r="D110" s="42">
        <f t="shared" si="6"/>
        <v>0.99999999999999978</v>
      </c>
      <c r="E110" s="42">
        <f xml:space="preserve"> (D110 - $D$2)/$D$2</f>
        <v>0</v>
      </c>
      <c r="F110" s="12">
        <f t="shared" si="7"/>
        <v>1</v>
      </c>
      <c r="G110" s="12">
        <f t="shared" si="8"/>
        <v>1</v>
      </c>
      <c r="H110" s="12">
        <f t="shared" si="9"/>
        <v>1</v>
      </c>
      <c r="I110" s="50">
        <f t="shared" si="10"/>
        <v>1</v>
      </c>
      <c r="J110" s="6"/>
      <c r="K110" s="6"/>
    </row>
    <row r="111" spans="1:11" x14ac:dyDescent="0.75">
      <c r="A111" s="49">
        <v>1979</v>
      </c>
      <c r="B111" s="49">
        <v>2</v>
      </c>
      <c r="C111" s="42">
        <v>-1.8</v>
      </c>
      <c r="D111" s="42">
        <f t="shared" si="6"/>
        <v>0.99999999999999978</v>
      </c>
      <c r="E111" s="42">
        <f xml:space="preserve"> (D111 - $D$3)/$D$3</f>
        <v>0</v>
      </c>
      <c r="F111" s="12">
        <f t="shared" si="7"/>
        <v>1</v>
      </c>
      <c r="G111" s="12">
        <f t="shared" si="8"/>
        <v>1</v>
      </c>
      <c r="H111" s="12">
        <f t="shared" si="9"/>
        <v>1</v>
      </c>
      <c r="I111" s="50">
        <f t="shared" si="10"/>
        <v>1</v>
      </c>
      <c r="J111" s="6"/>
      <c r="K111" s="6"/>
    </row>
    <row r="112" spans="1:11" x14ac:dyDescent="0.75">
      <c r="A112" s="49">
        <v>1979</v>
      </c>
      <c r="B112" s="49">
        <v>3</v>
      </c>
      <c r="C112" s="42">
        <v>-1.8</v>
      </c>
      <c r="D112" s="42">
        <f t="shared" si="6"/>
        <v>0.99999999999999978</v>
      </c>
      <c r="E112" s="42">
        <f xml:space="preserve"> (D112 - $D$4)/$D$4</f>
        <v>0</v>
      </c>
      <c r="F112" s="12">
        <f t="shared" si="7"/>
        <v>1</v>
      </c>
      <c r="G112" s="12">
        <f t="shared" si="8"/>
        <v>1</v>
      </c>
      <c r="H112" s="12">
        <f t="shared" si="9"/>
        <v>1</v>
      </c>
      <c r="I112" s="50">
        <f t="shared" si="10"/>
        <v>1</v>
      </c>
      <c r="J112" s="6"/>
      <c r="K112" s="6"/>
    </row>
    <row r="113" spans="1:11" x14ac:dyDescent="0.75">
      <c r="A113" s="49">
        <v>1979</v>
      </c>
      <c r="B113" s="49">
        <v>4</v>
      </c>
      <c r="C113" s="42">
        <v>-1.8</v>
      </c>
      <c r="D113" s="42">
        <f t="shared" si="6"/>
        <v>0.99999999999999978</v>
      </c>
      <c r="E113" s="42">
        <f xml:space="preserve"> (D113 - $D$5)/$D$5</f>
        <v>-0.17344862675820855</v>
      </c>
      <c r="F113" s="12">
        <f t="shared" si="7"/>
        <v>0.93062054929671656</v>
      </c>
      <c r="G113" s="12">
        <f t="shared" si="8"/>
        <v>0.94796541197253748</v>
      </c>
      <c r="H113" s="12">
        <f t="shared" si="9"/>
        <v>0.91327568662089575</v>
      </c>
      <c r="I113" s="50">
        <f t="shared" si="10"/>
        <v>0.82655137324179151</v>
      </c>
      <c r="J113" s="6"/>
      <c r="K113" s="6"/>
    </row>
    <row r="114" spans="1:11" x14ac:dyDescent="0.75">
      <c r="A114" s="49">
        <v>1979</v>
      </c>
      <c r="B114" s="49">
        <v>5</v>
      </c>
      <c r="C114" s="42">
        <v>-1.253134328</v>
      </c>
      <c r="D114" s="42">
        <f t="shared" si="6"/>
        <v>1.5468656719999998</v>
      </c>
      <c r="E114" s="42">
        <f xml:space="preserve"> (D114 - $D$6)/$D$6</f>
        <v>4.4507366911752173E-2</v>
      </c>
      <c r="F114" s="12">
        <f t="shared" si="7"/>
        <v>1.017802946764701</v>
      </c>
      <c r="G114" s="12">
        <f t="shared" si="8"/>
        <v>1.0133522100735257</v>
      </c>
      <c r="H114" s="12">
        <f t="shared" si="9"/>
        <v>1.0222536834558762</v>
      </c>
      <c r="I114" s="50">
        <f t="shared" si="10"/>
        <v>1.0445073669117522</v>
      </c>
      <c r="J114" s="6"/>
      <c r="K114" s="6"/>
    </row>
    <row r="115" spans="1:11" x14ac:dyDescent="0.75">
      <c r="A115" s="49">
        <v>1979</v>
      </c>
      <c r="B115" s="49">
        <v>6</v>
      </c>
      <c r="C115" s="42">
        <v>0.58450980399999997</v>
      </c>
      <c r="D115" s="42">
        <f t="shared" si="6"/>
        <v>3.3845098039999999</v>
      </c>
      <c r="E115" s="42">
        <f xml:space="preserve"> (D115 - $D$7)/$D$7</f>
        <v>0.3739830154886325</v>
      </c>
      <c r="F115" s="12">
        <f t="shared" si="7"/>
        <v>1.149593206195453</v>
      </c>
      <c r="G115" s="12">
        <f t="shared" si="8"/>
        <v>1.1121949046465898</v>
      </c>
      <c r="H115" s="12">
        <f t="shared" si="9"/>
        <v>1.1869915077443163</v>
      </c>
      <c r="I115" s="50">
        <f t="shared" si="10"/>
        <v>1.3739830154886326</v>
      </c>
      <c r="J115" s="6"/>
      <c r="K115" s="6"/>
    </row>
    <row r="116" spans="1:11" x14ac:dyDescent="0.75">
      <c r="A116" s="49">
        <v>1979</v>
      </c>
      <c r="B116" s="49">
        <v>7</v>
      </c>
      <c r="C116" s="42">
        <v>0.27462686600000003</v>
      </c>
      <c r="D116" s="42">
        <f t="shared" si="6"/>
        <v>3.074626866</v>
      </c>
      <c r="E116" s="42">
        <f xml:space="preserve"> (D116 - $D$8)/$D$8</f>
        <v>-0.27729441470629418</v>
      </c>
      <c r="F116" s="12">
        <f t="shared" si="7"/>
        <v>0.88908223411748233</v>
      </c>
      <c r="G116" s="12">
        <f t="shared" si="8"/>
        <v>0.91681167558811172</v>
      </c>
      <c r="H116" s="12">
        <f t="shared" si="9"/>
        <v>0.86135279264685294</v>
      </c>
      <c r="I116" s="50">
        <f t="shared" si="10"/>
        <v>0.72270558529370588</v>
      </c>
      <c r="J116" s="6"/>
      <c r="K116" s="6"/>
    </row>
    <row r="117" spans="1:11" x14ac:dyDescent="0.75">
      <c r="A117" s="49">
        <v>1979</v>
      </c>
      <c r="B117" s="49">
        <v>8</v>
      </c>
      <c r="C117" s="42">
        <v>1.884029851</v>
      </c>
      <c r="D117" s="42">
        <f t="shared" si="6"/>
        <v>4.684029851</v>
      </c>
      <c r="E117" s="42">
        <f xml:space="preserve"> (D117 - $D$9)/$D$9</f>
        <v>-0.12180993946248712</v>
      </c>
      <c r="F117" s="12">
        <f t="shared" si="7"/>
        <v>0.95127602421500512</v>
      </c>
      <c r="G117" s="12">
        <f t="shared" si="8"/>
        <v>0.96345701816125384</v>
      </c>
      <c r="H117" s="12">
        <f t="shared" si="9"/>
        <v>0.9390950302687564</v>
      </c>
      <c r="I117" s="50">
        <f t="shared" si="10"/>
        <v>0.87819006053751292</v>
      </c>
      <c r="J117" s="6"/>
      <c r="K117" s="6"/>
    </row>
    <row r="118" spans="1:11" x14ac:dyDescent="0.75">
      <c r="A118" s="49">
        <v>1979</v>
      </c>
      <c r="B118" s="49">
        <v>9</v>
      </c>
      <c r="C118" s="42">
        <v>1.3865671639999999</v>
      </c>
      <c r="D118" s="42">
        <f t="shared" si="6"/>
        <v>4.1865671639999995</v>
      </c>
      <c r="E118" s="42">
        <f xml:space="preserve"> (D118 - $D$10)/$D$10</f>
        <v>0.29375951298369024</v>
      </c>
      <c r="F118" s="12">
        <f t="shared" si="7"/>
        <v>1.117503805193476</v>
      </c>
      <c r="G118" s="12">
        <f t="shared" si="8"/>
        <v>1.0881278538951071</v>
      </c>
      <c r="H118" s="12">
        <f t="shared" si="9"/>
        <v>1.1468797564918451</v>
      </c>
      <c r="I118" s="50">
        <f t="shared" si="10"/>
        <v>1.2937595129836903</v>
      </c>
      <c r="J118" s="6"/>
      <c r="K118" s="6"/>
    </row>
    <row r="119" spans="1:11" x14ac:dyDescent="0.75">
      <c r="A119" s="49">
        <v>1979</v>
      </c>
      <c r="B119" s="49">
        <v>10</v>
      </c>
      <c r="C119" s="42">
        <v>-0.50104477599999997</v>
      </c>
      <c r="D119" s="42">
        <f t="shared" si="6"/>
        <v>2.2989552239999997</v>
      </c>
      <c r="E119" s="42">
        <f xml:space="preserve"> (D119 - $D$11)/$D$11</f>
        <v>1.004320160418483</v>
      </c>
      <c r="F119" s="12">
        <f t="shared" si="7"/>
        <v>1.4017280641673933</v>
      </c>
      <c r="G119" s="12">
        <f t="shared" si="8"/>
        <v>1.3012960481255449</v>
      </c>
      <c r="H119" s="12">
        <f t="shared" si="9"/>
        <v>1.5021600802092414</v>
      </c>
      <c r="I119" s="50">
        <f t="shared" si="10"/>
        <v>2.0043201604184828</v>
      </c>
      <c r="J119" s="6"/>
      <c r="K119" s="6"/>
    </row>
    <row r="120" spans="1:11" x14ac:dyDescent="0.75">
      <c r="A120" s="49">
        <v>1979</v>
      </c>
      <c r="B120" s="49">
        <v>11</v>
      </c>
      <c r="C120" s="42">
        <v>-1.7897014929999999</v>
      </c>
      <c r="D120" s="42">
        <f t="shared" si="6"/>
        <v>1.0102985069999999</v>
      </c>
      <c r="E120" s="42">
        <f xml:space="preserve"> (D120 - $D$12)/$D$12</f>
        <v>1.0298507000000125E-2</v>
      </c>
      <c r="F120" s="12">
        <f t="shared" si="7"/>
        <v>1.0041194028</v>
      </c>
      <c r="G120" s="12">
        <f t="shared" si="8"/>
        <v>1.0030895521000001</v>
      </c>
      <c r="H120" s="12">
        <f t="shared" si="9"/>
        <v>1.0051492535000002</v>
      </c>
      <c r="I120" s="50">
        <f t="shared" si="10"/>
        <v>1.0102985070000001</v>
      </c>
      <c r="J120" s="6"/>
      <c r="K120" s="6"/>
    </row>
    <row r="121" spans="1:11" x14ac:dyDescent="0.75">
      <c r="A121" s="49">
        <v>1979</v>
      </c>
      <c r="B121" s="49">
        <v>12</v>
      </c>
      <c r="C121" s="42">
        <v>-1.8</v>
      </c>
      <c r="D121" s="42">
        <f t="shared" si="6"/>
        <v>0.99999999999999978</v>
      </c>
      <c r="E121" s="42">
        <f xml:space="preserve"> (D121 - $D$13)/$D$13</f>
        <v>0</v>
      </c>
      <c r="F121" s="12">
        <f t="shared" si="7"/>
        <v>1</v>
      </c>
      <c r="G121" s="12">
        <f t="shared" si="8"/>
        <v>1</v>
      </c>
      <c r="H121" s="12">
        <f t="shared" si="9"/>
        <v>1</v>
      </c>
      <c r="I121" s="50">
        <f t="shared" si="10"/>
        <v>1</v>
      </c>
      <c r="J121" s="6"/>
      <c r="K121" s="6"/>
    </row>
    <row r="122" spans="1:11" x14ac:dyDescent="0.75">
      <c r="A122" s="49">
        <v>1980</v>
      </c>
      <c r="B122" s="49">
        <v>1</v>
      </c>
      <c r="C122" s="42">
        <v>-1.8</v>
      </c>
      <c r="D122" s="42">
        <f t="shared" si="6"/>
        <v>0.99999999999999978</v>
      </c>
      <c r="E122" s="42">
        <f xml:space="preserve"> (D122 - $D$2)/$D$2</f>
        <v>0</v>
      </c>
      <c r="F122" s="12">
        <f t="shared" si="7"/>
        <v>1</v>
      </c>
      <c r="G122" s="12">
        <f t="shared" si="8"/>
        <v>1</v>
      </c>
      <c r="H122" s="12">
        <f t="shared" si="9"/>
        <v>1</v>
      </c>
      <c r="I122" s="50">
        <f t="shared" si="10"/>
        <v>1</v>
      </c>
      <c r="J122" s="6"/>
      <c r="K122" s="6"/>
    </row>
    <row r="123" spans="1:11" x14ac:dyDescent="0.75">
      <c r="A123" s="49">
        <v>1980</v>
      </c>
      <c r="B123" s="49">
        <v>2</v>
      </c>
      <c r="C123" s="42">
        <v>-1.8</v>
      </c>
      <c r="D123" s="42">
        <f t="shared" si="6"/>
        <v>0.99999999999999978</v>
      </c>
      <c r="E123" s="42">
        <f xml:space="preserve"> (D123 - $D$3)/$D$3</f>
        <v>0</v>
      </c>
      <c r="F123" s="12">
        <f t="shared" si="7"/>
        <v>1</v>
      </c>
      <c r="G123" s="12">
        <f t="shared" si="8"/>
        <v>1</v>
      </c>
      <c r="H123" s="12">
        <f t="shared" si="9"/>
        <v>1</v>
      </c>
      <c r="I123" s="50">
        <f t="shared" si="10"/>
        <v>1</v>
      </c>
      <c r="J123" s="6"/>
      <c r="K123" s="6"/>
    </row>
    <row r="124" spans="1:11" x14ac:dyDescent="0.75">
      <c r="A124" s="49">
        <v>1980</v>
      </c>
      <c r="B124" s="49">
        <v>3</v>
      </c>
      <c r="C124" s="42">
        <v>-1.8</v>
      </c>
      <c r="D124" s="42">
        <f t="shared" si="6"/>
        <v>0.99999999999999978</v>
      </c>
      <c r="E124" s="42">
        <f xml:space="preserve"> (D124 - $D$4)/$D$4</f>
        <v>0</v>
      </c>
      <c r="F124" s="12">
        <f t="shared" si="7"/>
        <v>1</v>
      </c>
      <c r="G124" s="12">
        <f t="shared" si="8"/>
        <v>1</v>
      </c>
      <c r="H124" s="12">
        <f t="shared" si="9"/>
        <v>1</v>
      </c>
      <c r="I124" s="50">
        <f t="shared" si="10"/>
        <v>1</v>
      </c>
      <c r="J124" s="6"/>
      <c r="K124" s="6"/>
    </row>
    <row r="125" spans="1:11" x14ac:dyDescent="0.75">
      <c r="A125" s="49">
        <v>1980</v>
      </c>
      <c r="B125" s="49">
        <v>4</v>
      </c>
      <c r="C125" s="42">
        <v>-1.8</v>
      </c>
      <c r="D125" s="42">
        <f t="shared" si="6"/>
        <v>0.99999999999999978</v>
      </c>
      <c r="E125" s="42">
        <f xml:space="preserve"> (D125 - $D$5)/$D$5</f>
        <v>-0.17344862675820855</v>
      </c>
      <c r="F125" s="12">
        <f t="shared" si="7"/>
        <v>0.93062054929671656</v>
      </c>
      <c r="G125" s="12">
        <f t="shared" si="8"/>
        <v>0.94796541197253748</v>
      </c>
      <c r="H125" s="12">
        <f t="shared" si="9"/>
        <v>0.91327568662089575</v>
      </c>
      <c r="I125" s="50">
        <f t="shared" si="10"/>
        <v>0.82655137324179151</v>
      </c>
      <c r="J125" s="6"/>
      <c r="K125" s="6"/>
    </row>
    <row r="126" spans="1:11" x14ac:dyDescent="0.75">
      <c r="A126" s="49">
        <v>1980</v>
      </c>
      <c r="B126" s="49">
        <v>5</v>
      </c>
      <c r="C126" s="42">
        <v>-1.8</v>
      </c>
      <c r="D126" s="42">
        <f t="shared" si="6"/>
        <v>0.99999999999999978</v>
      </c>
      <c r="E126" s="42">
        <f xml:space="preserve"> (D126 - $D$6)/$D$6</f>
        <v>-0.3247588424654419</v>
      </c>
      <c r="F126" s="12">
        <f t="shared" si="7"/>
        <v>0.87009646301382326</v>
      </c>
      <c r="G126" s="12">
        <f t="shared" si="8"/>
        <v>0.90257234726036739</v>
      </c>
      <c r="H126" s="12">
        <f t="shared" si="9"/>
        <v>0.83762057876727902</v>
      </c>
      <c r="I126" s="50">
        <f t="shared" si="10"/>
        <v>0.67524115753455805</v>
      </c>
      <c r="J126" s="6"/>
      <c r="K126" s="6"/>
    </row>
    <row r="127" spans="1:11" x14ac:dyDescent="0.75">
      <c r="A127" s="49">
        <v>1980</v>
      </c>
      <c r="B127" s="49">
        <v>6</v>
      </c>
      <c r="C127" s="42">
        <v>-1.210757576</v>
      </c>
      <c r="D127" s="42">
        <f t="shared" si="6"/>
        <v>1.5892424239999998</v>
      </c>
      <c r="E127" s="42">
        <f xml:space="preserve"> (D127 - $D$7)/$D$7</f>
        <v>-0.35482766352477563</v>
      </c>
      <c r="F127" s="12">
        <f t="shared" si="7"/>
        <v>0.8580689345900897</v>
      </c>
      <c r="G127" s="12">
        <f t="shared" si="8"/>
        <v>0.89355170094256731</v>
      </c>
      <c r="H127" s="12">
        <f t="shared" si="9"/>
        <v>0.82258616823761221</v>
      </c>
      <c r="I127" s="50">
        <f t="shared" si="10"/>
        <v>0.64517233647522443</v>
      </c>
      <c r="J127" s="6"/>
      <c r="K127" s="6"/>
    </row>
    <row r="128" spans="1:11" x14ac:dyDescent="0.75">
      <c r="A128" s="49">
        <v>1980</v>
      </c>
      <c r="B128" s="49">
        <v>7</v>
      </c>
      <c r="C128" s="42">
        <v>0.82447761200000003</v>
      </c>
      <c r="D128" s="42">
        <f t="shared" si="6"/>
        <v>3.6244776119999997</v>
      </c>
      <c r="E128" s="42">
        <f xml:space="preserve"> (D128 - $D$8)/$D$8</f>
        <v>-0.14804939652004168</v>
      </c>
      <c r="F128" s="12">
        <f t="shared" si="7"/>
        <v>0.94078024139198335</v>
      </c>
      <c r="G128" s="12">
        <f t="shared" si="8"/>
        <v>0.95558518104398749</v>
      </c>
      <c r="H128" s="12">
        <f t="shared" si="9"/>
        <v>0.92597530173997922</v>
      </c>
      <c r="I128" s="50">
        <f t="shared" si="10"/>
        <v>0.85195060347995832</v>
      </c>
      <c r="J128" s="6"/>
      <c r="K128" s="6"/>
    </row>
    <row r="129" spans="1:11" x14ac:dyDescent="0.75">
      <c r="A129" s="49">
        <v>1980</v>
      </c>
      <c r="B129" s="49">
        <v>8</v>
      </c>
      <c r="C129" s="42">
        <v>1.9743283579999999</v>
      </c>
      <c r="D129" s="42">
        <f t="shared" si="6"/>
        <v>4.774328358</v>
      </c>
      <c r="E129" s="42">
        <f xml:space="preserve"> (D129 - $D$9)/$D$9</f>
        <v>-0.10488023281003116</v>
      </c>
      <c r="F129" s="12">
        <f t="shared" si="7"/>
        <v>0.95804790687598751</v>
      </c>
      <c r="G129" s="12">
        <f t="shared" si="8"/>
        <v>0.96853593015699069</v>
      </c>
      <c r="H129" s="12">
        <f t="shared" si="9"/>
        <v>0.94755988359498444</v>
      </c>
      <c r="I129" s="50">
        <f t="shared" si="10"/>
        <v>0.89511976718996888</v>
      </c>
      <c r="J129" s="6"/>
      <c r="K129" s="6"/>
    </row>
    <row r="130" spans="1:11" x14ac:dyDescent="0.75">
      <c r="A130" s="49">
        <v>1980</v>
      </c>
      <c r="B130" s="49">
        <v>9</v>
      </c>
      <c r="C130" s="42">
        <v>-0.13417910399999999</v>
      </c>
      <c r="D130" s="42">
        <f t="shared" si="6"/>
        <v>2.6658208959999996</v>
      </c>
      <c r="E130" s="42">
        <f xml:space="preserve"> (D130 - $D$10)/$D$10</f>
        <v>-0.17619113488305554</v>
      </c>
      <c r="F130" s="12">
        <f t="shared" si="7"/>
        <v>0.92952354604677778</v>
      </c>
      <c r="G130" s="12">
        <f t="shared" si="8"/>
        <v>0.94714265953508336</v>
      </c>
      <c r="H130" s="12">
        <f t="shared" si="9"/>
        <v>0.9119044325584722</v>
      </c>
      <c r="I130" s="50">
        <f t="shared" si="10"/>
        <v>0.8238088651169444</v>
      </c>
      <c r="J130" s="6"/>
      <c r="K130" s="6"/>
    </row>
    <row r="131" spans="1:11" x14ac:dyDescent="0.75">
      <c r="A131" s="49">
        <v>1980</v>
      </c>
      <c r="B131" s="49">
        <v>10</v>
      </c>
      <c r="C131" s="42">
        <v>-1.0064179099999999</v>
      </c>
      <c r="D131" s="42">
        <f t="shared" ref="D131:D194" si="11">C131+2.8</f>
        <v>1.7935820899999999</v>
      </c>
      <c r="E131" s="42">
        <f xml:space="preserve"> (D131 - $D$11)/$D$11</f>
        <v>0.56371585876198804</v>
      </c>
      <c r="F131" s="12">
        <f t="shared" ref="F131:F194" si="12">1 + (E131*$K$4)</f>
        <v>1.2254863435047954</v>
      </c>
      <c r="G131" s="12">
        <f t="shared" ref="G131:G194" si="13">1 + (E131*$L$4)</f>
        <v>1.1691147576285963</v>
      </c>
      <c r="H131" s="12">
        <f t="shared" ref="H131:H194" si="14">1 + (E131*$M$4)</f>
        <v>1.281857929380994</v>
      </c>
      <c r="I131" s="50">
        <f t="shared" ref="I131:I194" si="15">1+E131</f>
        <v>1.5637158587619879</v>
      </c>
      <c r="J131" s="6"/>
      <c r="K131" s="6"/>
    </row>
    <row r="132" spans="1:11" x14ac:dyDescent="0.75">
      <c r="A132" s="49">
        <v>1980</v>
      </c>
      <c r="B132" s="49">
        <v>11</v>
      </c>
      <c r="C132" s="42">
        <v>-1.78515625</v>
      </c>
      <c r="D132" s="42">
        <f t="shared" si="11"/>
        <v>1.0148437499999998</v>
      </c>
      <c r="E132" s="42">
        <f xml:space="preserve"> (D132 - $D$12)/$D$12</f>
        <v>1.4843750000000048E-2</v>
      </c>
      <c r="F132" s="12">
        <f t="shared" si="12"/>
        <v>1.0059374999999999</v>
      </c>
      <c r="G132" s="12">
        <f t="shared" si="13"/>
        <v>1.0044531249999999</v>
      </c>
      <c r="H132" s="12">
        <f t="shared" si="14"/>
        <v>1.0074218750000001</v>
      </c>
      <c r="I132" s="50">
        <f t="shared" si="15"/>
        <v>1.01484375</v>
      </c>
      <c r="J132" s="6"/>
      <c r="K132" s="6"/>
    </row>
    <row r="133" spans="1:11" x14ac:dyDescent="0.75">
      <c r="A133" s="49">
        <v>1980</v>
      </c>
      <c r="B133" s="49">
        <v>12</v>
      </c>
      <c r="C133" s="42">
        <v>-1.8</v>
      </c>
      <c r="D133" s="42">
        <f t="shared" si="11"/>
        <v>0.99999999999999978</v>
      </c>
      <c r="E133" s="42">
        <f xml:space="preserve"> (D133 - $D$13)/$D$13</f>
        <v>0</v>
      </c>
      <c r="F133" s="12">
        <f t="shared" si="12"/>
        <v>1</v>
      </c>
      <c r="G133" s="12">
        <f t="shared" si="13"/>
        <v>1</v>
      </c>
      <c r="H133" s="12">
        <f t="shared" si="14"/>
        <v>1</v>
      </c>
      <c r="I133" s="50">
        <f t="shared" si="15"/>
        <v>1</v>
      </c>
      <c r="J133" s="6"/>
      <c r="K133" s="6"/>
    </row>
    <row r="134" spans="1:11" x14ac:dyDescent="0.75">
      <c r="A134" s="49">
        <v>1981</v>
      </c>
      <c r="B134" s="49">
        <v>1</v>
      </c>
      <c r="C134" s="42">
        <v>-1.8</v>
      </c>
      <c r="D134" s="42">
        <f t="shared" si="11"/>
        <v>0.99999999999999978</v>
      </c>
      <c r="E134" s="42">
        <f xml:space="preserve"> (D134 - $D$2)/$D$2</f>
        <v>0</v>
      </c>
      <c r="F134" s="12">
        <f t="shared" si="12"/>
        <v>1</v>
      </c>
      <c r="G134" s="12">
        <f t="shared" si="13"/>
        <v>1</v>
      </c>
      <c r="H134" s="12">
        <f t="shared" si="14"/>
        <v>1</v>
      </c>
      <c r="I134" s="50">
        <f t="shared" si="15"/>
        <v>1</v>
      </c>
      <c r="J134" s="6"/>
      <c r="K134" s="6"/>
    </row>
    <row r="135" spans="1:11" x14ac:dyDescent="0.75">
      <c r="A135" s="49">
        <v>1981</v>
      </c>
      <c r="B135" s="49">
        <v>2</v>
      </c>
      <c r="C135" s="42">
        <v>-1.8</v>
      </c>
      <c r="D135" s="42">
        <f t="shared" si="11"/>
        <v>0.99999999999999978</v>
      </c>
      <c r="E135" s="42">
        <f xml:space="preserve"> (D135 - $D$3)/$D$3</f>
        <v>0</v>
      </c>
      <c r="F135" s="12">
        <f t="shared" si="12"/>
        <v>1</v>
      </c>
      <c r="G135" s="12">
        <f t="shared" si="13"/>
        <v>1</v>
      </c>
      <c r="H135" s="12">
        <f t="shared" si="14"/>
        <v>1</v>
      </c>
      <c r="I135" s="50">
        <f t="shared" si="15"/>
        <v>1</v>
      </c>
      <c r="J135" s="6"/>
      <c r="K135" s="6"/>
    </row>
    <row r="136" spans="1:11" x14ac:dyDescent="0.75">
      <c r="A136" s="49">
        <v>1981</v>
      </c>
      <c r="B136" s="49">
        <v>3</v>
      </c>
      <c r="C136" s="42">
        <v>-1.8</v>
      </c>
      <c r="D136" s="42">
        <f t="shared" si="11"/>
        <v>0.99999999999999978</v>
      </c>
      <c r="E136" s="42">
        <f xml:space="preserve"> (D136 - $D$4)/$D$4</f>
        <v>0</v>
      </c>
      <c r="F136" s="12">
        <f t="shared" si="12"/>
        <v>1</v>
      </c>
      <c r="G136" s="12">
        <f t="shared" si="13"/>
        <v>1</v>
      </c>
      <c r="H136" s="12">
        <f t="shared" si="14"/>
        <v>1</v>
      </c>
      <c r="I136" s="50">
        <f t="shared" si="15"/>
        <v>1</v>
      </c>
      <c r="J136" s="6"/>
      <c r="K136" s="6"/>
    </row>
    <row r="137" spans="1:11" x14ac:dyDescent="0.75">
      <c r="A137" s="49">
        <v>1981</v>
      </c>
      <c r="B137" s="49">
        <v>4</v>
      </c>
      <c r="C137" s="42">
        <v>-1.8</v>
      </c>
      <c r="D137" s="42">
        <f t="shared" si="11"/>
        <v>0.99999999999999978</v>
      </c>
      <c r="E137" s="42">
        <f xml:space="preserve"> (D137 - $D$5)/$D$5</f>
        <v>-0.17344862675820855</v>
      </c>
      <c r="F137" s="12">
        <f t="shared" si="12"/>
        <v>0.93062054929671656</v>
      </c>
      <c r="G137" s="12">
        <f t="shared" si="13"/>
        <v>0.94796541197253748</v>
      </c>
      <c r="H137" s="12">
        <f t="shared" si="14"/>
        <v>0.91327568662089575</v>
      </c>
      <c r="I137" s="50">
        <f t="shared" si="15"/>
        <v>0.82655137324179151</v>
      </c>
      <c r="J137" s="6"/>
      <c r="K137" s="6"/>
    </row>
    <row r="138" spans="1:11" x14ac:dyDescent="0.75">
      <c r="A138" s="49">
        <v>1981</v>
      </c>
      <c r="B138" s="49">
        <v>5</v>
      </c>
      <c r="C138" s="42">
        <v>-1.8</v>
      </c>
      <c r="D138" s="42">
        <f t="shared" si="11"/>
        <v>0.99999999999999978</v>
      </c>
      <c r="E138" s="42">
        <f xml:space="preserve"> (D138 - $D$6)/$D$6</f>
        <v>-0.3247588424654419</v>
      </c>
      <c r="F138" s="12">
        <f t="shared" si="12"/>
        <v>0.87009646301382326</v>
      </c>
      <c r="G138" s="12">
        <f t="shared" si="13"/>
        <v>0.90257234726036739</v>
      </c>
      <c r="H138" s="12">
        <f t="shared" si="14"/>
        <v>0.83762057876727902</v>
      </c>
      <c r="I138" s="50">
        <f t="shared" si="15"/>
        <v>0.67524115753455805</v>
      </c>
      <c r="J138" s="6"/>
      <c r="K138" s="6"/>
    </row>
    <row r="139" spans="1:11" x14ac:dyDescent="0.75">
      <c r="A139" s="49">
        <v>1981</v>
      </c>
      <c r="B139" s="49">
        <v>6</v>
      </c>
      <c r="C139" s="42">
        <v>-1.0895312500000001</v>
      </c>
      <c r="D139" s="42">
        <f t="shared" si="11"/>
        <v>1.7104687499999998</v>
      </c>
      <c r="E139" s="42">
        <f xml:space="preserve"> (D139 - $D$7)/$D$7</f>
        <v>-0.3056143586150854</v>
      </c>
      <c r="F139" s="12">
        <f t="shared" si="12"/>
        <v>0.87775425655396577</v>
      </c>
      <c r="G139" s="12">
        <f t="shared" si="13"/>
        <v>0.90831569241547438</v>
      </c>
      <c r="H139" s="12">
        <f t="shared" si="14"/>
        <v>0.84719282069245727</v>
      </c>
      <c r="I139" s="50">
        <f t="shared" si="15"/>
        <v>0.69438564138491454</v>
      </c>
      <c r="J139" s="6"/>
      <c r="K139" s="6"/>
    </row>
    <row r="140" spans="1:11" x14ac:dyDescent="0.75">
      <c r="A140" s="49">
        <v>1981</v>
      </c>
      <c r="B140" s="49">
        <v>7</v>
      </c>
      <c r="C140" s="42">
        <v>0.90865671599999998</v>
      </c>
      <c r="D140" s="42">
        <f t="shared" si="11"/>
        <v>3.7086567159999997</v>
      </c>
      <c r="E140" s="42">
        <f xml:space="preserve"> (D140 - $D$8)/$D$8</f>
        <v>-0.12826270002734941</v>
      </c>
      <c r="F140" s="12">
        <f t="shared" si="12"/>
        <v>0.94869491998906019</v>
      </c>
      <c r="G140" s="12">
        <f t="shared" si="13"/>
        <v>0.96152118999179514</v>
      </c>
      <c r="H140" s="12">
        <f t="shared" si="14"/>
        <v>0.93586864998632535</v>
      </c>
      <c r="I140" s="50">
        <f t="shared" si="15"/>
        <v>0.87173729997265059</v>
      </c>
      <c r="J140" s="6"/>
      <c r="K140" s="6"/>
    </row>
    <row r="141" spans="1:11" x14ac:dyDescent="0.75">
      <c r="A141" s="49">
        <v>1981</v>
      </c>
      <c r="B141" s="49">
        <v>8</v>
      </c>
      <c r="C141" s="42">
        <v>2.7964179100000002</v>
      </c>
      <c r="D141" s="42">
        <f t="shared" si="11"/>
        <v>5.5964179099999996</v>
      </c>
      <c r="E141" s="42">
        <f xml:space="preserve"> (D141 - $D$9)/$D$9</f>
        <v>4.9250055937809796E-2</v>
      </c>
      <c r="F141" s="12">
        <f t="shared" si="12"/>
        <v>1.019700022375124</v>
      </c>
      <c r="G141" s="12">
        <f t="shared" si="13"/>
        <v>1.014775016781343</v>
      </c>
      <c r="H141" s="12">
        <f t="shared" si="14"/>
        <v>1.0246250279689049</v>
      </c>
      <c r="I141" s="50">
        <f t="shared" si="15"/>
        <v>1.0492500559378097</v>
      </c>
      <c r="J141" s="6"/>
      <c r="K141" s="6"/>
    </row>
    <row r="142" spans="1:11" x14ac:dyDescent="0.75">
      <c r="A142" s="49">
        <v>1981</v>
      </c>
      <c r="B142" s="49">
        <v>9</v>
      </c>
      <c r="C142" s="42">
        <v>1.2311940299999999</v>
      </c>
      <c r="D142" s="42">
        <f t="shared" si="11"/>
        <v>4.03119403</v>
      </c>
      <c r="E142" s="42">
        <f xml:space="preserve"> (D142 - $D$10)/$D$10</f>
        <v>0.24574512260125306</v>
      </c>
      <c r="F142" s="12">
        <f t="shared" si="12"/>
        <v>1.0982980490405012</v>
      </c>
      <c r="G142" s="12">
        <f t="shared" si="13"/>
        <v>1.0737235367803759</v>
      </c>
      <c r="H142" s="12">
        <f t="shared" si="14"/>
        <v>1.1228725613006265</v>
      </c>
      <c r="I142" s="50">
        <f t="shared" si="15"/>
        <v>1.245745122601253</v>
      </c>
      <c r="J142" s="6"/>
      <c r="K142" s="6"/>
    </row>
    <row r="143" spans="1:11" x14ac:dyDescent="0.75">
      <c r="A143" s="49">
        <v>1981</v>
      </c>
      <c r="B143" s="49">
        <v>10</v>
      </c>
      <c r="C143" s="42">
        <v>-5.2537313000000002E-2</v>
      </c>
      <c r="D143" s="42">
        <f t="shared" si="11"/>
        <v>2.7474626869999996</v>
      </c>
      <c r="E143" s="42">
        <f xml:space="preserve"> (D143 - $D$11)/$D$11</f>
        <v>1.3953467192676547</v>
      </c>
      <c r="F143" s="12">
        <f t="shared" si="12"/>
        <v>1.558138687707062</v>
      </c>
      <c r="G143" s="12">
        <f t="shared" si="13"/>
        <v>1.4186040157802964</v>
      </c>
      <c r="H143" s="12">
        <f t="shared" si="14"/>
        <v>1.6976733596338274</v>
      </c>
      <c r="I143" s="50">
        <f t="shared" si="15"/>
        <v>2.3953467192676547</v>
      </c>
      <c r="J143" s="6"/>
      <c r="K143" s="6"/>
    </row>
    <row r="144" spans="1:11" x14ac:dyDescent="0.75">
      <c r="A144" s="49">
        <v>1981</v>
      </c>
      <c r="B144" s="49">
        <v>11</v>
      </c>
      <c r="C144" s="42">
        <v>-1.8</v>
      </c>
      <c r="D144" s="42">
        <f t="shared" si="11"/>
        <v>0.99999999999999978</v>
      </c>
      <c r="E144" s="42">
        <f xml:space="preserve"> (D144 - $D$12)/$D$12</f>
        <v>0</v>
      </c>
      <c r="F144" s="12">
        <f t="shared" si="12"/>
        <v>1</v>
      </c>
      <c r="G144" s="12">
        <f t="shared" si="13"/>
        <v>1</v>
      </c>
      <c r="H144" s="12">
        <f t="shared" si="14"/>
        <v>1</v>
      </c>
      <c r="I144" s="50">
        <f t="shared" si="15"/>
        <v>1</v>
      </c>
      <c r="J144" s="6"/>
      <c r="K144" s="6"/>
    </row>
    <row r="145" spans="1:11" x14ac:dyDescent="0.75">
      <c r="A145" s="49">
        <v>1981</v>
      </c>
      <c r="B145" s="49">
        <v>12</v>
      </c>
      <c r="C145" s="42">
        <v>-1.8</v>
      </c>
      <c r="D145" s="42">
        <f t="shared" si="11"/>
        <v>0.99999999999999978</v>
      </c>
      <c r="E145" s="42">
        <f xml:space="preserve"> (D145 - $D$13)/$D$13</f>
        <v>0</v>
      </c>
      <c r="F145" s="12">
        <f t="shared" si="12"/>
        <v>1</v>
      </c>
      <c r="G145" s="12">
        <f t="shared" si="13"/>
        <v>1</v>
      </c>
      <c r="H145" s="12">
        <f t="shared" si="14"/>
        <v>1</v>
      </c>
      <c r="I145" s="50">
        <f t="shared" si="15"/>
        <v>1</v>
      </c>
      <c r="J145" s="6"/>
      <c r="K145" s="6"/>
    </row>
    <row r="146" spans="1:11" x14ac:dyDescent="0.75">
      <c r="A146" s="49">
        <v>1982</v>
      </c>
      <c r="B146" s="49">
        <v>1</v>
      </c>
      <c r="C146" s="42">
        <v>-1.8</v>
      </c>
      <c r="D146" s="42">
        <f t="shared" si="11"/>
        <v>0.99999999999999978</v>
      </c>
      <c r="E146" s="42">
        <f xml:space="preserve"> (D146 - $D$2)/$D$2</f>
        <v>0</v>
      </c>
      <c r="F146" s="12">
        <f t="shared" si="12"/>
        <v>1</v>
      </c>
      <c r="G146" s="12">
        <f t="shared" si="13"/>
        <v>1</v>
      </c>
      <c r="H146" s="12">
        <f t="shared" si="14"/>
        <v>1</v>
      </c>
      <c r="I146" s="50">
        <f t="shared" si="15"/>
        <v>1</v>
      </c>
      <c r="J146" s="6"/>
      <c r="K146" s="6"/>
    </row>
    <row r="147" spans="1:11" x14ac:dyDescent="0.75">
      <c r="A147" s="49">
        <v>1982</v>
      </c>
      <c r="B147" s="49">
        <v>2</v>
      </c>
      <c r="C147" s="42">
        <v>-1.7719402989999999</v>
      </c>
      <c r="D147" s="42">
        <f t="shared" si="11"/>
        <v>1.0280597009999999</v>
      </c>
      <c r="E147" s="42">
        <f xml:space="preserve"> (D147 - $D$3)/$D$3</f>
        <v>2.805970100000011E-2</v>
      </c>
      <c r="F147" s="12">
        <f t="shared" si="12"/>
        <v>1.0112238804</v>
      </c>
      <c r="G147" s="12">
        <f t="shared" si="13"/>
        <v>1.0084179102999999</v>
      </c>
      <c r="H147" s="12">
        <f t="shared" si="14"/>
        <v>1.0140298505000001</v>
      </c>
      <c r="I147" s="50">
        <f t="shared" si="15"/>
        <v>1.0280597010000001</v>
      </c>
      <c r="J147" s="6"/>
      <c r="K147" s="6"/>
    </row>
    <row r="148" spans="1:11" x14ac:dyDescent="0.75">
      <c r="A148" s="49">
        <v>1982</v>
      </c>
      <c r="B148" s="49">
        <v>3</v>
      </c>
      <c r="C148" s="42">
        <v>-1.8</v>
      </c>
      <c r="D148" s="42">
        <f t="shared" si="11"/>
        <v>0.99999999999999978</v>
      </c>
      <c r="E148" s="42">
        <f xml:space="preserve"> (D148 - $D$4)/$D$4</f>
        <v>0</v>
      </c>
      <c r="F148" s="12">
        <f t="shared" si="12"/>
        <v>1</v>
      </c>
      <c r="G148" s="12">
        <f t="shared" si="13"/>
        <v>1</v>
      </c>
      <c r="H148" s="12">
        <f t="shared" si="14"/>
        <v>1</v>
      </c>
      <c r="I148" s="50">
        <f t="shared" si="15"/>
        <v>1</v>
      </c>
      <c r="J148" s="6"/>
      <c r="K148" s="6"/>
    </row>
    <row r="149" spans="1:11" x14ac:dyDescent="0.75">
      <c r="A149" s="49">
        <v>1982</v>
      </c>
      <c r="B149" s="49">
        <v>4</v>
      </c>
      <c r="C149" s="42">
        <v>-1.8</v>
      </c>
      <c r="D149" s="42">
        <f t="shared" si="11"/>
        <v>0.99999999999999978</v>
      </c>
      <c r="E149" s="42">
        <f xml:space="preserve"> (D149 - $D$5)/$D$5</f>
        <v>-0.17344862675820855</v>
      </c>
      <c r="F149" s="12">
        <f t="shared" si="12"/>
        <v>0.93062054929671656</v>
      </c>
      <c r="G149" s="12">
        <f t="shared" si="13"/>
        <v>0.94796541197253748</v>
      </c>
      <c r="H149" s="12">
        <f t="shared" si="14"/>
        <v>0.91327568662089575</v>
      </c>
      <c r="I149" s="50">
        <f t="shared" si="15"/>
        <v>0.82655137324179151</v>
      </c>
      <c r="J149" s="6"/>
      <c r="K149" s="6"/>
    </row>
    <row r="150" spans="1:11" x14ac:dyDescent="0.75">
      <c r="A150" s="49">
        <v>1982</v>
      </c>
      <c r="B150" s="49">
        <v>5</v>
      </c>
      <c r="C150" s="42">
        <v>-1.6239062500000001</v>
      </c>
      <c r="D150" s="42">
        <f t="shared" si="11"/>
        <v>1.1760937499999997</v>
      </c>
      <c r="E150" s="42">
        <f xml:space="preserve"> (D150 - $D$6)/$D$6</f>
        <v>-0.20585309488084083</v>
      </c>
      <c r="F150" s="12">
        <f t="shared" si="12"/>
        <v>0.91765876204766372</v>
      </c>
      <c r="G150" s="12">
        <f t="shared" si="13"/>
        <v>0.93824407153574774</v>
      </c>
      <c r="H150" s="12">
        <f t="shared" si="14"/>
        <v>0.8970734525595796</v>
      </c>
      <c r="I150" s="50">
        <f t="shared" si="15"/>
        <v>0.7941469051191592</v>
      </c>
      <c r="J150" s="6"/>
      <c r="K150" s="6"/>
    </row>
    <row r="151" spans="1:11" x14ac:dyDescent="0.75">
      <c r="A151" s="49">
        <v>1982</v>
      </c>
      <c r="B151" s="49">
        <v>6</v>
      </c>
      <c r="C151" s="42">
        <v>0.90163636400000002</v>
      </c>
      <c r="D151" s="42">
        <f t="shared" si="11"/>
        <v>3.7016363639999996</v>
      </c>
      <c r="E151" s="42">
        <f xml:space="preserve"> (D151 - $D$7)/$D$7</f>
        <v>0.5027244086101329</v>
      </c>
      <c r="F151" s="12">
        <f t="shared" si="12"/>
        <v>1.2010897634440532</v>
      </c>
      <c r="G151" s="12">
        <f t="shared" si="13"/>
        <v>1.1508173225830398</v>
      </c>
      <c r="H151" s="12">
        <f t="shared" si="14"/>
        <v>1.2513622043050665</v>
      </c>
      <c r="I151" s="50">
        <f t="shared" si="15"/>
        <v>1.502724408610133</v>
      </c>
      <c r="J151" s="6"/>
      <c r="K151" s="6"/>
    </row>
    <row r="152" spans="1:11" x14ac:dyDescent="0.75">
      <c r="A152" s="49">
        <v>1982</v>
      </c>
      <c r="B152" s="49">
        <v>7</v>
      </c>
      <c r="C152" s="42">
        <v>2.898358209</v>
      </c>
      <c r="D152" s="42">
        <f t="shared" si="11"/>
        <v>5.6983582090000002</v>
      </c>
      <c r="E152" s="42">
        <f xml:space="preserve"> (D152 - $D$8)/$D$8</f>
        <v>0.339426045543615</v>
      </c>
      <c r="F152" s="12">
        <f t="shared" si="12"/>
        <v>1.135770418217446</v>
      </c>
      <c r="G152" s="12">
        <f t="shared" si="13"/>
        <v>1.1018278136630846</v>
      </c>
      <c r="H152" s="12">
        <f t="shared" si="14"/>
        <v>1.1697130227718076</v>
      </c>
      <c r="I152" s="50">
        <f t="shared" si="15"/>
        <v>1.3394260455436151</v>
      </c>
      <c r="J152" s="6"/>
      <c r="K152" s="6"/>
    </row>
    <row r="153" spans="1:11" x14ac:dyDescent="0.75">
      <c r="A153" s="49">
        <v>1982</v>
      </c>
      <c r="B153" s="49">
        <v>8</v>
      </c>
      <c r="C153" s="42">
        <v>2.495671642</v>
      </c>
      <c r="D153" s="42">
        <f t="shared" si="11"/>
        <v>5.2956716420000003</v>
      </c>
      <c r="E153" s="42">
        <f xml:space="preserve"> (D153 - $D$9)/$D$9</f>
        <v>-7.13566142583269E-3</v>
      </c>
      <c r="F153" s="12">
        <f t="shared" si="12"/>
        <v>0.99714573542966689</v>
      </c>
      <c r="G153" s="12">
        <f t="shared" si="13"/>
        <v>0.99785930157225022</v>
      </c>
      <c r="H153" s="12">
        <f t="shared" si="14"/>
        <v>0.99643216928708367</v>
      </c>
      <c r="I153" s="50">
        <f t="shared" si="15"/>
        <v>0.99286433857416734</v>
      </c>
      <c r="J153" s="6"/>
      <c r="K153" s="6"/>
    </row>
    <row r="154" spans="1:11" x14ac:dyDescent="0.75">
      <c r="A154" s="49">
        <v>1982</v>
      </c>
      <c r="B154" s="49">
        <v>9</v>
      </c>
      <c r="C154" s="42">
        <v>1.085820896</v>
      </c>
      <c r="D154" s="42">
        <f t="shared" si="11"/>
        <v>3.8858208959999998</v>
      </c>
      <c r="E154" s="42">
        <f xml:space="preserve"> (D154 - $D$10)/$D$10</f>
        <v>0.20082099558329392</v>
      </c>
      <c r="F154" s="12">
        <f t="shared" si="12"/>
        <v>1.0803283982333176</v>
      </c>
      <c r="G154" s="12">
        <f t="shared" si="13"/>
        <v>1.0602462986749881</v>
      </c>
      <c r="H154" s="12">
        <f t="shared" si="14"/>
        <v>1.1004104977916469</v>
      </c>
      <c r="I154" s="50">
        <f t="shared" si="15"/>
        <v>1.2008209955832938</v>
      </c>
      <c r="J154" s="6"/>
      <c r="K154" s="6"/>
    </row>
    <row r="155" spans="1:11" x14ac:dyDescent="0.75">
      <c r="A155" s="49">
        <v>1982</v>
      </c>
      <c r="B155" s="49">
        <v>10</v>
      </c>
      <c r="C155" s="42">
        <v>-0.56701492499999995</v>
      </c>
      <c r="D155" s="42">
        <f t="shared" si="11"/>
        <v>2.2329850749999998</v>
      </c>
      <c r="E155" s="42">
        <f xml:space="preserve"> (D155 - $D$11)/$D$11</f>
        <v>0.94680477332170898</v>
      </c>
      <c r="F155" s="12">
        <f t="shared" si="12"/>
        <v>1.3787219093286835</v>
      </c>
      <c r="G155" s="12">
        <f t="shared" si="13"/>
        <v>1.2840414319965126</v>
      </c>
      <c r="H155" s="12">
        <f t="shared" si="14"/>
        <v>1.4734023866608545</v>
      </c>
      <c r="I155" s="50">
        <f t="shared" si="15"/>
        <v>1.9468047733217091</v>
      </c>
      <c r="J155" s="6"/>
      <c r="K155" s="6"/>
    </row>
    <row r="156" spans="1:11" x14ac:dyDescent="0.75">
      <c r="A156" s="49">
        <v>1982</v>
      </c>
      <c r="B156" s="49">
        <v>11</v>
      </c>
      <c r="C156" s="42">
        <v>-1.8</v>
      </c>
      <c r="D156" s="42">
        <f t="shared" si="11"/>
        <v>0.99999999999999978</v>
      </c>
      <c r="E156" s="42">
        <f xml:space="preserve"> (D156 - $D$12)/$D$12</f>
        <v>0</v>
      </c>
      <c r="F156" s="12">
        <f t="shared" si="12"/>
        <v>1</v>
      </c>
      <c r="G156" s="12">
        <f t="shared" si="13"/>
        <v>1</v>
      </c>
      <c r="H156" s="12">
        <f t="shared" si="14"/>
        <v>1</v>
      </c>
      <c r="I156" s="50">
        <f t="shared" si="15"/>
        <v>1</v>
      </c>
      <c r="J156" s="6"/>
      <c r="K156" s="6"/>
    </row>
    <row r="157" spans="1:11" x14ac:dyDescent="0.75">
      <c r="A157" s="49">
        <v>1982</v>
      </c>
      <c r="B157" s="49">
        <v>12</v>
      </c>
      <c r="C157" s="42">
        <v>-1.8</v>
      </c>
      <c r="D157" s="42">
        <f t="shared" si="11"/>
        <v>0.99999999999999978</v>
      </c>
      <c r="E157" s="42">
        <f xml:space="preserve"> (D157 - $D$13)/$D$13</f>
        <v>0</v>
      </c>
      <c r="F157" s="12">
        <f t="shared" si="12"/>
        <v>1</v>
      </c>
      <c r="G157" s="12">
        <f t="shared" si="13"/>
        <v>1</v>
      </c>
      <c r="H157" s="12">
        <f t="shared" si="14"/>
        <v>1</v>
      </c>
      <c r="I157" s="50">
        <f t="shared" si="15"/>
        <v>1</v>
      </c>
      <c r="J157" s="6"/>
      <c r="K157" s="6"/>
    </row>
    <row r="158" spans="1:11" x14ac:dyDescent="0.75">
      <c r="A158" s="49">
        <v>1983</v>
      </c>
      <c r="B158" s="49">
        <v>1</v>
      </c>
      <c r="C158" s="42">
        <v>-1.8</v>
      </c>
      <c r="D158" s="42">
        <f t="shared" si="11"/>
        <v>0.99999999999999978</v>
      </c>
      <c r="E158" s="42">
        <f xml:space="preserve"> (D158 - $D$2)/$D$2</f>
        <v>0</v>
      </c>
      <c r="F158" s="12">
        <f t="shared" si="12"/>
        <v>1</v>
      </c>
      <c r="G158" s="12">
        <f t="shared" si="13"/>
        <v>1</v>
      </c>
      <c r="H158" s="12">
        <f t="shared" si="14"/>
        <v>1</v>
      </c>
      <c r="I158" s="50">
        <f t="shared" si="15"/>
        <v>1</v>
      </c>
      <c r="J158" s="6"/>
      <c r="K158" s="6"/>
    </row>
    <row r="159" spans="1:11" x14ac:dyDescent="0.75">
      <c r="A159" s="49">
        <v>1983</v>
      </c>
      <c r="B159" s="49">
        <v>2</v>
      </c>
      <c r="C159" s="42">
        <v>-1.8</v>
      </c>
      <c r="D159" s="42">
        <f t="shared" si="11"/>
        <v>0.99999999999999978</v>
      </c>
      <c r="E159" s="42">
        <f xml:space="preserve"> (D159 - $D$3)/$D$3</f>
        <v>0</v>
      </c>
      <c r="F159" s="12">
        <f t="shared" si="12"/>
        <v>1</v>
      </c>
      <c r="G159" s="12">
        <f t="shared" si="13"/>
        <v>1</v>
      </c>
      <c r="H159" s="12">
        <f t="shared" si="14"/>
        <v>1</v>
      </c>
      <c r="I159" s="50">
        <f t="shared" si="15"/>
        <v>1</v>
      </c>
      <c r="J159" s="6"/>
      <c r="K159" s="6"/>
    </row>
    <row r="160" spans="1:11" x14ac:dyDescent="0.75">
      <c r="A160" s="49">
        <v>1983</v>
      </c>
      <c r="B160" s="49">
        <v>3</v>
      </c>
      <c r="C160" s="42">
        <v>-1.8</v>
      </c>
      <c r="D160" s="42">
        <f t="shared" si="11"/>
        <v>0.99999999999999978</v>
      </c>
      <c r="E160" s="42">
        <f xml:space="preserve"> (D160 - $D$4)/$D$4</f>
        <v>0</v>
      </c>
      <c r="F160" s="12">
        <f t="shared" si="12"/>
        <v>1</v>
      </c>
      <c r="G160" s="12">
        <f t="shared" si="13"/>
        <v>1</v>
      </c>
      <c r="H160" s="12">
        <f t="shared" si="14"/>
        <v>1</v>
      </c>
      <c r="I160" s="50">
        <f t="shared" si="15"/>
        <v>1</v>
      </c>
      <c r="J160" s="6"/>
      <c r="K160" s="6"/>
    </row>
    <row r="161" spans="1:11" x14ac:dyDescent="0.75">
      <c r="A161" s="49">
        <v>1983</v>
      </c>
      <c r="B161" s="49">
        <v>4</v>
      </c>
      <c r="C161" s="42">
        <v>-1.8</v>
      </c>
      <c r="D161" s="42">
        <f t="shared" si="11"/>
        <v>0.99999999999999978</v>
      </c>
      <c r="E161" s="42">
        <f xml:space="preserve"> (D161 - $D$5)/$D$5</f>
        <v>-0.17344862675820855</v>
      </c>
      <c r="F161" s="12">
        <f t="shared" si="12"/>
        <v>0.93062054929671656</v>
      </c>
      <c r="G161" s="12">
        <f t="shared" si="13"/>
        <v>0.94796541197253748</v>
      </c>
      <c r="H161" s="12">
        <f t="shared" si="14"/>
        <v>0.91327568662089575</v>
      </c>
      <c r="I161" s="50">
        <f t="shared" si="15"/>
        <v>0.82655137324179151</v>
      </c>
      <c r="J161" s="6"/>
      <c r="K161" s="6"/>
    </row>
    <row r="162" spans="1:11" x14ac:dyDescent="0.75">
      <c r="A162" s="49">
        <v>1983</v>
      </c>
      <c r="B162" s="49">
        <v>5</v>
      </c>
      <c r="C162" s="42">
        <v>-1.8</v>
      </c>
      <c r="D162" s="42">
        <f t="shared" si="11"/>
        <v>0.99999999999999978</v>
      </c>
      <c r="E162" s="42">
        <f xml:space="preserve"> (D162 - $D$6)/$D$6</f>
        <v>-0.3247588424654419</v>
      </c>
      <c r="F162" s="12">
        <f t="shared" si="12"/>
        <v>0.87009646301382326</v>
      </c>
      <c r="G162" s="12">
        <f t="shared" si="13"/>
        <v>0.90257234726036739</v>
      </c>
      <c r="H162" s="12">
        <f t="shared" si="14"/>
        <v>0.83762057876727902</v>
      </c>
      <c r="I162" s="50">
        <f t="shared" si="15"/>
        <v>0.67524115753455805</v>
      </c>
      <c r="J162" s="6"/>
      <c r="K162" s="6"/>
    </row>
    <row r="163" spans="1:11" x14ac:dyDescent="0.75">
      <c r="A163" s="49">
        <v>1983</v>
      </c>
      <c r="B163" s="49">
        <v>6</v>
      </c>
      <c r="C163" s="42">
        <v>-0.48014925400000003</v>
      </c>
      <c r="D163" s="42">
        <f t="shared" si="11"/>
        <v>2.3198507459999997</v>
      </c>
      <c r="E163" s="42">
        <f xml:space="preserve"> (D163 - $D$7)/$D$7</f>
        <v>-5.8228308363726236E-2</v>
      </c>
      <c r="F163" s="12">
        <f t="shared" si="12"/>
        <v>0.97670867665450956</v>
      </c>
      <c r="G163" s="12">
        <f t="shared" si="13"/>
        <v>0.98253150749088214</v>
      </c>
      <c r="H163" s="12">
        <f t="shared" si="14"/>
        <v>0.97088584581813686</v>
      </c>
      <c r="I163" s="50">
        <f t="shared" si="15"/>
        <v>0.94177169163627372</v>
      </c>
      <c r="J163" s="6"/>
      <c r="K163" s="6"/>
    </row>
    <row r="164" spans="1:11" x14ac:dyDescent="0.75">
      <c r="A164" s="49">
        <v>1983</v>
      </c>
      <c r="B164" s="49">
        <v>7</v>
      </c>
      <c r="C164" s="42">
        <v>0.12791044800000001</v>
      </c>
      <c r="D164" s="42">
        <f t="shared" si="11"/>
        <v>2.927910448</v>
      </c>
      <c r="E164" s="42">
        <f xml:space="preserve"> (D164 - $D$8)/$D$8</f>
        <v>-0.31178080260442365</v>
      </c>
      <c r="F164" s="12">
        <f t="shared" si="12"/>
        <v>0.87528767895823056</v>
      </c>
      <c r="G164" s="12">
        <f t="shared" si="13"/>
        <v>0.9064657592186729</v>
      </c>
      <c r="H164" s="12">
        <f t="shared" si="14"/>
        <v>0.84410959869778823</v>
      </c>
      <c r="I164" s="50">
        <f t="shared" si="15"/>
        <v>0.68821919739557635</v>
      </c>
      <c r="J164" s="6"/>
      <c r="K164" s="6"/>
    </row>
    <row r="165" spans="1:11" x14ac:dyDescent="0.75">
      <c r="A165" s="49">
        <v>1983</v>
      </c>
      <c r="B165" s="49">
        <v>8</v>
      </c>
      <c r="C165" s="42">
        <v>1.303432836</v>
      </c>
      <c r="D165" s="42">
        <f t="shared" si="11"/>
        <v>4.1034328359999996</v>
      </c>
      <c r="E165" s="42">
        <f xml:space="preserve"> (D165 - $D$9)/$D$9</f>
        <v>-0.23066375636160355</v>
      </c>
      <c r="F165" s="12">
        <f t="shared" si="12"/>
        <v>0.90773449745535861</v>
      </c>
      <c r="G165" s="12">
        <f t="shared" si="13"/>
        <v>0.93080087309151893</v>
      </c>
      <c r="H165" s="12">
        <f t="shared" si="14"/>
        <v>0.88466812181919818</v>
      </c>
      <c r="I165" s="50">
        <f t="shared" si="15"/>
        <v>0.76933624363839648</v>
      </c>
      <c r="J165" s="6"/>
      <c r="K165" s="6"/>
    </row>
    <row r="166" spans="1:11" x14ac:dyDescent="0.75">
      <c r="A166" s="49">
        <v>1983</v>
      </c>
      <c r="B166" s="49">
        <v>9</v>
      </c>
      <c r="C166" s="42">
        <v>-0.28343283600000002</v>
      </c>
      <c r="D166" s="42">
        <f t="shared" si="11"/>
        <v>2.5165671639999996</v>
      </c>
      <c r="E166" s="42">
        <f xml:space="preserve"> (D166 - $D$10)/$D$10</f>
        <v>-0.22231446888418141</v>
      </c>
      <c r="F166" s="12">
        <f t="shared" si="12"/>
        <v>0.91107421244632747</v>
      </c>
      <c r="G166" s="12">
        <f t="shared" si="13"/>
        <v>0.93330565933474552</v>
      </c>
      <c r="H166" s="12">
        <f t="shared" si="14"/>
        <v>0.88884276555790931</v>
      </c>
      <c r="I166" s="50">
        <f t="shared" si="15"/>
        <v>0.77768553111581862</v>
      </c>
      <c r="J166" s="6"/>
      <c r="K166" s="6"/>
    </row>
    <row r="167" spans="1:11" x14ac:dyDescent="0.75">
      <c r="A167" s="49">
        <v>1983</v>
      </c>
      <c r="B167" s="49">
        <v>10</v>
      </c>
      <c r="C167" s="42">
        <v>-1.726567164</v>
      </c>
      <c r="D167" s="42">
        <f t="shared" si="11"/>
        <v>1.0734328359999998</v>
      </c>
      <c r="E167" s="42">
        <f xml:space="preserve"> (D167 - $D$11)/$D$11</f>
        <v>-6.4138765475152557E-2</v>
      </c>
      <c r="F167" s="12">
        <f t="shared" si="12"/>
        <v>0.97434449380993893</v>
      </c>
      <c r="G167" s="12">
        <f t="shared" si="13"/>
        <v>0.98075837035745428</v>
      </c>
      <c r="H167" s="12">
        <f t="shared" si="14"/>
        <v>0.96793061726242369</v>
      </c>
      <c r="I167" s="50">
        <f t="shared" si="15"/>
        <v>0.93586123452484749</v>
      </c>
      <c r="J167" s="6"/>
      <c r="K167" s="6"/>
    </row>
    <row r="168" spans="1:11" x14ac:dyDescent="0.75">
      <c r="A168" s="49">
        <v>1983</v>
      </c>
      <c r="B168" s="49">
        <v>11</v>
      </c>
      <c r="C168" s="42">
        <v>-1.8</v>
      </c>
      <c r="D168" s="42">
        <f t="shared" si="11"/>
        <v>0.99999999999999978</v>
      </c>
      <c r="E168" s="42">
        <f xml:space="preserve"> (D168 - $D$12)/$D$12</f>
        <v>0</v>
      </c>
      <c r="F168" s="12">
        <f t="shared" si="12"/>
        <v>1</v>
      </c>
      <c r="G168" s="12">
        <f t="shared" si="13"/>
        <v>1</v>
      </c>
      <c r="H168" s="12">
        <f t="shared" si="14"/>
        <v>1</v>
      </c>
      <c r="I168" s="50">
        <f t="shared" si="15"/>
        <v>1</v>
      </c>
      <c r="J168" s="6"/>
      <c r="K168" s="6"/>
    </row>
    <row r="169" spans="1:11" x14ac:dyDescent="0.75">
      <c r="A169" s="49">
        <v>1983</v>
      </c>
      <c r="B169" s="49">
        <v>12</v>
      </c>
      <c r="C169" s="42">
        <v>-1.8</v>
      </c>
      <c r="D169" s="42">
        <f t="shared" si="11"/>
        <v>0.99999999999999978</v>
      </c>
      <c r="E169" s="42">
        <f xml:space="preserve"> (D169 - $D$13)/$D$13</f>
        <v>0</v>
      </c>
      <c r="F169" s="12">
        <f t="shared" si="12"/>
        <v>1</v>
      </c>
      <c r="G169" s="12">
        <f t="shared" si="13"/>
        <v>1</v>
      </c>
      <c r="H169" s="12">
        <f t="shared" si="14"/>
        <v>1</v>
      </c>
      <c r="I169" s="50">
        <f t="shared" si="15"/>
        <v>1</v>
      </c>
      <c r="J169" s="6"/>
      <c r="K169" s="6"/>
    </row>
    <row r="170" spans="1:11" x14ac:dyDescent="0.75">
      <c r="A170" s="49">
        <v>1984</v>
      </c>
      <c r="B170" s="49">
        <v>1</v>
      </c>
      <c r="C170" s="42">
        <v>-1.8</v>
      </c>
      <c r="D170" s="42">
        <f t="shared" si="11"/>
        <v>0.99999999999999978</v>
      </c>
      <c r="E170" s="42">
        <f xml:space="preserve"> (D170 - $D$2)/$D$2</f>
        <v>0</v>
      </c>
      <c r="F170" s="12">
        <f t="shared" si="12"/>
        <v>1</v>
      </c>
      <c r="G170" s="12">
        <f t="shared" si="13"/>
        <v>1</v>
      </c>
      <c r="H170" s="12">
        <f t="shared" si="14"/>
        <v>1</v>
      </c>
      <c r="I170" s="50">
        <f t="shared" si="15"/>
        <v>1</v>
      </c>
      <c r="J170" s="6"/>
      <c r="K170" s="6"/>
    </row>
    <row r="171" spans="1:11" x14ac:dyDescent="0.75">
      <c r="A171" s="49">
        <v>1984</v>
      </c>
      <c r="B171" s="49">
        <v>2</v>
      </c>
      <c r="C171" s="42">
        <v>-1.8</v>
      </c>
      <c r="D171" s="42">
        <f t="shared" si="11"/>
        <v>0.99999999999999978</v>
      </c>
      <c r="E171" s="42">
        <f xml:space="preserve"> (D171 - $D$3)/$D$3</f>
        <v>0</v>
      </c>
      <c r="F171" s="12">
        <f t="shared" si="12"/>
        <v>1</v>
      </c>
      <c r="G171" s="12">
        <f t="shared" si="13"/>
        <v>1</v>
      </c>
      <c r="H171" s="12">
        <f t="shared" si="14"/>
        <v>1</v>
      </c>
      <c r="I171" s="50">
        <f t="shared" si="15"/>
        <v>1</v>
      </c>
      <c r="J171" s="6"/>
      <c r="K171" s="6"/>
    </row>
    <row r="172" spans="1:11" x14ac:dyDescent="0.75">
      <c r="A172" s="49">
        <v>1984</v>
      </c>
      <c r="B172" s="49">
        <v>3</v>
      </c>
      <c r="C172" s="42">
        <v>-1.8</v>
      </c>
      <c r="D172" s="42">
        <f t="shared" si="11"/>
        <v>0.99999999999999978</v>
      </c>
      <c r="E172" s="42">
        <f xml:space="preserve"> (D172 - $D$4)/$D$4</f>
        <v>0</v>
      </c>
      <c r="F172" s="12">
        <f t="shared" si="12"/>
        <v>1</v>
      </c>
      <c r="G172" s="12">
        <f t="shared" si="13"/>
        <v>1</v>
      </c>
      <c r="H172" s="12">
        <f t="shared" si="14"/>
        <v>1</v>
      </c>
      <c r="I172" s="50">
        <f t="shared" si="15"/>
        <v>1</v>
      </c>
      <c r="J172" s="6"/>
      <c r="K172" s="6"/>
    </row>
    <row r="173" spans="1:11" x14ac:dyDescent="0.75">
      <c r="A173" s="49">
        <v>1984</v>
      </c>
      <c r="B173" s="49">
        <v>4</v>
      </c>
      <c r="C173" s="42">
        <v>-1.8</v>
      </c>
      <c r="D173" s="42">
        <f t="shared" si="11"/>
        <v>0.99999999999999978</v>
      </c>
      <c r="E173" s="42">
        <f xml:space="preserve"> (D173 - $D$5)/$D$5</f>
        <v>-0.17344862675820855</v>
      </c>
      <c r="F173" s="12">
        <f t="shared" si="12"/>
        <v>0.93062054929671656</v>
      </c>
      <c r="G173" s="12">
        <f t="shared" si="13"/>
        <v>0.94796541197253748</v>
      </c>
      <c r="H173" s="12">
        <f t="shared" si="14"/>
        <v>0.91327568662089575</v>
      </c>
      <c r="I173" s="50">
        <f t="shared" si="15"/>
        <v>0.82655137324179151</v>
      </c>
      <c r="J173" s="6"/>
      <c r="K173" s="6"/>
    </row>
    <row r="174" spans="1:11" x14ac:dyDescent="0.75">
      <c r="A174" s="49">
        <v>1984</v>
      </c>
      <c r="B174" s="49">
        <v>5</v>
      </c>
      <c r="C174" s="42">
        <v>-1.8</v>
      </c>
      <c r="D174" s="42">
        <f t="shared" si="11"/>
        <v>0.99999999999999978</v>
      </c>
      <c r="E174" s="42">
        <f xml:space="preserve"> (D174 - $D$6)/$D$6</f>
        <v>-0.3247588424654419</v>
      </c>
      <c r="F174" s="12">
        <f t="shared" si="12"/>
        <v>0.87009646301382326</v>
      </c>
      <c r="G174" s="12">
        <f t="shared" si="13"/>
        <v>0.90257234726036739</v>
      </c>
      <c r="H174" s="12">
        <f t="shared" si="14"/>
        <v>0.83762057876727902</v>
      </c>
      <c r="I174" s="50">
        <f t="shared" si="15"/>
        <v>0.67524115753455805</v>
      </c>
      <c r="J174" s="6"/>
      <c r="K174" s="6"/>
    </row>
    <row r="175" spans="1:11" x14ac:dyDescent="0.75">
      <c r="A175" s="49">
        <v>1984</v>
      </c>
      <c r="B175" s="49">
        <v>6</v>
      </c>
      <c r="C175" s="42">
        <v>-0.93910447799999996</v>
      </c>
      <c r="D175" s="42">
        <f t="shared" si="11"/>
        <v>1.8608955219999999</v>
      </c>
      <c r="E175" s="42">
        <f xml:space="preserve"> (D175 - $D$7)/$D$7</f>
        <v>-0.24454677666909405</v>
      </c>
      <c r="F175" s="12">
        <f t="shared" si="12"/>
        <v>0.90218128933236241</v>
      </c>
      <c r="G175" s="12">
        <f t="shared" si="13"/>
        <v>0.92663596699927175</v>
      </c>
      <c r="H175" s="12">
        <f t="shared" si="14"/>
        <v>0.87772661166545296</v>
      </c>
      <c r="I175" s="50">
        <f t="shared" si="15"/>
        <v>0.75545322333090592</v>
      </c>
      <c r="J175" s="6"/>
      <c r="K175" s="6"/>
    </row>
    <row r="176" spans="1:11" x14ac:dyDescent="0.75">
      <c r="A176" s="49">
        <v>1984</v>
      </c>
      <c r="B176" s="49">
        <v>7</v>
      </c>
      <c r="C176" s="42">
        <v>-0.50074626899999997</v>
      </c>
      <c r="D176" s="42">
        <f t="shared" si="11"/>
        <v>2.2992537309999999</v>
      </c>
      <c r="E176" s="42">
        <f xml:space="preserve"> (D176 - $D$8)/$D$8</f>
        <v>-0.45954953696124645</v>
      </c>
      <c r="F176" s="12">
        <f t="shared" si="12"/>
        <v>0.8161801852155014</v>
      </c>
      <c r="G176" s="12">
        <f t="shared" si="13"/>
        <v>0.86213513891162608</v>
      </c>
      <c r="H176" s="12">
        <f t="shared" si="14"/>
        <v>0.77022523151937672</v>
      </c>
      <c r="I176" s="50">
        <f t="shared" si="15"/>
        <v>0.54045046303875355</v>
      </c>
      <c r="J176" s="6"/>
      <c r="K176" s="6"/>
    </row>
    <row r="177" spans="1:11" x14ac:dyDescent="0.75">
      <c r="A177" s="49">
        <v>1984</v>
      </c>
      <c r="B177" s="49">
        <v>8</v>
      </c>
      <c r="C177" s="42">
        <v>-0.124626866</v>
      </c>
      <c r="D177" s="42">
        <f t="shared" si="11"/>
        <v>2.675373134</v>
      </c>
      <c r="E177" s="42">
        <f xml:space="preserve"> (D177 - $D$9)/$D$9</f>
        <v>-0.49840496981326871</v>
      </c>
      <c r="F177" s="12">
        <f t="shared" si="12"/>
        <v>0.80063801207469254</v>
      </c>
      <c r="G177" s="12">
        <f t="shared" si="13"/>
        <v>0.8504785090560194</v>
      </c>
      <c r="H177" s="12">
        <f t="shared" si="14"/>
        <v>0.75079751509336567</v>
      </c>
      <c r="I177" s="50">
        <f t="shared" si="15"/>
        <v>0.50159503018673135</v>
      </c>
      <c r="J177" s="6"/>
      <c r="K177" s="6"/>
    </row>
    <row r="178" spans="1:11" x14ac:dyDescent="0.75">
      <c r="A178" s="49">
        <v>1984</v>
      </c>
      <c r="B178" s="49">
        <v>9</v>
      </c>
      <c r="C178" s="42">
        <v>-0.375373134</v>
      </c>
      <c r="D178" s="42">
        <f t="shared" si="11"/>
        <v>2.4246268659999997</v>
      </c>
      <c r="E178" s="42">
        <f xml:space="preserve"> (D178 - $D$10)/$D$10</f>
        <v>-0.25072644234704289</v>
      </c>
      <c r="F178" s="12">
        <f t="shared" si="12"/>
        <v>0.89970942306118284</v>
      </c>
      <c r="G178" s="12">
        <f t="shared" si="13"/>
        <v>0.92478206729588708</v>
      </c>
      <c r="H178" s="12">
        <f t="shared" si="14"/>
        <v>0.87463677882647861</v>
      </c>
      <c r="I178" s="50">
        <f t="shared" si="15"/>
        <v>0.74927355765295711</v>
      </c>
      <c r="J178" s="6"/>
      <c r="K178" s="6"/>
    </row>
    <row r="179" spans="1:11" x14ac:dyDescent="0.75">
      <c r="A179" s="49">
        <v>1984</v>
      </c>
      <c r="B179" s="49">
        <v>10</v>
      </c>
      <c r="C179" s="42">
        <v>-1.2659701489999999</v>
      </c>
      <c r="D179" s="42">
        <f t="shared" si="11"/>
        <v>1.5340298509999999</v>
      </c>
      <c r="E179" s="42">
        <f xml:space="preserve"> (D179 - $D$11)/$D$11</f>
        <v>0.33742794333042736</v>
      </c>
      <c r="F179" s="12">
        <f t="shared" si="12"/>
        <v>1.1349711773321709</v>
      </c>
      <c r="G179" s="12">
        <f t="shared" si="13"/>
        <v>1.1012283829991283</v>
      </c>
      <c r="H179" s="12">
        <f t="shared" si="14"/>
        <v>1.1687139716652137</v>
      </c>
      <c r="I179" s="50">
        <f t="shared" si="15"/>
        <v>1.3374279433304275</v>
      </c>
      <c r="J179" s="6"/>
      <c r="K179" s="6"/>
    </row>
    <row r="180" spans="1:11" x14ac:dyDescent="0.75">
      <c r="A180" s="49">
        <v>1984</v>
      </c>
      <c r="B180" s="49">
        <v>11</v>
      </c>
      <c r="C180" s="42">
        <v>-1.8</v>
      </c>
      <c r="D180" s="42">
        <f t="shared" si="11"/>
        <v>0.99999999999999978</v>
      </c>
      <c r="E180" s="42">
        <f xml:space="preserve"> (D180 - $D$12)/$D$12</f>
        <v>0</v>
      </c>
      <c r="F180" s="12">
        <f t="shared" si="12"/>
        <v>1</v>
      </c>
      <c r="G180" s="12">
        <f t="shared" si="13"/>
        <v>1</v>
      </c>
      <c r="H180" s="12">
        <f t="shared" si="14"/>
        <v>1</v>
      </c>
      <c r="I180" s="50">
        <f t="shared" si="15"/>
        <v>1</v>
      </c>
      <c r="J180" s="6"/>
      <c r="K180" s="6"/>
    </row>
    <row r="181" spans="1:11" x14ac:dyDescent="0.75">
      <c r="A181" s="49">
        <v>1984</v>
      </c>
      <c r="B181" s="49">
        <v>12</v>
      </c>
      <c r="C181" s="42">
        <v>-1.8</v>
      </c>
      <c r="D181" s="42">
        <f t="shared" si="11"/>
        <v>0.99999999999999978</v>
      </c>
      <c r="E181" s="42">
        <f xml:space="preserve"> (D181 - $D$13)/$D$13</f>
        <v>0</v>
      </c>
      <c r="F181" s="12">
        <f t="shared" si="12"/>
        <v>1</v>
      </c>
      <c r="G181" s="12">
        <f t="shared" si="13"/>
        <v>1</v>
      </c>
      <c r="H181" s="12">
        <f t="shared" si="14"/>
        <v>1</v>
      </c>
      <c r="I181" s="50">
        <f t="shared" si="15"/>
        <v>1</v>
      </c>
      <c r="J181" s="6"/>
      <c r="K181" s="6"/>
    </row>
    <row r="182" spans="1:11" x14ac:dyDescent="0.75">
      <c r="A182" s="49">
        <v>1985</v>
      </c>
      <c r="B182" s="49">
        <v>1</v>
      </c>
      <c r="C182" s="42">
        <v>-1.8</v>
      </c>
      <c r="D182" s="42">
        <f t="shared" si="11"/>
        <v>0.99999999999999978</v>
      </c>
      <c r="E182" s="42">
        <f xml:space="preserve"> (D182 - $D$2)/$D$2</f>
        <v>0</v>
      </c>
      <c r="F182" s="12">
        <f t="shared" si="12"/>
        <v>1</v>
      </c>
      <c r="G182" s="12">
        <f t="shared" si="13"/>
        <v>1</v>
      </c>
      <c r="H182" s="12">
        <f t="shared" si="14"/>
        <v>1</v>
      </c>
      <c r="I182" s="50">
        <f t="shared" si="15"/>
        <v>1</v>
      </c>
      <c r="J182" s="6"/>
      <c r="K182" s="6"/>
    </row>
    <row r="183" spans="1:11" x14ac:dyDescent="0.75">
      <c r="A183" s="49">
        <v>1985</v>
      </c>
      <c r="B183" s="49">
        <v>2</v>
      </c>
      <c r="C183" s="42">
        <v>-1.8</v>
      </c>
      <c r="D183" s="42">
        <f t="shared" si="11"/>
        <v>0.99999999999999978</v>
      </c>
      <c r="E183" s="42">
        <f xml:space="preserve"> (D183 - $D$3)/$D$3</f>
        <v>0</v>
      </c>
      <c r="F183" s="12">
        <f t="shared" si="12"/>
        <v>1</v>
      </c>
      <c r="G183" s="12">
        <f t="shared" si="13"/>
        <v>1</v>
      </c>
      <c r="H183" s="12">
        <f t="shared" si="14"/>
        <v>1</v>
      </c>
      <c r="I183" s="50">
        <f t="shared" si="15"/>
        <v>1</v>
      </c>
      <c r="J183" s="6"/>
      <c r="K183" s="6"/>
    </row>
    <row r="184" spans="1:11" x14ac:dyDescent="0.75">
      <c r="A184" s="49">
        <v>1985</v>
      </c>
      <c r="B184" s="49">
        <v>3</v>
      </c>
      <c r="C184" s="42">
        <v>-1.8</v>
      </c>
      <c r="D184" s="42">
        <f t="shared" si="11"/>
        <v>0.99999999999999978</v>
      </c>
      <c r="E184" s="42">
        <f xml:space="preserve"> (D184 - $D$4)/$D$4</f>
        <v>0</v>
      </c>
      <c r="F184" s="12">
        <f t="shared" si="12"/>
        <v>1</v>
      </c>
      <c r="G184" s="12">
        <f t="shared" si="13"/>
        <v>1</v>
      </c>
      <c r="H184" s="12">
        <f t="shared" si="14"/>
        <v>1</v>
      </c>
      <c r="I184" s="50">
        <f t="shared" si="15"/>
        <v>1</v>
      </c>
      <c r="J184" s="6"/>
      <c r="K184" s="6"/>
    </row>
    <row r="185" spans="1:11" x14ac:dyDescent="0.75">
      <c r="A185" s="49">
        <v>1985</v>
      </c>
      <c r="B185" s="49">
        <v>4</v>
      </c>
      <c r="C185" s="42">
        <v>-1.8</v>
      </c>
      <c r="D185" s="42">
        <f t="shared" si="11"/>
        <v>0.99999999999999978</v>
      </c>
      <c r="E185" s="42">
        <f xml:space="preserve"> (D185 - $D$5)/$D$5</f>
        <v>-0.17344862675820855</v>
      </c>
      <c r="F185" s="12">
        <f t="shared" si="12"/>
        <v>0.93062054929671656</v>
      </c>
      <c r="G185" s="12">
        <f t="shared" si="13"/>
        <v>0.94796541197253748</v>
      </c>
      <c r="H185" s="12">
        <f t="shared" si="14"/>
        <v>0.91327568662089575</v>
      </c>
      <c r="I185" s="50">
        <f t="shared" si="15"/>
        <v>0.82655137324179151</v>
      </c>
      <c r="J185" s="6"/>
      <c r="K185" s="6"/>
    </row>
    <row r="186" spans="1:11" x14ac:dyDescent="0.75">
      <c r="A186" s="49">
        <v>1985</v>
      </c>
      <c r="B186" s="49">
        <v>5</v>
      </c>
      <c r="C186" s="42">
        <v>-1.8</v>
      </c>
      <c r="D186" s="42">
        <f t="shared" si="11"/>
        <v>0.99999999999999978</v>
      </c>
      <c r="E186" s="42">
        <f xml:space="preserve"> (D186 - $D$6)/$D$6</f>
        <v>-0.3247588424654419</v>
      </c>
      <c r="F186" s="12">
        <f t="shared" si="12"/>
        <v>0.87009646301382326</v>
      </c>
      <c r="G186" s="12">
        <f t="shared" si="13"/>
        <v>0.90257234726036739</v>
      </c>
      <c r="H186" s="12">
        <f t="shared" si="14"/>
        <v>0.83762057876727902</v>
      </c>
      <c r="I186" s="50">
        <f t="shared" si="15"/>
        <v>0.67524115753455805</v>
      </c>
      <c r="J186" s="6"/>
      <c r="K186" s="6"/>
    </row>
    <row r="187" spans="1:11" x14ac:dyDescent="0.75">
      <c r="A187" s="49">
        <v>1985</v>
      </c>
      <c r="B187" s="49">
        <v>6</v>
      </c>
      <c r="C187" s="42">
        <v>-1.2189552239999999</v>
      </c>
      <c r="D187" s="42">
        <f t="shared" si="11"/>
        <v>1.5810447759999999</v>
      </c>
      <c r="E187" s="42">
        <f xml:space="preserve"> (D187 - $D$7)/$D$7</f>
        <v>-0.35815559866789221</v>
      </c>
      <c r="F187" s="12">
        <f t="shared" si="12"/>
        <v>0.85673776053284312</v>
      </c>
      <c r="G187" s="12">
        <f t="shared" si="13"/>
        <v>0.89255332039963231</v>
      </c>
      <c r="H187" s="12">
        <f t="shared" si="14"/>
        <v>0.82092220066605393</v>
      </c>
      <c r="I187" s="50">
        <f t="shared" si="15"/>
        <v>0.64184440133210785</v>
      </c>
      <c r="J187" s="6"/>
      <c r="K187" s="6"/>
    </row>
    <row r="188" spans="1:11" x14ac:dyDescent="0.75">
      <c r="A188" s="49">
        <v>1985</v>
      </c>
      <c r="B188" s="49">
        <v>7</v>
      </c>
      <c r="C188" s="42">
        <v>-1.0217910450000001</v>
      </c>
      <c r="D188" s="42">
        <f t="shared" si="11"/>
        <v>1.7782089549999998</v>
      </c>
      <c r="E188" s="42">
        <f xml:space="preserve"> (D188 - $D$8)/$D$8</f>
        <v>-0.58202357567060181</v>
      </c>
      <c r="F188" s="12">
        <f t="shared" si="12"/>
        <v>0.76719056973175925</v>
      </c>
      <c r="G188" s="12">
        <f t="shared" si="13"/>
        <v>0.82539292729881941</v>
      </c>
      <c r="H188" s="12">
        <f t="shared" si="14"/>
        <v>0.70898821216469909</v>
      </c>
      <c r="I188" s="50">
        <f t="shared" si="15"/>
        <v>0.41797642432939819</v>
      </c>
      <c r="J188" s="6"/>
      <c r="K188" s="6"/>
    </row>
    <row r="189" spans="1:11" x14ac:dyDescent="0.75">
      <c r="A189" s="49">
        <v>1985</v>
      </c>
      <c r="B189" s="49">
        <v>8</v>
      </c>
      <c r="C189" s="42">
        <v>-0.70373134299999995</v>
      </c>
      <c r="D189" s="42">
        <f t="shared" si="11"/>
        <v>2.096268657</v>
      </c>
      <c r="E189" s="42">
        <f xml:space="preserve"> (D189 - $D$9)/$D$9</f>
        <v>-0.60697895672020541</v>
      </c>
      <c r="F189" s="12">
        <f t="shared" si="12"/>
        <v>0.75720841731191779</v>
      </c>
      <c r="G189" s="12">
        <f t="shared" si="13"/>
        <v>0.81790631298393834</v>
      </c>
      <c r="H189" s="12">
        <f t="shared" si="14"/>
        <v>0.69651052163989724</v>
      </c>
      <c r="I189" s="50">
        <f t="shared" si="15"/>
        <v>0.39302104327979459</v>
      </c>
      <c r="J189" s="6"/>
      <c r="K189" s="6"/>
    </row>
    <row r="190" spans="1:11" x14ac:dyDescent="0.75">
      <c r="A190" s="49">
        <v>1985</v>
      </c>
      <c r="B190" s="49">
        <v>9</v>
      </c>
      <c r="C190" s="42">
        <v>-0.62656716400000001</v>
      </c>
      <c r="D190" s="42">
        <f t="shared" si="11"/>
        <v>2.1734328359999999</v>
      </c>
      <c r="E190" s="42">
        <f xml:space="preserve"> (D190 - $D$10)/$D$10</f>
        <v>-0.32835201317550844</v>
      </c>
      <c r="F190" s="12">
        <f t="shared" si="12"/>
        <v>0.86865919472979658</v>
      </c>
      <c r="G190" s="12">
        <f t="shared" si="13"/>
        <v>0.90149439604734749</v>
      </c>
      <c r="H190" s="12">
        <f t="shared" si="14"/>
        <v>0.83582399341224578</v>
      </c>
      <c r="I190" s="50">
        <f t="shared" si="15"/>
        <v>0.67164798682449156</v>
      </c>
      <c r="J190" s="6"/>
      <c r="K190" s="6"/>
    </row>
    <row r="191" spans="1:11" x14ac:dyDescent="0.75">
      <c r="A191" s="49">
        <v>1985</v>
      </c>
      <c r="B191" s="49">
        <v>10</v>
      </c>
      <c r="C191" s="42">
        <v>-1.5452238810000001</v>
      </c>
      <c r="D191" s="42">
        <f t="shared" si="11"/>
        <v>1.2547761189999997</v>
      </c>
      <c r="E191" s="42">
        <f xml:space="preserve"> (D191 - $D$11)/$D$11</f>
        <v>9.3963486486486461E-2</v>
      </c>
      <c r="F191" s="12">
        <f t="shared" si="12"/>
        <v>1.0375853945945945</v>
      </c>
      <c r="G191" s="12">
        <f t="shared" si="13"/>
        <v>1.028189045945946</v>
      </c>
      <c r="H191" s="12">
        <f t="shared" si="14"/>
        <v>1.0469817432432433</v>
      </c>
      <c r="I191" s="50">
        <f t="shared" si="15"/>
        <v>1.0939634864864864</v>
      </c>
      <c r="J191" s="6"/>
      <c r="K191" s="6"/>
    </row>
    <row r="192" spans="1:11" x14ac:dyDescent="0.75">
      <c r="A192" s="49">
        <v>1985</v>
      </c>
      <c r="B192" s="49">
        <v>11</v>
      </c>
      <c r="C192" s="42">
        <v>-1.8</v>
      </c>
      <c r="D192" s="42">
        <f t="shared" si="11"/>
        <v>0.99999999999999978</v>
      </c>
      <c r="E192" s="42">
        <f xml:space="preserve"> (D192 - $D$12)/$D$12</f>
        <v>0</v>
      </c>
      <c r="F192" s="12">
        <f t="shared" si="12"/>
        <v>1</v>
      </c>
      <c r="G192" s="12">
        <f t="shared" si="13"/>
        <v>1</v>
      </c>
      <c r="H192" s="12">
        <f t="shared" si="14"/>
        <v>1</v>
      </c>
      <c r="I192" s="50">
        <f t="shared" si="15"/>
        <v>1</v>
      </c>
      <c r="J192" s="6"/>
      <c r="K192" s="6"/>
    </row>
    <row r="193" spans="1:11" x14ac:dyDescent="0.75">
      <c r="A193" s="49">
        <v>1985</v>
      </c>
      <c r="B193" s="49">
        <v>12</v>
      </c>
      <c r="C193" s="42">
        <v>-1.8</v>
      </c>
      <c r="D193" s="42">
        <f t="shared" si="11"/>
        <v>0.99999999999999978</v>
      </c>
      <c r="E193" s="42">
        <f xml:space="preserve"> (D193 - $D$13)/$D$13</f>
        <v>0</v>
      </c>
      <c r="F193" s="12">
        <f t="shared" si="12"/>
        <v>1</v>
      </c>
      <c r="G193" s="12">
        <f t="shared" si="13"/>
        <v>1</v>
      </c>
      <c r="H193" s="12">
        <f t="shared" si="14"/>
        <v>1</v>
      </c>
      <c r="I193" s="50">
        <f t="shared" si="15"/>
        <v>1</v>
      </c>
      <c r="J193" s="6"/>
      <c r="K193" s="6"/>
    </row>
    <row r="194" spans="1:11" x14ac:dyDescent="0.75">
      <c r="A194" s="49">
        <v>1986</v>
      </c>
      <c r="B194" s="49">
        <v>1</v>
      </c>
      <c r="C194" s="42">
        <v>-1.8</v>
      </c>
      <c r="D194" s="42">
        <f t="shared" si="11"/>
        <v>0.99999999999999978</v>
      </c>
      <c r="E194" s="42">
        <f xml:space="preserve"> (D194 - $D$2)/$D$2</f>
        <v>0</v>
      </c>
      <c r="F194" s="12">
        <f t="shared" si="12"/>
        <v>1</v>
      </c>
      <c r="G194" s="12">
        <f t="shared" si="13"/>
        <v>1</v>
      </c>
      <c r="H194" s="12">
        <f t="shared" si="14"/>
        <v>1</v>
      </c>
      <c r="I194" s="50">
        <f t="shared" si="15"/>
        <v>1</v>
      </c>
      <c r="J194" s="6"/>
      <c r="K194" s="6"/>
    </row>
    <row r="195" spans="1:11" x14ac:dyDescent="0.75">
      <c r="A195" s="49">
        <v>1986</v>
      </c>
      <c r="B195" s="49">
        <v>2</v>
      </c>
      <c r="C195" s="42">
        <v>-1.8</v>
      </c>
      <c r="D195" s="42">
        <f t="shared" ref="D195:D258" si="16">C195+2.8</f>
        <v>0.99999999999999978</v>
      </c>
      <c r="E195" s="42">
        <f xml:space="preserve"> (D195 - $D$3)/$D$3</f>
        <v>0</v>
      </c>
      <c r="F195" s="12">
        <f t="shared" ref="F195:F258" si="17">1 + (E195*$K$4)</f>
        <v>1</v>
      </c>
      <c r="G195" s="12">
        <f t="shared" ref="G195:G258" si="18">1 + (E195*$L$4)</f>
        <v>1</v>
      </c>
      <c r="H195" s="12">
        <f t="shared" ref="H195:H258" si="19">1 + (E195*$M$4)</f>
        <v>1</v>
      </c>
      <c r="I195" s="50">
        <f t="shared" ref="I195:I258" si="20">1+E195</f>
        <v>1</v>
      </c>
      <c r="J195" s="6"/>
      <c r="K195" s="6"/>
    </row>
    <row r="196" spans="1:11" x14ac:dyDescent="0.75">
      <c r="A196" s="49">
        <v>1986</v>
      </c>
      <c r="B196" s="49">
        <v>3</v>
      </c>
      <c r="C196" s="42">
        <v>-1.8</v>
      </c>
      <c r="D196" s="42">
        <f t="shared" si="16"/>
        <v>0.99999999999999978</v>
      </c>
      <c r="E196" s="42">
        <f xml:space="preserve"> (D196 - $D$4)/$D$4</f>
        <v>0</v>
      </c>
      <c r="F196" s="12">
        <f t="shared" si="17"/>
        <v>1</v>
      </c>
      <c r="G196" s="12">
        <f t="shared" si="18"/>
        <v>1</v>
      </c>
      <c r="H196" s="12">
        <f t="shared" si="19"/>
        <v>1</v>
      </c>
      <c r="I196" s="50">
        <f t="shared" si="20"/>
        <v>1</v>
      </c>
      <c r="J196" s="6"/>
      <c r="K196" s="6"/>
    </row>
    <row r="197" spans="1:11" x14ac:dyDescent="0.75">
      <c r="A197" s="49">
        <v>1986</v>
      </c>
      <c r="B197" s="49">
        <v>4</v>
      </c>
      <c r="C197" s="42">
        <v>-1.7983582090000001</v>
      </c>
      <c r="D197" s="42">
        <f t="shared" si="16"/>
        <v>1.0016417909999997</v>
      </c>
      <c r="E197" s="42">
        <f xml:space="preserve"> (D197 - $D$5)/$D$5</f>
        <v>-0.17209160215258257</v>
      </c>
      <c r="F197" s="12">
        <f t="shared" si="17"/>
        <v>0.93116335913896697</v>
      </c>
      <c r="G197" s="12">
        <f t="shared" si="18"/>
        <v>0.94837251935422517</v>
      </c>
      <c r="H197" s="12">
        <f t="shared" si="19"/>
        <v>0.91395419892370877</v>
      </c>
      <c r="I197" s="50">
        <f t="shared" si="20"/>
        <v>0.82790839784741743</v>
      </c>
      <c r="J197" s="6"/>
      <c r="K197" s="6"/>
    </row>
    <row r="198" spans="1:11" x14ac:dyDescent="0.75">
      <c r="A198" s="49">
        <v>1986</v>
      </c>
      <c r="B198" s="49">
        <v>5</v>
      </c>
      <c r="C198" s="42">
        <v>-1.7949253730000001</v>
      </c>
      <c r="D198" s="42">
        <f t="shared" si="16"/>
        <v>1.0050746269999997</v>
      </c>
      <c r="E198" s="42">
        <f xml:space="preserve"> (D198 - $D$6)/$D$6</f>
        <v>-0.32133224545590583</v>
      </c>
      <c r="F198" s="12">
        <f t="shared" si="17"/>
        <v>0.87146710181763765</v>
      </c>
      <c r="G198" s="12">
        <f t="shared" si="18"/>
        <v>0.90360032636322829</v>
      </c>
      <c r="H198" s="12">
        <f t="shared" si="19"/>
        <v>0.83933387727204711</v>
      </c>
      <c r="I198" s="50">
        <f t="shared" si="20"/>
        <v>0.67866775454409423</v>
      </c>
      <c r="J198" s="6"/>
      <c r="K198" s="6"/>
    </row>
    <row r="199" spans="1:11" x14ac:dyDescent="0.75">
      <c r="A199" s="49">
        <v>1986</v>
      </c>
      <c r="B199" s="49">
        <v>6</v>
      </c>
      <c r="C199" s="42">
        <v>-1.232238806</v>
      </c>
      <c r="D199" s="42">
        <f t="shared" si="16"/>
        <v>1.5677611939999998</v>
      </c>
      <c r="E199" s="42">
        <f xml:space="preserve"> (D199 - $D$7)/$D$7</f>
        <v>-0.36354823072092401</v>
      </c>
      <c r="F199" s="12">
        <f t="shared" si="17"/>
        <v>0.85458070771163042</v>
      </c>
      <c r="G199" s="12">
        <f t="shared" si="18"/>
        <v>0.89093553078372278</v>
      </c>
      <c r="H199" s="12">
        <f t="shared" si="19"/>
        <v>0.81822588463953805</v>
      </c>
      <c r="I199" s="50">
        <f t="shared" si="20"/>
        <v>0.63645176927907599</v>
      </c>
      <c r="J199" s="6"/>
      <c r="K199" s="6"/>
    </row>
    <row r="200" spans="1:11" x14ac:dyDescent="0.75">
      <c r="A200" s="49">
        <v>1986</v>
      </c>
      <c r="B200" s="49">
        <v>7</v>
      </c>
      <c r="C200" s="42">
        <v>-0.25522388099999999</v>
      </c>
      <c r="D200" s="42">
        <f t="shared" si="16"/>
        <v>2.5447761189999998</v>
      </c>
      <c r="E200" s="42">
        <f xml:space="preserve"> (D200 - $D$8)/$D$8</f>
        <v>-0.40183833854415429</v>
      </c>
      <c r="F200" s="12">
        <f t="shared" si="17"/>
        <v>0.83926466458233828</v>
      </c>
      <c r="G200" s="12">
        <f t="shared" si="18"/>
        <v>0.87944849843675366</v>
      </c>
      <c r="H200" s="12">
        <f t="shared" si="19"/>
        <v>0.79908083072792291</v>
      </c>
      <c r="I200" s="50">
        <f t="shared" si="20"/>
        <v>0.59816166145584571</v>
      </c>
      <c r="J200" s="6"/>
      <c r="K200" s="6"/>
    </row>
    <row r="201" spans="1:11" x14ac:dyDescent="0.75">
      <c r="A201" s="49">
        <v>1986</v>
      </c>
      <c r="B201" s="49">
        <v>8</v>
      </c>
      <c r="C201" s="42">
        <v>0.93373134300000005</v>
      </c>
      <c r="D201" s="42">
        <f t="shared" si="16"/>
        <v>3.7337313429999996</v>
      </c>
      <c r="E201" s="42">
        <f xml:space="preserve"> (D201 - $D$9)/$D$9</f>
        <v>-0.29997761362687375</v>
      </c>
      <c r="F201" s="12">
        <f t="shared" si="17"/>
        <v>0.88000895454925043</v>
      </c>
      <c r="G201" s="12">
        <f t="shared" si="18"/>
        <v>0.91000671591193782</v>
      </c>
      <c r="H201" s="12">
        <f t="shared" si="19"/>
        <v>0.85001119318656315</v>
      </c>
      <c r="I201" s="50">
        <f t="shared" si="20"/>
        <v>0.7000223863731263</v>
      </c>
      <c r="J201" s="6"/>
      <c r="K201" s="6"/>
    </row>
    <row r="202" spans="1:11" x14ac:dyDescent="0.75">
      <c r="A202" s="49">
        <v>1986</v>
      </c>
      <c r="B202" s="49">
        <v>9</v>
      </c>
      <c r="C202" s="42">
        <v>0.69402985100000003</v>
      </c>
      <c r="D202" s="42">
        <f t="shared" si="16"/>
        <v>3.4940298509999996</v>
      </c>
      <c r="E202" s="42">
        <f xml:space="preserve"> (D202 - $D$10)/$D$10</f>
        <v>7.9747244293877986E-2</v>
      </c>
      <c r="F202" s="12">
        <f t="shared" si="17"/>
        <v>1.0318988977175512</v>
      </c>
      <c r="G202" s="12">
        <f t="shared" si="18"/>
        <v>1.0239241732881634</v>
      </c>
      <c r="H202" s="12">
        <f t="shared" si="19"/>
        <v>1.0398736221469389</v>
      </c>
      <c r="I202" s="50">
        <f t="shared" si="20"/>
        <v>1.079747244293878</v>
      </c>
      <c r="J202" s="6"/>
      <c r="K202" s="6"/>
    </row>
    <row r="203" spans="1:11" x14ac:dyDescent="0.75">
      <c r="A203" s="49">
        <v>1986</v>
      </c>
      <c r="B203" s="49">
        <v>10</v>
      </c>
      <c r="C203" s="42">
        <v>-1.1986567159999999</v>
      </c>
      <c r="D203" s="42">
        <f t="shared" si="16"/>
        <v>1.6013432839999999</v>
      </c>
      <c r="E203" s="42">
        <f xml:space="preserve"> (D203 - $D$11)/$D$11</f>
        <v>0.39611445858762007</v>
      </c>
      <c r="F203" s="12">
        <f t="shared" si="17"/>
        <v>1.1584457834350481</v>
      </c>
      <c r="G203" s="12">
        <f t="shared" si="18"/>
        <v>1.1188343375762859</v>
      </c>
      <c r="H203" s="12">
        <f t="shared" si="19"/>
        <v>1.1980572292938101</v>
      </c>
      <c r="I203" s="50">
        <f t="shared" si="20"/>
        <v>1.3961144585876202</v>
      </c>
      <c r="J203" s="6"/>
      <c r="K203" s="6"/>
    </row>
    <row r="204" spans="1:11" x14ac:dyDescent="0.75">
      <c r="A204" s="49">
        <v>1986</v>
      </c>
      <c r="B204" s="49">
        <v>11</v>
      </c>
      <c r="C204" s="42">
        <v>-1.8</v>
      </c>
      <c r="D204" s="42">
        <f t="shared" si="16"/>
        <v>0.99999999999999978</v>
      </c>
      <c r="E204" s="42">
        <f xml:space="preserve"> (D204 - $D$12)/$D$12</f>
        <v>0</v>
      </c>
      <c r="F204" s="12">
        <f t="shared" si="17"/>
        <v>1</v>
      </c>
      <c r="G204" s="12">
        <f t="shared" si="18"/>
        <v>1</v>
      </c>
      <c r="H204" s="12">
        <f t="shared" si="19"/>
        <v>1</v>
      </c>
      <c r="I204" s="50">
        <f t="shared" si="20"/>
        <v>1</v>
      </c>
      <c r="J204" s="6"/>
      <c r="K204" s="6"/>
    </row>
    <row r="205" spans="1:11" x14ac:dyDescent="0.75">
      <c r="A205" s="49">
        <v>1986</v>
      </c>
      <c r="B205" s="49">
        <v>12</v>
      </c>
      <c r="C205" s="42">
        <v>-1.8</v>
      </c>
      <c r="D205" s="42">
        <f t="shared" si="16"/>
        <v>0.99999999999999978</v>
      </c>
      <c r="E205" s="42">
        <f xml:space="preserve"> (D205 - $D$13)/$D$13</f>
        <v>0</v>
      </c>
      <c r="F205" s="12">
        <f t="shared" si="17"/>
        <v>1</v>
      </c>
      <c r="G205" s="12">
        <f t="shared" si="18"/>
        <v>1</v>
      </c>
      <c r="H205" s="12">
        <f t="shared" si="19"/>
        <v>1</v>
      </c>
      <c r="I205" s="50">
        <f t="shared" si="20"/>
        <v>1</v>
      </c>
      <c r="J205" s="6"/>
      <c r="K205" s="6"/>
    </row>
    <row r="206" spans="1:11" x14ac:dyDescent="0.75">
      <c r="A206" s="49">
        <v>1987</v>
      </c>
      <c r="B206" s="49">
        <v>1</v>
      </c>
      <c r="C206" s="42">
        <v>-1.8</v>
      </c>
      <c r="D206" s="42">
        <f t="shared" si="16"/>
        <v>0.99999999999999978</v>
      </c>
      <c r="E206" s="42">
        <f xml:space="preserve"> (D206 - $D$2)/$D$2</f>
        <v>0</v>
      </c>
      <c r="F206" s="12">
        <f t="shared" si="17"/>
        <v>1</v>
      </c>
      <c r="G206" s="12">
        <f t="shared" si="18"/>
        <v>1</v>
      </c>
      <c r="H206" s="12">
        <f t="shared" si="19"/>
        <v>1</v>
      </c>
      <c r="I206" s="50">
        <f t="shared" si="20"/>
        <v>1</v>
      </c>
      <c r="J206" s="6"/>
      <c r="K206" s="6"/>
    </row>
    <row r="207" spans="1:11" x14ac:dyDescent="0.75">
      <c r="A207" s="49">
        <v>1987</v>
      </c>
      <c r="B207" s="49">
        <v>2</v>
      </c>
      <c r="C207" s="42">
        <v>-1.8</v>
      </c>
      <c r="D207" s="42">
        <f t="shared" si="16"/>
        <v>0.99999999999999978</v>
      </c>
      <c r="E207" s="42">
        <f xml:space="preserve"> (D207 - $D$3)/$D$3</f>
        <v>0</v>
      </c>
      <c r="F207" s="12">
        <f t="shared" si="17"/>
        <v>1</v>
      </c>
      <c r="G207" s="12">
        <f t="shared" si="18"/>
        <v>1</v>
      </c>
      <c r="H207" s="12">
        <f t="shared" si="19"/>
        <v>1</v>
      </c>
      <c r="I207" s="50">
        <f t="shared" si="20"/>
        <v>1</v>
      </c>
      <c r="J207" s="6"/>
      <c r="K207" s="6"/>
    </row>
    <row r="208" spans="1:11" x14ac:dyDescent="0.75">
      <c r="A208" s="49">
        <v>1987</v>
      </c>
      <c r="B208" s="49">
        <v>3</v>
      </c>
      <c r="C208" s="42">
        <v>-1.8</v>
      </c>
      <c r="D208" s="42">
        <f t="shared" si="16"/>
        <v>0.99999999999999978</v>
      </c>
      <c r="E208" s="42">
        <f xml:space="preserve"> (D208 - $D$4)/$D$4</f>
        <v>0</v>
      </c>
      <c r="F208" s="12">
        <f t="shared" si="17"/>
        <v>1</v>
      </c>
      <c r="G208" s="12">
        <f t="shared" si="18"/>
        <v>1</v>
      </c>
      <c r="H208" s="12">
        <f t="shared" si="19"/>
        <v>1</v>
      </c>
      <c r="I208" s="50">
        <f t="shared" si="20"/>
        <v>1</v>
      </c>
      <c r="J208" s="6"/>
      <c r="K208" s="6"/>
    </row>
    <row r="209" spans="1:11" x14ac:dyDescent="0.75">
      <c r="A209" s="49">
        <v>1987</v>
      </c>
      <c r="B209" s="49">
        <v>4</v>
      </c>
      <c r="C209" s="42">
        <v>-1.8</v>
      </c>
      <c r="D209" s="42">
        <f t="shared" si="16"/>
        <v>0.99999999999999978</v>
      </c>
      <c r="E209" s="42">
        <f xml:space="preserve"> (D209 - $D$5)/$D$5</f>
        <v>-0.17344862675820855</v>
      </c>
      <c r="F209" s="12">
        <f t="shared" si="17"/>
        <v>0.93062054929671656</v>
      </c>
      <c r="G209" s="12">
        <f t="shared" si="18"/>
        <v>0.94796541197253748</v>
      </c>
      <c r="H209" s="12">
        <f t="shared" si="19"/>
        <v>0.91327568662089575</v>
      </c>
      <c r="I209" s="50">
        <f t="shared" si="20"/>
        <v>0.82655137324179151</v>
      </c>
      <c r="J209" s="6"/>
      <c r="K209" s="6"/>
    </row>
    <row r="210" spans="1:11" x14ac:dyDescent="0.75">
      <c r="A210" s="49">
        <v>1987</v>
      </c>
      <c r="B210" s="49">
        <v>5</v>
      </c>
      <c r="C210" s="42">
        <v>-1.8</v>
      </c>
      <c r="D210" s="42">
        <f t="shared" si="16"/>
        <v>0.99999999999999978</v>
      </c>
      <c r="E210" s="42">
        <f xml:space="preserve"> (D210 - $D$6)/$D$6</f>
        <v>-0.3247588424654419</v>
      </c>
      <c r="F210" s="12">
        <f t="shared" si="17"/>
        <v>0.87009646301382326</v>
      </c>
      <c r="G210" s="12">
        <f t="shared" si="18"/>
        <v>0.90257234726036739</v>
      </c>
      <c r="H210" s="12">
        <f t="shared" si="19"/>
        <v>0.83762057876727902</v>
      </c>
      <c r="I210" s="50">
        <f t="shared" si="20"/>
        <v>0.67524115753455805</v>
      </c>
      <c r="J210" s="6"/>
      <c r="K210" s="6"/>
    </row>
    <row r="211" spans="1:11" x14ac:dyDescent="0.75">
      <c r="A211" s="49">
        <v>1987</v>
      </c>
      <c r="B211" s="49">
        <v>6</v>
      </c>
      <c r="C211" s="42">
        <v>0.60492537300000004</v>
      </c>
      <c r="D211" s="42">
        <f t="shared" si="16"/>
        <v>3.4049253729999998</v>
      </c>
      <c r="E211" s="42">
        <f xml:space="preserve"> (D211 - $D$7)/$D$7</f>
        <v>0.38227096461035881</v>
      </c>
      <c r="F211" s="12">
        <f t="shared" si="17"/>
        <v>1.1529083858441436</v>
      </c>
      <c r="G211" s="12">
        <f t="shared" si="18"/>
        <v>1.1146812893831077</v>
      </c>
      <c r="H211" s="12">
        <f t="shared" si="19"/>
        <v>1.1911354823051794</v>
      </c>
      <c r="I211" s="50">
        <f t="shared" si="20"/>
        <v>1.3822709646103588</v>
      </c>
      <c r="J211" s="6"/>
      <c r="K211" s="6"/>
    </row>
    <row r="212" spans="1:11" x14ac:dyDescent="0.75">
      <c r="A212" s="49">
        <v>1987</v>
      </c>
      <c r="B212" s="49">
        <v>7</v>
      </c>
      <c r="C212" s="42">
        <v>2.9983582090000001</v>
      </c>
      <c r="D212" s="42">
        <f t="shared" si="16"/>
        <v>5.7983582089999999</v>
      </c>
      <c r="E212" s="42">
        <f xml:space="preserve"> (D212 - $D$8)/$D$8</f>
        <v>0.36293151846085137</v>
      </c>
      <c r="F212" s="12">
        <f t="shared" si="17"/>
        <v>1.1451726073843405</v>
      </c>
      <c r="G212" s="12">
        <f t="shared" si="18"/>
        <v>1.1088794555382555</v>
      </c>
      <c r="H212" s="12">
        <f t="shared" si="19"/>
        <v>1.1814657592304256</v>
      </c>
      <c r="I212" s="50">
        <f t="shared" si="20"/>
        <v>1.3629315184608513</v>
      </c>
      <c r="J212" s="6"/>
      <c r="K212" s="6"/>
    </row>
    <row r="213" spans="1:11" x14ac:dyDescent="0.75">
      <c r="A213" s="49">
        <v>1987</v>
      </c>
      <c r="B213" s="49">
        <v>8</v>
      </c>
      <c r="C213" s="42">
        <v>3.8946268659999999</v>
      </c>
      <c r="D213" s="42">
        <f t="shared" si="16"/>
        <v>6.6946268660000001</v>
      </c>
      <c r="E213" s="42">
        <f xml:space="preserve"> (D213 - $D$9)/$D$9</f>
        <v>0.25514886961564759</v>
      </c>
      <c r="F213" s="12">
        <f t="shared" si="17"/>
        <v>1.1020595478462591</v>
      </c>
      <c r="G213" s="12">
        <f t="shared" si="18"/>
        <v>1.0765446608846942</v>
      </c>
      <c r="H213" s="12">
        <f t="shared" si="19"/>
        <v>1.1275744348078238</v>
      </c>
      <c r="I213" s="50">
        <f t="shared" si="20"/>
        <v>1.2551488696156476</v>
      </c>
      <c r="J213" s="6"/>
      <c r="K213" s="6"/>
    </row>
    <row r="214" spans="1:11" x14ac:dyDescent="0.75">
      <c r="A214" s="49">
        <v>1987</v>
      </c>
      <c r="B214" s="49">
        <v>9</v>
      </c>
      <c r="C214" s="42">
        <v>1.4605970150000001</v>
      </c>
      <c r="D214" s="42">
        <f t="shared" si="16"/>
        <v>4.2605970150000001</v>
      </c>
      <c r="E214" s="42">
        <f xml:space="preserve"> (D214 - $D$10)/$D$10</f>
        <v>0.31663668662599898</v>
      </c>
      <c r="F214" s="12">
        <f t="shared" si="17"/>
        <v>1.1266546746503996</v>
      </c>
      <c r="G214" s="12">
        <f t="shared" si="18"/>
        <v>1.0949910059877996</v>
      </c>
      <c r="H214" s="12">
        <f t="shared" si="19"/>
        <v>1.1583183433129995</v>
      </c>
      <c r="I214" s="50">
        <f t="shared" si="20"/>
        <v>1.3166366866259991</v>
      </c>
      <c r="J214" s="6"/>
      <c r="K214" s="6"/>
    </row>
    <row r="215" spans="1:11" x14ac:dyDescent="0.75">
      <c r="A215" s="49">
        <v>1987</v>
      </c>
      <c r="B215" s="49">
        <v>10</v>
      </c>
      <c r="C215" s="42">
        <v>0.46791044799999998</v>
      </c>
      <c r="D215" s="42">
        <f t="shared" si="16"/>
        <v>3.2679104479999999</v>
      </c>
      <c r="E215" s="42">
        <f xml:space="preserve"> (D215 - $D$11)/$D$11</f>
        <v>1.8490936774193552</v>
      </c>
      <c r="F215" s="12">
        <f t="shared" si="17"/>
        <v>1.7396374709677422</v>
      </c>
      <c r="G215" s="12">
        <f t="shared" si="18"/>
        <v>1.5547281032258065</v>
      </c>
      <c r="H215" s="12">
        <f t="shared" si="19"/>
        <v>1.9245468387096776</v>
      </c>
      <c r="I215" s="50">
        <f t="shared" si="20"/>
        <v>2.8490936774193552</v>
      </c>
      <c r="J215" s="6"/>
      <c r="K215" s="6"/>
    </row>
    <row r="216" spans="1:11" x14ac:dyDescent="0.75">
      <c r="A216" s="49">
        <v>1987</v>
      </c>
      <c r="B216" s="49">
        <v>11</v>
      </c>
      <c r="C216" s="42">
        <v>-1.7517647059999999</v>
      </c>
      <c r="D216" s="42">
        <f t="shared" si="16"/>
        <v>1.0482352939999999</v>
      </c>
      <c r="E216" s="42">
        <f xml:space="preserve"> (D216 - $D$12)/$D$12</f>
        <v>4.8235294000000165E-2</v>
      </c>
      <c r="F216" s="12">
        <f t="shared" si="17"/>
        <v>1.0192941176000001</v>
      </c>
      <c r="G216" s="12">
        <f t="shared" si="18"/>
        <v>1.0144705882</v>
      </c>
      <c r="H216" s="12">
        <f t="shared" si="19"/>
        <v>1.0241176470000002</v>
      </c>
      <c r="I216" s="50">
        <f t="shared" si="20"/>
        <v>1.0482352940000002</v>
      </c>
      <c r="J216" s="6"/>
      <c r="K216" s="6"/>
    </row>
    <row r="217" spans="1:11" x14ac:dyDescent="0.75">
      <c r="A217" s="49">
        <v>1987</v>
      </c>
      <c r="B217" s="49">
        <v>12</v>
      </c>
      <c r="C217" s="42">
        <v>-1.796969697</v>
      </c>
      <c r="D217" s="42">
        <f t="shared" si="16"/>
        <v>1.0030303029999998</v>
      </c>
      <c r="E217" s="42">
        <f xml:space="preserve"> (D217 - $D$13)/$D$13</f>
        <v>3.0303030000000683E-3</v>
      </c>
      <c r="F217" s="12">
        <f t="shared" si="17"/>
        <v>1.0012121212</v>
      </c>
      <c r="G217" s="12">
        <f t="shared" si="18"/>
        <v>1.0009090909</v>
      </c>
      <c r="H217" s="12">
        <f t="shared" si="19"/>
        <v>1.0015151515</v>
      </c>
      <c r="I217" s="50">
        <f t="shared" si="20"/>
        <v>1.0030303030000001</v>
      </c>
      <c r="J217" s="6"/>
      <c r="K217" s="6"/>
    </row>
    <row r="218" spans="1:11" x14ac:dyDescent="0.75">
      <c r="A218" s="49">
        <v>1988</v>
      </c>
      <c r="B218" s="49">
        <v>1</v>
      </c>
      <c r="C218" s="42">
        <v>-1.8</v>
      </c>
      <c r="D218" s="42">
        <f t="shared" si="16"/>
        <v>0.99999999999999978</v>
      </c>
      <c r="E218" s="42">
        <f xml:space="preserve"> (D218 - $D$2)/$D$2</f>
        <v>0</v>
      </c>
      <c r="F218" s="12">
        <f t="shared" si="17"/>
        <v>1</v>
      </c>
      <c r="G218" s="12">
        <f t="shared" si="18"/>
        <v>1</v>
      </c>
      <c r="H218" s="12">
        <f t="shared" si="19"/>
        <v>1</v>
      </c>
      <c r="I218" s="50">
        <f t="shared" si="20"/>
        <v>1</v>
      </c>
      <c r="J218" s="6"/>
      <c r="K218" s="6"/>
    </row>
    <row r="219" spans="1:11" x14ac:dyDescent="0.75">
      <c r="A219" s="49">
        <v>1988</v>
      </c>
      <c r="B219" s="49">
        <v>2</v>
      </c>
      <c r="C219" s="42">
        <v>-1.8</v>
      </c>
      <c r="D219" s="42">
        <f t="shared" si="16"/>
        <v>0.99999999999999978</v>
      </c>
      <c r="E219" s="42">
        <f xml:space="preserve"> (D219 - $D$3)/$D$3</f>
        <v>0</v>
      </c>
      <c r="F219" s="12">
        <f t="shared" si="17"/>
        <v>1</v>
      </c>
      <c r="G219" s="12">
        <f t="shared" si="18"/>
        <v>1</v>
      </c>
      <c r="H219" s="12">
        <f t="shared" si="19"/>
        <v>1</v>
      </c>
      <c r="I219" s="50">
        <f t="shared" si="20"/>
        <v>1</v>
      </c>
      <c r="J219" s="6"/>
      <c r="K219" s="6"/>
    </row>
    <row r="220" spans="1:11" x14ac:dyDescent="0.75">
      <c r="A220" s="49">
        <v>1988</v>
      </c>
      <c r="B220" s="49">
        <v>3</v>
      </c>
      <c r="C220" s="42">
        <v>-1.8</v>
      </c>
      <c r="D220" s="42">
        <f t="shared" si="16"/>
        <v>0.99999999999999978</v>
      </c>
      <c r="E220" s="42">
        <f xml:space="preserve"> (D220 - $D$4)/$D$4</f>
        <v>0</v>
      </c>
      <c r="F220" s="12">
        <f t="shared" si="17"/>
        <v>1</v>
      </c>
      <c r="G220" s="12">
        <f t="shared" si="18"/>
        <v>1</v>
      </c>
      <c r="H220" s="12">
        <f t="shared" si="19"/>
        <v>1</v>
      </c>
      <c r="I220" s="50">
        <f t="shared" si="20"/>
        <v>1</v>
      </c>
      <c r="J220" s="6"/>
      <c r="K220" s="6"/>
    </row>
    <row r="221" spans="1:11" x14ac:dyDescent="0.75">
      <c r="A221" s="49">
        <v>1988</v>
      </c>
      <c r="B221" s="49">
        <v>4</v>
      </c>
      <c r="C221" s="42">
        <v>-1.7853488369999999</v>
      </c>
      <c r="D221" s="42">
        <f t="shared" si="16"/>
        <v>1.0146511629999999</v>
      </c>
      <c r="E221" s="42">
        <f xml:space="preserve"> (D221 - $D$5)/$D$5</f>
        <v>-0.16133868786096911</v>
      </c>
      <c r="F221" s="12">
        <f t="shared" si="17"/>
        <v>0.93546452485561238</v>
      </c>
      <c r="G221" s="12">
        <f t="shared" si="18"/>
        <v>0.95159839364170928</v>
      </c>
      <c r="H221" s="12">
        <f t="shared" si="19"/>
        <v>0.91933065606951547</v>
      </c>
      <c r="I221" s="50">
        <f t="shared" si="20"/>
        <v>0.83866131213903095</v>
      </c>
      <c r="J221" s="6"/>
      <c r="K221" s="6"/>
    </row>
    <row r="222" spans="1:11" x14ac:dyDescent="0.75">
      <c r="A222" s="49">
        <v>1988</v>
      </c>
      <c r="B222" s="49">
        <v>5</v>
      </c>
      <c r="C222" s="42">
        <v>-1.62238806</v>
      </c>
      <c r="D222" s="42">
        <f t="shared" si="16"/>
        <v>1.1776119399999998</v>
      </c>
      <c r="E222" s="42">
        <f xml:space="preserve"> (D222 - $D$6)/$D$6</f>
        <v>-0.20482795050788338</v>
      </c>
      <c r="F222" s="12">
        <f t="shared" si="17"/>
        <v>0.91806881979684662</v>
      </c>
      <c r="G222" s="12">
        <f t="shared" si="18"/>
        <v>0.93855161484763494</v>
      </c>
      <c r="H222" s="12">
        <f t="shared" si="19"/>
        <v>0.89758602474605831</v>
      </c>
      <c r="I222" s="50">
        <f t="shared" si="20"/>
        <v>0.79517204949211662</v>
      </c>
      <c r="J222" s="6"/>
      <c r="K222" s="6"/>
    </row>
    <row r="223" spans="1:11" x14ac:dyDescent="0.75">
      <c r="A223" s="49">
        <v>1988</v>
      </c>
      <c r="B223" s="49">
        <v>6</v>
      </c>
      <c r="C223" s="42">
        <v>0.35923076900000001</v>
      </c>
      <c r="D223" s="42">
        <f t="shared" si="16"/>
        <v>3.1592307689999997</v>
      </c>
      <c r="E223" s="42">
        <f xml:space="preserve"> (D223 - $D$7)/$D$7</f>
        <v>0.28252824485394545</v>
      </c>
      <c r="F223" s="12">
        <f t="shared" si="17"/>
        <v>1.1130112979415783</v>
      </c>
      <c r="G223" s="12">
        <f t="shared" si="18"/>
        <v>1.0847584734561837</v>
      </c>
      <c r="H223" s="12">
        <f t="shared" si="19"/>
        <v>1.1412641224269726</v>
      </c>
      <c r="I223" s="50">
        <f t="shared" si="20"/>
        <v>1.2825282448539455</v>
      </c>
      <c r="J223" s="6"/>
      <c r="K223" s="6"/>
    </row>
    <row r="224" spans="1:11" x14ac:dyDescent="0.75">
      <c r="A224" s="49">
        <v>1988</v>
      </c>
      <c r="B224" s="49">
        <v>7</v>
      </c>
      <c r="C224" s="42">
        <v>2.566865672</v>
      </c>
      <c r="D224" s="42">
        <f t="shared" si="16"/>
        <v>5.3668656719999994</v>
      </c>
      <c r="E224" s="42">
        <f xml:space="preserve"> (D224 - $D$8)/$D$8</f>
        <v>0.2615071570364198</v>
      </c>
      <c r="F224" s="12">
        <f t="shared" si="17"/>
        <v>1.1046028628145679</v>
      </c>
      <c r="G224" s="12">
        <f t="shared" si="18"/>
        <v>1.0784521471109259</v>
      </c>
      <c r="H224" s="12">
        <f t="shared" si="19"/>
        <v>1.1307535785182099</v>
      </c>
      <c r="I224" s="50">
        <f t="shared" si="20"/>
        <v>1.2615071570364198</v>
      </c>
      <c r="J224" s="6"/>
      <c r="K224" s="6"/>
    </row>
    <row r="225" spans="1:11" x14ac:dyDescent="0.75">
      <c r="A225" s="49">
        <v>1988</v>
      </c>
      <c r="B225" s="49">
        <v>8</v>
      </c>
      <c r="C225" s="42">
        <v>2.5565671640000001</v>
      </c>
      <c r="D225" s="42">
        <f t="shared" si="16"/>
        <v>5.3565671639999994</v>
      </c>
      <c r="E225" s="42">
        <f xml:space="preserve"> (D225 - $D$9)/$D$9</f>
        <v>4.2813969304938901E-3</v>
      </c>
      <c r="F225" s="12">
        <f t="shared" si="17"/>
        <v>1.0017125587721976</v>
      </c>
      <c r="G225" s="12">
        <f t="shared" si="18"/>
        <v>1.0012844190791481</v>
      </c>
      <c r="H225" s="12">
        <f t="shared" si="19"/>
        <v>1.002140698465247</v>
      </c>
      <c r="I225" s="50">
        <f t="shared" si="20"/>
        <v>1.0042813969304938</v>
      </c>
      <c r="J225" s="6"/>
      <c r="K225" s="6"/>
    </row>
    <row r="226" spans="1:11" x14ac:dyDescent="0.75">
      <c r="A226" s="49">
        <v>1988</v>
      </c>
      <c r="B226" s="49">
        <v>9</v>
      </c>
      <c r="C226" s="42">
        <v>1.0019402989999999</v>
      </c>
      <c r="D226" s="42">
        <f t="shared" si="16"/>
        <v>3.801940299</v>
      </c>
      <c r="E226" s="42">
        <f xml:space="preserve"> (D226 - $D$10)/$D$10</f>
        <v>0.17489968199332734</v>
      </c>
      <c r="F226" s="12">
        <f t="shared" si="17"/>
        <v>1.069959872797331</v>
      </c>
      <c r="G226" s="12">
        <f t="shared" si="18"/>
        <v>1.0524699045979982</v>
      </c>
      <c r="H226" s="12">
        <f t="shared" si="19"/>
        <v>1.0874498409966638</v>
      </c>
      <c r="I226" s="50">
        <f t="shared" si="20"/>
        <v>1.1748996819933273</v>
      </c>
      <c r="J226" s="6"/>
      <c r="K226" s="6"/>
    </row>
    <row r="227" spans="1:11" x14ac:dyDescent="0.75">
      <c r="A227" s="49">
        <v>1988</v>
      </c>
      <c r="B227" s="49">
        <v>10</v>
      </c>
      <c r="C227" s="42">
        <v>-1.0135820900000001</v>
      </c>
      <c r="D227" s="42">
        <f t="shared" si="16"/>
        <v>1.7864179099999997</v>
      </c>
      <c r="E227" s="42">
        <f xml:space="preserve"> (D227 - $D$11)/$D$11</f>
        <v>0.55746984306887537</v>
      </c>
      <c r="F227" s="12">
        <f t="shared" si="17"/>
        <v>1.2229879372275501</v>
      </c>
      <c r="G227" s="12">
        <f t="shared" si="18"/>
        <v>1.1672409529206627</v>
      </c>
      <c r="H227" s="12">
        <f t="shared" si="19"/>
        <v>1.2787349215344377</v>
      </c>
      <c r="I227" s="50">
        <f t="shared" si="20"/>
        <v>1.5574698430688754</v>
      </c>
      <c r="J227" s="6"/>
      <c r="K227" s="6"/>
    </row>
    <row r="228" spans="1:11" x14ac:dyDescent="0.75">
      <c r="A228" s="49">
        <v>1988</v>
      </c>
      <c r="B228" s="49">
        <v>11</v>
      </c>
      <c r="C228" s="42">
        <v>-1.8</v>
      </c>
      <c r="D228" s="42">
        <f t="shared" si="16"/>
        <v>0.99999999999999978</v>
      </c>
      <c r="E228" s="42">
        <f xml:space="preserve"> (D228 - $D$12)/$D$12</f>
        <v>0</v>
      </c>
      <c r="F228" s="12">
        <f t="shared" si="17"/>
        <v>1</v>
      </c>
      <c r="G228" s="12">
        <f t="shared" si="18"/>
        <v>1</v>
      </c>
      <c r="H228" s="12">
        <f t="shared" si="19"/>
        <v>1</v>
      </c>
      <c r="I228" s="50">
        <f t="shared" si="20"/>
        <v>1</v>
      </c>
      <c r="J228" s="6"/>
      <c r="K228" s="6"/>
    </row>
    <row r="229" spans="1:11" x14ac:dyDescent="0.75">
      <c r="A229" s="49">
        <v>1988</v>
      </c>
      <c r="B229" s="49">
        <v>12</v>
      </c>
      <c r="C229" s="42">
        <v>-1.8</v>
      </c>
      <c r="D229" s="42">
        <f t="shared" si="16"/>
        <v>0.99999999999999978</v>
      </c>
      <c r="E229" s="42">
        <f xml:space="preserve"> (D229 - $D$13)/$D$13</f>
        <v>0</v>
      </c>
      <c r="F229" s="12">
        <f t="shared" si="17"/>
        <v>1</v>
      </c>
      <c r="G229" s="12">
        <f t="shared" si="18"/>
        <v>1</v>
      </c>
      <c r="H229" s="12">
        <f t="shared" si="19"/>
        <v>1</v>
      </c>
      <c r="I229" s="50">
        <f t="shared" si="20"/>
        <v>1</v>
      </c>
      <c r="J229" s="6"/>
      <c r="K229" s="6"/>
    </row>
    <row r="230" spans="1:11" x14ac:dyDescent="0.75">
      <c r="A230" s="49">
        <v>1989</v>
      </c>
      <c r="B230" s="49">
        <v>1</v>
      </c>
      <c r="C230" s="42">
        <v>-1.8</v>
      </c>
      <c r="D230" s="42">
        <f t="shared" si="16"/>
        <v>0.99999999999999978</v>
      </c>
      <c r="E230" s="42">
        <f xml:space="preserve"> (D230 - $D$2)/$D$2</f>
        <v>0</v>
      </c>
      <c r="F230" s="12">
        <f t="shared" si="17"/>
        <v>1</v>
      </c>
      <c r="G230" s="12">
        <f t="shared" si="18"/>
        <v>1</v>
      </c>
      <c r="H230" s="12">
        <f t="shared" si="19"/>
        <v>1</v>
      </c>
      <c r="I230" s="50">
        <f t="shared" si="20"/>
        <v>1</v>
      </c>
      <c r="J230" s="6"/>
      <c r="K230" s="6"/>
    </row>
    <row r="231" spans="1:11" x14ac:dyDescent="0.75">
      <c r="A231" s="49">
        <v>1989</v>
      </c>
      <c r="B231" s="49">
        <v>2</v>
      </c>
      <c r="C231" s="42">
        <v>-1.8</v>
      </c>
      <c r="D231" s="42">
        <f t="shared" si="16"/>
        <v>0.99999999999999978</v>
      </c>
      <c r="E231" s="42">
        <f xml:space="preserve"> (D231 - $D$3)/$D$3</f>
        <v>0</v>
      </c>
      <c r="F231" s="12">
        <f t="shared" si="17"/>
        <v>1</v>
      </c>
      <c r="G231" s="12">
        <f t="shared" si="18"/>
        <v>1</v>
      </c>
      <c r="H231" s="12">
        <f t="shared" si="19"/>
        <v>1</v>
      </c>
      <c r="I231" s="50">
        <f t="shared" si="20"/>
        <v>1</v>
      </c>
      <c r="J231" s="6"/>
      <c r="K231" s="6"/>
    </row>
    <row r="232" spans="1:11" x14ac:dyDescent="0.75">
      <c r="A232" s="49">
        <v>1989</v>
      </c>
      <c r="B232" s="49">
        <v>3</v>
      </c>
      <c r="C232" s="42">
        <v>-1.8</v>
      </c>
      <c r="D232" s="42">
        <f t="shared" si="16"/>
        <v>0.99999999999999978</v>
      </c>
      <c r="E232" s="42">
        <f xml:space="preserve"> (D232 - $D$4)/$D$4</f>
        <v>0</v>
      </c>
      <c r="F232" s="12">
        <f t="shared" si="17"/>
        <v>1</v>
      </c>
      <c r="G232" s="12">
        <f t="shared" si="18"/>
        <v>1</v>
      </c>
      <c r="H232" s="12">
        <f t="shared" si="19"/>
        <v>1</v>
      </c>
      <c r="I232" s="50">
        <f t="shared" si="20"/>
        <v>1</v>
      </c>
      <c r="J232" s="6"/>
      <c r="K232" s="6"/>
    </row>
    <row r="233" spans="1:11" x14ac:dyDescent="0.75">
      <c r="A233" s="49">
        <v>1989</v>
      </c>
      <c r="B233" s="49">
        <v>4</v>
      </c>
      <c r="C233" s="42">
        <v>-1.8</v>
      </c>
      <c r="D233" s="42">
        <f t="shared" si="16"/>
        <v>0.99999999999999978</v>
      </c>
      <c r="E233" s="42">
        <f xml:space="preserve"> (D233 - $D$5)/$D$5</f>
        <v>-0.17344862675820855</v>
      </c>
      <c r="F233" s="12">
        <f t="shared" si="17"/>
        <v>0.93062054929671656</v>
      </c>
      <c r="G233" s="12">
        <f t="shared" si="18"/>
        <v>0.94796541197253748</v>
      </c>
      <c r="H233" s="12">
        <f t="shared" si="19"/>
        <v>0.91327568662089575</v>
      </c>
      <c r="I233" s="50">
        <f t="shared" si="20"/>
        <v>0.82655137324179151</v>
      </c>
      <c r="J233" s="6"/>
      <c r="K233" s="6"/>
    </row>
    <row r="234" spans="1:11" x14ac:dyDescent="0.75">
      <c r="A234" s="49">
        <v>1989</v>
      </c>
      <c r="B234" s="49">
        <v>5</v>
      </c>
      <c r="C234" s="42">
        <v>-1.8</v>
      </c>
      <c r="D234" s="42">
        <f t="shared" si="16"/>
        <v>0.99999999999999978</v>
      </c>
      <c r="E234" s="42">
        <f xml:space="preserve"> (D234 - $D$6)/$D$6</f>
        <v>-0.3247588424654419</v>
      </c>
      <c r="F234" s="12">
        <f t="shared" si="17"/>
        <v>0.87009646301382326</v>
      </c>
      <c r="G234" s="12">
        <f t="shared" si="18"/>
        <v>0.90257234726036739</v>
      </c>
      <c r="H234" s="12">
        <f t="shared" si="19"/>
        <v>0.83762057876727902</v>
      </c>
      <c r="I234" s="50">
        <f t="shared" si="20"/>
        <v>0.67524115753455805</v>
      </c>
      <c r="J234" s="6"/>
      <c r="K234" s="6"/>
    </row>
    <row r="235" spans="1:11" x14ac:dyDescent="0.75">
      <c r="A235" s="49">
        <v>1989</v>
      </c>
      <c r="B235" s="49">
        <v>6</v>
      </c>
      <c r="C235" s="42">
        <v>-1.143636364</v>
      </c>
      <c r="D235" s="42">
        <f t="shared" si="16"/>
        <v>1.6563636359999998</v>
      </c>
      <c r="E235" s="42">
        <f xml:space="preserve"> (D235 - $D$7)/$D$7</f>
        <v>-0.32757898923876322</v>
      </c>
      <c r="F235" s="12">
        <f t="shared" si="17"/>
        <v>0.86896840430449473</v>
      </c>
      <c r="G235" s="12">
        <f t="shared" si="18"/>
        <v>0.901726303228371</v>
      </c>
      <c r="H235" s="12">
        <f t="shared" si="19"/>
        <v>0.83621050538061836</v>
      </c>
      <c r="I235" s="50">
        <f t="shared" si="20"/>
        <v>0.67242101076123673</v>
      </c>
      <c r="J235" s="6"/>
      <c r="K235" s="6"/>
    </row>
    <row r="236" spans="1:11" x14ac:dyDescent="0.75">
      <c r="A236" s="49">
        <v>1989</v>
      </c>
      <c r="B236" s="49">
        <v>7</v>
      </c>
      <c r="C236" s="42">
        <v>-0.75149253699999996</v>
      </c>
      <c r="D236" s="42">
        <f t="shared" si="16"/>
        <v>2.048507463</v>
      </c>
      <c r="E236" s="42">
        <f xml:space="preserve"> (D236 - $D$8)/$D$8</f>
        <v>-0.51848863307696758</v>
      </c>
      <c r="F236" s="12">
        <f t="shared" si="17"/>
        <v>0.79260454676921299</v>
      </c>
      <c r="G236" s="12">
        <f t="shared" si="18"/>
        <v>0.84445341007690977</v>
      </c>
      <c r="H236" s="12">
        <f t="shared" si="19"/>
        <v>0.74075568346151621</v>
      </c>
      <c r="I236" s="50">
        <f t="shared" si="20"/>
        <v>0.48151136692303242</v>
      </c>
      <c r="J236" s="6"/>
      <c r="K236" s="6"/>
    </row>
    <row r="237" spans="1:11" x14ac:dyDescent="0.75">
      <c r="A237" s="49">
        <v>1989</v>
      </c>
      <c r="B237" s="49">
        <v>8</v>
      </c>
      <c r="C237" s="42">
        <v>2.8271641789999999</v>
      </c>
      <c r="D237" s="42">
        <f t="shared" si="16"/>
        <v>5.6271641789999993</v>
      </c>
      <c r="E237" s="42">
        <f xml:space="preserve"> (D237 - $D$9)/$D$9</f>
        <v>5.5014551189403453E-2</v>
      </c>
      <c r="F237" s="12">
        <f t="shared" si="17"/>
        <v>1.0220058204757614</v>
      </c>
      <c r="G237" s="12">
        <f t="shared" si="18"/>
        <v>1.0165043653568211</v>
      </c>
      <c r="H237" s="12">
        <f t="shared" si="19"/>
        <v>1.0275072755947017</v>
      </c>
      <c r="I237" s="50">
        <f t="shared" si="20"/>
        <v>1.0550145511894033</v>
      </c>
      <c r="J237" s="6"/>
      <c r="K237" s="6"/>
    </row>
    <row r="238" spans="1:11" x14ac:dyDescent="0.75">
      <c r="A238" s="49">
        <v>1989</v>
      </c>
      <c r="B238" s="49">
        <v>9</v>
      </c>
      <c r="C238" s="42">
        <v>1.0853731339999999</v>
      </c>
      <c r="D238" s="42">
        <f t="shared" si="16"/>
        <v>3.885373134</v>
      </c>
      <c r="E238" s="42">
        <f xml:space="preserve"> (D238 - $D$10)/$D$10</f>
        <v>0.2006826253328334</v>
      </c>
      <c r="F238" s="12">
        <f t="shared" si="17"/>
        <v>1.0802730501331335</v>
      </c>
      <c r="G238" s="12">
        <f t="shared" si="18"/>
        <v>1.0602047875998499</v>
      </c>
      <c r="H238" s="12">
        <f t="shared" si="19"/>
        <v>1.1003413126664168</v>
      </c>
      <c r="I238" s="50">
        <f t="shared" si="20"/>
        <v>1.2006826253328333</v>
      </c>
      <c r="J238" s="6"/>
      <c r="K238" s="6"/>
    </row>
    <row r="239" spans="1:11" x14ac:dyDescent="0.75">
      <c r="A239" s="49">
        <v>1989</v>
      </c>
      <c r="B239" s="49">
        <v>10</v>
      </c>
      <c r="C239" s="42">
        <v>-0.55343283600000004</v>
      </c>
      <c r="D239" s="42">
        <f t="shared" si="16"/>
        <v>2.246567164</v>
      </c>
      <c r="E239" s="42">
        <f xml:space="preserve"> (D239 - $D$11)/$D$11</f>
        <v>0.95864617611159586</v>
      </c>
      <c r="F239" s="12">
        <f t="shared" si="17"/>
        <v>1.3834584704446384</v>
      </c>
      <c r="G239" s="12">
        <f t="shared" si="18"/>
        <v>1.2875938528334787</v>
      </c>
      <c r="H239" s="12">
        <f t="shared" si="19"/>
        <v>1.4793230880557979</v>
      </c>
      <c r="I239" s="50">
        <f t="shared" si="20"/>
        <v>1.9586461761115959</v>
      </c>
      <c r="J239" s="6"/>
      <c r="K239" s="6"/>
    </row>
    <row r="240" spans="1:11" x14ac:dyDescent="0.75">
      <c r="A240" s="49">
        <v>1989</v>
      </c>
      <c r="B240" s="49">
        <v>11</v>
      </c>
      <c r="C240" s="42">
        <v>-1.8</v>
      </c>
      <c r="D240" s="42">
        <f t="shared" si="16"/>
        <v>0.99999999999999978</v>
      </c>
      <c r="E240" s="42">
        <f xml:space="preserve"> (D240 - $D$12)/$D$12</f>
        <v>0</v>
      </c>
      <c r="F240" s="12">
        <f t="shared" si="17"/>
        <v>1</v>
      </c>
      <c r="G240" s="12">
        <f t="shared" si="18"/>
        <v>1</v>
      </c>
      <c r="H240" s="12">
        <f t="shared" si="19"/>
        <v>1</v>
      </c>
      <c r="I240" s="50">
        <f t="shared" si="20"/>
        <v>1</v>
      </c>
      <c r="J240" s="6"/>
      <c r="K240" s="6"/>
    </row>
    <row r="241" spans="1:11" x14ac:dyDescent="0.75">
      <c r="A241" s="49">
        <v>1989</v>
      </c>
      <c r="B241" s="49">
        <v>12</v>
      </c>
      <c r="C241" s="42">
        <v>-1.8</v>
      </c>
      <c r="D241" s="42">
        <f t="shared" si="16"/>
        <v>0.99999999999999978</v>
      </c>
      <c r="E241" s="42">
        <f xml:space="preserve"> (D241 - $D$13)/$D$13</f>
        <v>0</v>
      </c>
      <c r="F241" s="12">
        <f t="shared" si="17"/>
        <v>1</v>
      </c>
      <c r="G241" s="12">
        <f t="shared" si="18"/>
        <v>1</v>
      </c>
      <c r="H241" s="12">
        <f t="shared" si="19"/>
        <v>1</v>
      </c>
      <c r="I241" s="50">
        <f t="shared" si="20"/>
        <v>1</v>
      </c>
      <c r="J241" s="6"/>
      <c r="K241" s="6"/>
    </row>
    <row r="242" spans="1:11" x14ac:dyDescent="0.75">
      <c r="A242" s="49">
        <v>1990</v>
      </c>
      <c r="B242" s="49">
        <v>1</v>
      </c>
      <c r="C242" s="42">
        <v>-1.8</v>
      </c>
      <c r="D242" s="42">
        <f t="shared" si="16"/>
        <v>0.99999999999999978</v>
      </c>
      <c r="E242" s="42">
        <f xml:space="preserve"> (D242 - $D$2)/$D$2</f>
        <v>0</v>
      </c>
      <c r="F242" s="12">
        <f t="shared" si="17"/>
        <v>1</v>
      </c>
      <c r="G242" s="12">
        <f t="shared" si="18"/>
        <v>1</v>
      </c>
      <c r="H242" s="12">
        <f t="shared" si="19"/>
        <v>1</v>
      </c>
      <c r="I242" s="50">
        <f t="shared" si="20"/>
        <v>1</v>
      </c>
      <c r="J242" s="6"/>
      <c r="K242" s="6"/>
    </row>
    <row r="243" spans="1:11" x14ac:dyDescent="0.75">
      <c r="A243" s="49">
        <v>1990</v>
      </c>
      <c r="B243" s="49">
        <v>2</v>
      </c>
      <c r="C243" s="42">
        <v>-1.8</v>
      </c>
      <c r="D243" s="42">
        <f t="shared" si="16"/>
        <v>0.99999999999999978</v>
      </c>
      <c r="E243" s="42">
        <f xml:space="preserve"> (D243 - $D$3)/$D$3</f>
        <v>0</v>
      </c>
      <c r="F243" s="12">
        <f t="shared" si="17"/>
        <v>1</v>
      </c>
      <c r="G243" s="12">
        <f t="shared" si="18"/>
        <v>1</v>
      </c>
      <c r="H243" s="12">
        <f t="shared" si="19"/>
        <v>1</v>
      </c>
      <c r="I243" s="50">
        <f t="shared" si="20"/>
        <v>1</v>
      </c>
      <c r="J243" s="6"/>
      <c r="K243" s="6"/>
    </row>
    <row r="244" spans="1:11" x14ac:dyDescent="0.75">
      <c r="A244" s="49">
        <v>1990</v>
      </c>
      <c r="B244" s="49">
        <v>3</v>
      </c>
      <c r="C244" s="42">
        <v>-1.8</v>
      </c>
      <c r="D244" s="42">
        <f t="shared" si="16"/>
        <v>0.99999999999999978</v>
      </c>
      <c r="E244" s="42">
        <f xml:space="preserve"> (D244 - $D$4)/$D$4</f>
        <v>0</v>
      </c>
      <c r="F244" s="12">
        <f t="shared" si="17"/>
        <v>1</v>
      </c>
      <c r="G244" s="12">
        <f t="shared" si="18"/>
        <v>1</v>
      </c>
      <c r="H244" s="12">
        <f t="shared" si="19"/>
        <v>1</v>
      </c>
      <c r="I244" s="50">
        <f t="shared" si="20"/>
        <v>1</v>
      </c>
      <c r="J244" s="6"/>
      <c r="K244" s="6"/>
    </row>
    <row r="245" spans="1:11" x14ac:dyDescent="0.75">
      <c r="A245" s="49">
        <v>1990</v>
      </c>
      <c r="B245" s="49">
        <v>4</v>
      </c>
      <c r="C245" s="42">
        <v>-1.8</v>
      </c>
      <c r="D245" s="42">
        <f t="shared" si="16"/>
        <v>0.99999999999999978</v>
      </c>
      <c r="E245" s="42">
        <f xml:space="preserve"> (D245 - $D$5)/$D$5</f>
        <v>-0.17344862675820855</v>
      </c>
      <c r="F245" s="12">
        <f t="shared" si="17"/>
        <v>0.93062054929671656</v>
      </c>
      <c r="G245" s="12">
        <f t="shared" si="18"/>
        <v>0.94796541197253748</v>
      </c>
      <c r="H245" s="12">
        <f t="shared" si="19"/>
        <v>0.91327568662089575</v>
      </c>
      <c r="I245" s="50">
        <f t="shared" si="20"/>
        <v>0.82655137324179151</v>
      </c>
      <c r="J245" s="6"/>
      <c r="K245" s="6"/>
    </row>
    <row r="246" spans="1:11" x14ac:dyDescent="0.75">
      <c r="A246" s="49">
        <v>1990</v>
      </c>
      <c r="B246" s="49">
        <v>5</v>
      </c>
      <c r="C246" s="42">
        <v>-1.8</v>
      </c>
      <c r="D246" s="42">
        <f t="shared" si="16"/>
        <v>0.99999999999999978</v>
      </c>
      <c r="E246" s="42">
        <f xml:space="preserve"> (D246 - $D$6)/$D$6</f>
        <v>-0.3247588424654419</v>
      </c>
      <c r="F246" s="12">
        <f t="shared" si="17"/>
        <v>0.87009646301382326</v>
      </c>
      <c r="G246" s="12">
        <f t="shared" si="18"/>
        <v>0.90257234726036739</v>
      </c>
      <c r="H246" s="12">
        <f t="shared" si="19"/>
        <v>0.83762057876727902</v>
      </c>
      <c r="I246" s="50">
        <f t="shared" si="20"/>
        <v>0.67524115753455805</v>
      </c>
      <c r="J246" s="6"/>
      <c r="K246" s="6"/>
    </row>
    <row r="247" spans="1:11" x14ac:dyDescent="0.75">
      <c r="A247" s="49">
        <v>1990</v>
      </c>
      <c r="B247" s="49">
        <v>6</v>
      </c>
      <c r="C247" s="42">
        <v>-0.15712121200000001</v>
      </c>
      <c r="D247" s="42">
        <f t="shared" si="16"/>
        <v>2.642878788</v>
      </c>
      <c r="E247" s="42">
        <f xml:space="preserve"> (D247 - $D$7)/$D$7</f>
        <v>7.2908863320634162E-2</v>
      </c>
      <c r="F247" s="12">
        <f t="shared" si="17"/>
        <v>1.0291635453282537</v>
      </c>
      <c r="G247" s="12">
        <f t="shared" si="18"/>
        <v>1.0218726589961902</v>
      </c>
      <c r="H247" s="12">
        <f t="shared" si="19"/>
        <v>1.036454431660317</v>
      </c>
      <c r="I247" s="50">
        <f t="shared" si="20"/>
        <v>1.0729088633206341</v>
      </c>
      <c r="J247" s="6"/>
      <c r="K247" s="6"/>
    </row>
    <row r="248" spans="1:11" x14ac:dyDescent="0.75">
      <c r="A248" s="49">
        <v>1990</v>
      </c>
      <c r="B248" s="49">
        <v>7</v>
      </c>
      <c r="C248" s="42">
        <v>1.1165671639999999</v>
      </c>
      <c r="D248" s="42">
        <f t="shared" si="16"/>
        <v>3.9165671639999999</v>
      </c>
      <c r="E248" s="42">
        <f xml:space="preserve"> (D248 - $D$8)/$D$8</f>
        <v>-7.9392365980604368E-2</v>
      </c>
      <c r="F248" s="12">
        <f t="shared" si="17"/>
        <v>0.9682430536077582</v>
      </c>
      <c r="G248" s="12">
        <f t="shared" si="18"/>
        <v>0.9761822902058187</v>
      </c>
      <c r="H248" s="12">
        <f t="shared" si="19"/>
        <v>0.9603038170096978</v>
      </c>
      <c r="I248" s="50">
        <f t="shared" si="20"/>
        <v>0.9206076340193956</v>
      </c>
      <c r="J248" s="6"/>
      <c r="K248" s="6"/>
    </row>
    <row r="249" spans="1:11" x14ac:dyDescent="0.75">
      <c r="A249" s="49">
        <v>1990</v>
      </c>
      <c r="B249" s="49">
        <v>8</v>
      </c>
      <c r="C249" s="42">
        <v>0.968955224</v>
      </c>
      <c r="D249" s="42">
        <f t="shared" si="16"/>
        <v>3.7689552239999999</v>
      </c>
      <c r="E249" s="42">
        <f xml:space="preserve"> (D249 - $D$9)/$D$9</f>
        <v>-0.29337362877371309</v>
      </c>
      <c r="F249" s="12">
        <f t="shared" si="17"/>
        <v>0.88265054849051472</v>
      </c>
      <c r="G249" s="12">
        <f t="shared" si="18"/>
        <v>0.91198791136788604</v>
      </c>
      <c r="H249" s="12">
        <f t="shared" si="19"/>
        <v>0.85331318561314351</v>
      </c>
      <c r="I249" s="50">
        <f t="shared" si="20"/>
        <v>0.70662637122628691</v>
      </c>
      <c r="J249" s="6"/>
      <c r="K249" s="6"/>
    </row>
    <row r="250" spans="1:11" x14ac:dyDescent="0.75">
      <c r="A250" s="49">
        <v>1990</v>
      </c>
      <c r="B250" s="49">
        <v>9</v>
      </c>
      <c r="C250" s="42">
        <v>-0.187014925</v>
      </c>
      <c r="D250" s="42">
        <f t="shared" si="16"/>
        <v>2.6129850749999997</v>
      </c>
      <c r="E250" s="42">
        <f xml:space="preserve"> (D250 - $D$10)/$D$10</f>
        <v>-0.19251879507989869</v>
      </c>
      <c r="F250" s="12">
        <f t="shared" si="17"/>
        <v>0.92299248196804051</v>
      </c>
      <c r="G250" s="12">
        <f t="shared" si="18"/>
        <v>0.94224436147603041</v>
      </c>
      <c r="H250" s="12">
        <f t="shared" si="19"/>
        <v>0.90374060246005061</v>
      </c>
      <c r="I250" s="50">
        <f t="shared" si="20"/>
        <v>0.80748120492010134</v>
      </c>
      <c r="J250" s="6"/>
      <c r="K250" s="6"/>
    </row>
    <row r="251" spans="1:11" x14ac:dyDescent="0.75">
      <c r="A251" s="49">
        <v>1990</v>
      </c>
      <c r="B251" s="49">
        <v>10</v>
      </c>
      <c r="C251" s="42">
        <v>-0.81656716399999996</v>
      </c>
      <c r="D251" s="42">
        <f t="shared" si="16"/>
        <v>1.983432836</v>
      </c>
      <c r="E251" s="42">
        <f xml:space="preserve"> (D251 - $D$11)/$D$11</f>
        <v>0.7292352537053185</v>
      </c>
      <c r="F251" s="12">
        <f t="shared" si="17"/>
        <v>1.2916941014821275</v>
      </c>
      <c r="G251" s="12">
        <f t="shared" si="18"/>
        <v>1.2187705761115954</v>
      </c>
      <c r="H251" s="12">
        <f t="shared" si="19"/>
        <v>1.3646176268526593</v>
      </c>
      <c r="I251" s="50">
        <f t="shared" si="20"/>
        <v>1.7292352537053186</v>
      </c>
      <c r="J251" s="6"/>
      <c r="K251" s="6"/>
    </row>
    <row r="252" spans="1:11" x14ac:dyDescent="0.75">
      <c r="A252" s="49">
        <v>1990</v>
      </c>
      <c r="B252" s="49">
        <v>11</v>
      </c>
      <c r="C252" s="42">
        <v>-1.8</v>
      </c>
      <c r="D252" s="42">
        <f t="shared" si="16"/>
        <v>0.99999999999999978</v>
      </c>
      <c r="E252" s="42">
        <f xml:space="preserve"> (D252 - $D$12)/$D$12</f>
        <v>0</v>
      </c>
      <c r="F252" s="12">
        <f t="shared" si="17"/>
        <v>1</v>
      </c>
      <c r="G252" s="12">
        <f t="shared" si="18"/>
        <v>1</v>
      </c>
      <c r="H252" s="12">
        <f t="shared" si="19"/>
        <v>1</v>
      </c>
      <c r="I252" s="50">
        <f t="shared" si="20"/>
        <v>1</v>
      </c>
      <c r="J252" s="6"/>
      <c r="K252" s="6"/>
    </row>
    <row r="253" spans="1:11" x14ac:dyDescent="0.75">
      <c r="A253" s="49">
        <v>1990</v>
      </c>
      <c r="B253" s="49">
        <v>12</v>
      </c>
      <c r="C253" s="42">
        <v>-1.8</v>
      </c>
      <c r="D253" s="42">
        <f t="shared" si="16"/>
        <v>0.99999999999999978</v>
      </c>
      <c r="E253" s="42">
        <f xml:space="preserve"> (D253 - $D$13)/$D$13</f>
        <v>0</v>
      </c>
      <c r="F253" s="12">
        <f t="shared" si="17"/>
        <v>1</v>
      </c>
      <c r="G253" s="12">
        <f t="shared" si="18"/>
        <v>1</v>
      </c>
      <c r="H253" s="12">
        <f t="shared" si="19"/>
        <v>1</v>
      </c>
      <c r="I253" s="50">
        <f t="shared" si="20"/>
        <v>1</v>
      </c>
      <c r="J253" s="6"/>
      <c r="K253" s="6"/>
    </row>
    <row r="254" spans="1:11" x14ac:dyDescent="0.75">
      <c r="A254" s="49">
        <v>1991</v>
      </c>
      <c r="B254" s="49">
        <v>1</v>
      </c>
      <c r="C254" s="42">
        <v>-1.8</v>
      </c>
      <c r="D254" s="42">
        <f t="shared" si="16"/>
        <v>0.99999999999999978</v>
      </c>
      <c r="E254" s="42">
        <f xml:space="preserve"> (D254 - $D$2)/$D$2</f>
        <v>0</v>
      </c>
      <c r="F254" s="12">
        <f t="shared" si="17"/>
        <v>1</v>
      </c>
      <c r="G254" s="12">
        <f t="shared" si="18"/>
        <v>1</v>
      </c>
      <c r="H254" s="12">
        <f t="shared" si="19"/>
        <v>1</v>
      </c>
      <c r="I254" s="50">
        <f t="shared" si="20"/>
        <v>1</v>
      </c>
      <c r="J254" s="6"/>
      <c r="K254" s="6"/>
    </row>
    <row r="255" spans="1:11" x14ac:dyDescent="0.75">
      <c r="A255" s="49">
        <v>1991</v>
      </c>
      <c r="B255" s="49">
        <v>2</v>
      </c>
      <c r="C255" s="42">
        <v>-1.8</v>
      </c>
      <c r="D255" s="42">
        <f t="shared" si="16"/>
        <v>0.99999999999999978</v>
      </c>
      <c r="E255" s="42">
        <f xml:space="preserve"> (D255 - $D$3)/$D$3</f>
        <v>0</v>
      </c>
      <c r="F255" s="12">
        <f t="shared" si="17"/>
        <v>1</v>
      </c>
      <c r="G255" s="12">
        <f t="shared" si="18"/>
        <v>1</v>
      </c>
      <c r="H255" s="12">
        <f t="shared" si="19"/>
        <v>1</v>
      </c>
      <c r="I255" s="50">
        <f t="shared" si="20"/>
        <v>1</v>
      </c>
      <c r="J255" s="6"/>
      <c r="K255" s="6"/>
    </row>
    <row r="256" spans="1:11" x14ac:dyDescent="0.75">
      <c r="A256" s="49">
        <v>1991</v>
      </c>
      <c r="B256" s="49">
        <v>3</v>
      </c>
      <c r="C256" s="42">
        <v>-1.8</v>
      </c>
      <c r="D256" s="42">
        <f t="shared" si="16"/>
        <v>0.99999999999999978</v>
      </c>
      <c r="E256" s="42">
        <f xml:space="preserve"> (D256 - $D$4)/$D$4</f>
        <v>0</v>
      </c>
      <c r="F256" s="12">
        <f t="shared" si="17"/>
        <v>1</v>
      </c>
      <c r="G256" s="12">
        <f t="shared" si="18"/>
        <v>1</v>
      </c>
      <c r="H256" s="12">
        <f t="shared" si="19"/>
        <v>1</v>
      </c>
      <c r="I256" s="50">
        <f t="shared" si="20"/>
        <v>1</v>
      </c>
      <c r="J256" s="6"/>
      <c r="K256" s="6"/>
    </row>
    <row r="257" spans="1:11" x14ac:dyDescent="0.75">
      <c r="A257" s="49">
        <v>1991</v>
      </c>
      <c r="B257" s="49">
        <v>4</v>
      </c>
      <c r="C257" s="42">
        <v>-1.8</v>
      </c>
      <c r="D257" s="42">
        <f t="shared" si="16"/>
        <v>0.99999999999999978</v>
      </c>
      <c r="E257" s="42">
        <f xml:space="preserve"> (D257 - $D$5)/$D$5</f>
        <v>-0.17344862675820855</v>
      </c>
      <c r="F257" s="12">
        <f t="shared" si="17"/>
        <v>0.93062054929671656</v>
      </c>
      <c r="G257" s="12">
        <f t="shared" si="18"/>
        <v>0.94796541197253748</v>
      </c>
      <c r="H257" s="12">
        <f t="shared" si="19"/>
        <v>0.91327568662089575</v>
      </c>
      <c r="I257" s="50">
        <f t="shared" si="20"/>
        <v>0.82655137324179151</v>
      </c>
      <c r="J257" s="6"/>
      <c r="K257" s="6"/>
    </row>
    <row r="258" spans="1:11" x14ac:dyDescent="0.75">
      <c r="A258" s="49">
        <v>1991</v>
      </c>
      <c r="B258" s="49">
        <v>5</v>
      </c>
      <c r="C258" s="42">
        <v>-1.217142857</v>
      </c>
      <c r="D258" s="42">
        <f t="shared" si="16"/>
        <v>1.5828571429999998</v>
      </c>
      <c r="E258" s="42">
        <f xml:space="preserve"> (D258 - $D$6)/$D$6</f>
        <v>6.8810289451163659E-2</v>
      </c>
      <c r="F258" s="12">
        <f t="shared" si="17"/>
        <v>1.0275241157804655</v>
      </c>
      <c r="G258" s="12">
        <f t="shared" si="18"/>
        <v>1.0206430868353491</v>
      </c>
      <c r="H258" s="12">
        <f t="shared" si="19"/>
        <v>1.0344051447255818</v>
      </c>
      <c r="I258" s="50">
        <f t="shared" si="20"/>
        <v>1.0688102894511637</v>
      </c>
      <c r="J258" s="6"/>
      <c r="K258" s="6"/>
    </row>
    <row r="259" spans="1:11" x14ac:dyDescent="0.75">
      <c r="A259" s="49">
        <v>1991</v>
      </c>
      <c r="B259" s="49">
        <v>6</v>
      </c>
      <c r="C259" s="42">
        <v>-5.7727273000000003E-2</v>
      </c>
      <c r="D259" s="42">
        <f t="shared" ref="D259:D322" si="21">C259+2.8</f>
        <v>2.742272727</v>
      </c>
      <c r="E259" s="42">
        <f xml:space="preserve"> (D259 - $D$7)/$D$7</f>
        <v>0.11325904456907153</v>
      </c>
      <c r="F259" s="12">
        <f t="shared" ref="F259:F322" si="22">1 + (E259*$K$4)</f>
        <v>1.0453036178276287</v>
      </c>
      <c r="G259" s="12">
        <f t="shared" ref="G259:G322" si="23">1 + (E259*$L$4)</f>
        <v>1.0339777133707215</v>
      </c>
      <c r="H259" s="12">
        <f t="shared" ref="H259:H322" si="24">1 + (E259*$M$4)</f>
        <v>1.0566295222845357</v>
      </c>
      <c r="I259" s="50">
        <f t="shared" ref="I259:I322" si="25">1+E259</f>
        <v>1.1132590445690715</v>
      </c>
      <c r="J259" s="6"/>
      <c r="K259" s="6"/>
    </row>
    <row r="260" spans="1:11" x14ac:dyDescent="0.75">
      <c r="A260" s="49">
        <v>1991</v>
      </c>
      <c r="B260" s="49">
        <v>7</v>
      </c>
      <c r="C260" s="42">
        <v>-0.32761193999999999</v>
      </c>
      <c r="D260" s="42">
        <f t="shared" si="21"/>
        <v>2.4723880599999997</v>
      </c>
      <c r="E260" s="42">
        <f xml:space="preserve"> (D260 - $D$8)/$D$8</f>
        <v>-0.41885349414771245</v>
      </c>
      <c r="F260" s="12">
        <f t="shared" si="22"/>
        <v>0.83245860234091507</v>
      </c>
      <c r="G260" s="12">
        <f t="shared" si="23"/>
        <v>0.87434395175568624</v>
      </c>
      <c r="H260" s="12">
        <f t="shared" si="24"/>
        <v>0.79057325292614378</v>
      </c>
      <c r="I260" s="50">
        <f t="shared" si="25"/>
        <v>0.58114650585228755</v>
      </c>
      <c r="J260" s="6"/>
      <c r="K260" s="6"/>
    </row>
    <row r="261" spans="1:11" x14ac:dyDescent="0.75">
      <c r="A261" s="49">
        <v>1991</v>
      </c>
      <c r="B261" s="49">
        <v>8</v>
      </c>
      <c r="C261" s="42">
        <v>-0.72313432799999999</v>
      </c>
      <c r="D261" s="42">
        <f t="shared" si="21"/>
        <v>2.0768656719999998</v>
      </c>
      <c r="E261" s="42">
        <f xml:space="preserve"> (D261 - $D$9)/$D$9</f>
        <v>-0.61061674493116669</v>
      </c>
      <c r="F261" s="12">
        <f t="shared" si="22"/>
        <v>0.75575330202753332</v>
      </c>
      <c r="G261" s="12">
        <f t="shared" si="23"/>
        <v>0.81681497652065005</v>
      </c>
      <c r="H261" s="12">
        <f t="shared" si="24"/>
        <v>0.6946916275344166</v>
      </c>
      <c r="I261" s="50">
        <f t="shared" si="25"/>
        <v>0.38938325506883331</v>
      </c>
      <c r="J261" s="6"/>
      <c r="K261" s="6"/>
    </row>
    <row r="262" spans="1:11" x14ac:dyDescent="0.75">
      <c r="A262" s="49">
        <v>1991</v>
      </c>
      <c r="B262" s="49">
        <v>9</v>
      </c>
      <c r="C262" s="42">
        <v>-0.83492537300000003</v>
      </c>
      <c r="D262" s="42">
        <f t="shared" si="21"/>
        <v>1.9650746269999999</v>
      </c>
      <c r="E262" s="42">
        <f xml:space="preserve"> (D262 - $D$10)/$D$10</f>
        <v>-0.39274018717160919</v>
      </c>
      <c r="F262" s="12">
        <f t="shared" si="22"/>
        <v>0.84290392513135637</v>
      </c>
      <c r="G262" s="12">
        <f t="shared" si="23"/>
        <v>0.88217794384851722</v>
      </c>
      <c r="H262" s="12">
        <f t="shared" si="24"/>
        <v>0.80362990641419541</v>
      </c>
      <c r="I262" s="50">
        <f t="shared" si="25"/>
        <v>0.60725981282839081</v>
      </c>
      <c r="J262" s="6"/>
      <c r="K262" s="6"/>
    </row>
    <row r="263" spans="1:11" x14ac:dyDescent="0.75">
      <c r="A263" s="49">
        <v>1991</v>
      </c>
      <c r="B263" s="49">
        <v>10</v>
      </c>
      <c r="C263" s="42">
        <v>-1.0597014929999999</v>
      </c>
      <c r="D263" s="42">
        <f t="shared" si="21"/>
        <v>1.7402985069999999</v>
      </c>
      <c r="E263" s="42">
        <f xml:space="preserve"> (D263 - $D$11)/$D$11</f>
        <v>0.5172611220575416</v>
      </c>
      <c r="F263" s="12">
        <f t="shared" si="22"/>
        <v>1.2069044488230167</v>
      </c>
      <c r="G263" s="12">
        <f t="shared" si="23"/>
        <v>1.1551783366172625</v>
      </c>
      <c r="H263" s="12">
        <f t="shared" si="24"/>
        <v>1.2586305610287707</v>
      </c>
      <c r="I263" s="50">
        <f t="shared" si="25"/>
        <v>1.5172611220575416</v>
      </c>
      <c r="J263" s="6"/>
      <c r="K263" s="6"/>
    </row>
    <row r="264" spans="1:11" x14ac:dyDescent="0.75">
      <c r="A264" s="49">
        <v>1991</v>
      </c>
      <c r="B264" s="49">
        <v>11</v>
      </c>
      <c r="C264" s="42">
        <v>-1.8</v>
      </c>
      <c r="D264" s="42">
        <f t="shared" si="21"/>
        <v>0.99999999999999978</v>
      </c>
      <c r="E264" s="42">
        <f xml:space="preserve"> (D264 - $D$12)/$D$12</f>
        <v>0</v>
      </c>
      <c r="F264" s="12">
        <f t="shared" si="22"/>
        <v>1</v>
      </c>
      <c r="G264" s="12">
        <f t="shared" si="23"/>
        <v>1</v>
      </c>
      <c r="H264" s="12">
        <f t="shared" si="24"/>
        <v>1</v>
      </c>
      <c r="I264" s="50">
        <f t="shared" si="25"/>
        <v>1</v>
      </c>
      <c r="J264" s="6"/>
      <c r="K264" s="6"/>
    </row>
    <row r="265" spans="1:11" x14ac:dyDescent="0.75">
      <c r="A265" s="49">
        <v>1991</v>
      </c>
      <c r="B265" s="49">
        <v>12</v>
      </c>
      <c r="C265" s="42">
        <v>-1.8</v>
      </c>
      <c r="D265" s="42">
        <f t="shared" si="21"/>
        <v>0.99999999999999978</v>
      </c>
      <c r="E265" s="42">
        <f xml:space="preserve"> (D265 - $D$13)/$D$13</f>
        <v>0</v>
      </c>
      <c r="F265" s="12">
        <f t="shared" si="22"/>
        <v>1</v>
      </c>
      <c r="G265" s="12">
        <f t="shared" si="23"/>
        <v>1</v>
      </c>
      <c r="H265" s="12">
        <f t="shared" si="24"/>
        <v>1</v>
      </c>
      <c r="I265" s="50">
        <f t="shared" si="25"/>
        <v>1</v>
      </c>
      <c r="J265" s="6"/>
      <c r="K265" s="6"/>
    </row>
    <row r="266" spans="1:11" x14ac:dyDescent="0.75">
      <c r="A266" s="49">
        <v>1992</v>
      </c>
      <c r="B266" s="49">
        <v>1</v>
      </c>
      <c r="C266" s="42">
        <v>-1.8</v>
      </c>
      <c r="D266" s="42">
        <f t="shared" si="21"/>
        <v>0.99999999999999978</v>
      </c>
      <c r="E266" s="42">
        <f xml:space="preserve"> (D266 - $D$2)/$D$2</f>
        <v>0</v>
      </c>
      <c r="F266" s="12">
        <f t="shared" si="22"/>
        <v>1</v>
      </c>
      <c r="G266" s="12">
        <f t="shared" si="23"/>
        <v>1</v>
      </c>
      <c r="H266" s="12">
        <f t="shared" si="24"/>
        <v>1</v>
      </c>
      <c r="I266" s="50">
        <f t="shared" si="25"/>
        <v>1</v>
      </c>
      <c r="J266" s="6"/>
      <c r="K266" s="6"/>
    </row>
    <row r="267" spans="1:11" x14ac:dyDescent="0.75">
      <c r="A267" s="49">
        <v>1992</v>
      </c>
      <c r="B267" s="49">
        <v>2</v>
      </c>
      <c r="C267" s="42">
        <v>-1.8</v>
      </c>
      <c r="D267" s="42">
        <f t="shared" si="21"/>
        <v>0.99999999999999978</v>
      </c>
      <c r="E267" s="42">
        <f xml:space="preserve"> (D267 - $D$3)/$D$3</f>
        <v>0</v>
      </c>
      <c r="F267" s="12">
        <f t="shared" si="22"/>
        <v>1</v>
      </c>
      <c r="G267" s="12">
        <f t="shared" si="23"/>
        <v>1</v>
      </c>
      <c r="H267" s="12">
        <f t="shared" si="24"/>
        <v>1</v>
      </c>
      <c r="I267" s="50">
        <f t="shared" si="25"/>
        <v>1</v>
      </c>
      <c r="J267" s="6"/>
      <c r="K267" s="6"/>
    </row>
    <row r="268" spans="1:11" x14ac:dyDescent="0.75">
      <c r="A268" s="49">
        <v>1992</v>
      </c>
      <c r="B268" s="49">
        <v>3</v>
      </c>
      <c r="C268" s="42">
        <v>-1.8</v>
      </c>
      <c r="D268" s="42">
        <f t="shared" si="21"/>
        <v>0.99999999999999978</v>
      </c>
      <c r="E268" s="42">
        <f xml:space="preserve"> (D268 - $D$4)/$D$4</f>
        <v>0</v>
      </c>
      <c r="F268" s="12">
        <f t="shared" si="22"/>
        <v>1</v>
      </c>
      <c r="G268" s="12">
        <f t="shared" si="23"/>
        <v>1</v>
      </c>
      <c r="H268" s="12">
        <f t="shared" si="24"/>
        <v>1</v>
      </c>
      <c r="I268" s="50">
        <f t="shared" si="25"/>
        <v>1</v>
      </c>
      <c r="J268" s="6"/>
      <c r="K268" s="6"/>
    </row>
    <row r="269" spans="1:11" x14ac:dyDescent="0.75">
      <c r="A269" s="49">
        <v>1992</v>
      </c>
      <c r="B269" s="49">
        <v>4</v>
      </c>
      <c r="C269" s="42">
        <v>-1.8</v>
      </c>
      <c r="D269" s="42">
        <f t="shared" si="21"/>
        <v>0.99999999999999978</v>
      </c>
      <c r="E269" s="42">
        <f xml:space="preserve"> (D269 - $D$5)/$D$5</f>
        <v>-0.17344862675820855</v>
      </c>
      <c r="F269" s="12">
        <f t="shared" si="22"/>
        <v>0.93062054929671656</v>
      </c>
      <c r="G269" s="12">
        <f t="shared" si="23"/>
        <v>0.94796541197253748</v>
      </c>
      <c r="H269" s="12">
        <f t="shared" si="24"/>
        <v>0.91327568662089575</v>
      </c>
      <c r="I269" s="50">
        <f t="shared" si="25"/>
        <v>0.82655137324179151</v>
      </c>
      <c r="J269" s="6"/>
      <c r="K269" s="6"/>
    </row>
    <row r="270" spans="1:11" x14ac:dyDescent="0.75">
      <c r="A270" s="49">
        <v>1992</v>
      </c>
      <c r="B270" s="49">
        <v>5</v>
      </c>
      <c r="C270" s="42">
        <v>-1.8</v>
      </c>
      <c r="D270" s="42">
        <f t="shared" si="21"/>
        <v>0.99999999999999978</v>
      </c>
      <c r="E270" s="42">
        <f xml:space="preserve"> (D270 - $D$6)/$D$6</f>
        <v>-0.3247588424654419</v>
      </c>
      <c r="F270" s="12">
        <f t="shared" si="22"/>
        <v>0.87009646301382326</v>
      </c>
      <c r="G270" s="12">
        <f t="shared" si="23"/>
        <v>0.90257234726036739</v>
      </c>
      <c r="H270" s="12">
        <f t="shared" si="24"/>
        <v>0.83762057876727902</v>
      </c>
      <c r="I270" s="50">
        <f t="shared" si="25"/>
        <v>0.67524115753455805</v>
      </c>
      <c r="J270" s="6"/>
      <c r="K270" s="6"/>
    </row>
    <row r="271" spans="1:11" x14ac:dyDescent="0.75">
      <c r="A271" s="49">
        <v>1992</v>
      </c>
      <c r="B271" s="49">
        <v>6</v>
      </c>
      <c r="C271" s="42">
        <v>-1.634179104</v>
      </c>
      <c r="D271" s="42">
        <f t="shared" si="21"/>
        <v>1.1658208959999998</v>
      </c>
      <c r="E271" s="42">
        <f xml:space="preserve"> (D271 - $D$7)/$D$7</f>
        <v>-0.52672079474769951</v>
      </c>
      <c r="F271" s="12">
        <f t="shared" si="22"/>
        <v>0.78931168210092018</v>
      </c>
      <c r="G271" s="12">
        <f t="shared" si="23"/>
        <v>0.84198376157569021</v>
      </c>
      <c r="H271" s="12">
        <f t="shared" si="24"/>
        <v>0.73663960262615025</v>
      </c>
      <c r="I271" s="50">
        <f t="shared" si="25"/>
        <v>0.47327920525230049</v>
      </c>
      <c r="J271" s="6"/>
      <c r="K271" s="6"/>
    </row>
    <row r="272" spans="1:11" x14ac:dyDescent="0.75">
      <c r="A272" s="49">
        <v>1992</v>
      </c>
      <c r="B272" s="49">
        <v>7</v>
      </c>
      <c r="C272" s="42">
        <v>-0.107462687</v>
      </c>
      <c r="D272" s="42">
        <f t="shared" si="21"/>
        <v>2.6925373129999999</v>
      </c>
      <c r="E272" s="42">
        <f xml:space="preserve"> (D272 - $D$8)/$D$8</f>
        <v>-0.36710637110629901</v>
      </c>
      <c r="F272" s="12">
        <f t="shared" si="22"/>
        <v>0.85315745155748035</v>
      </c>
      <c r="G272" s="12">
        <f t="shared" si="23"/>
        <v>0.88986808866811029</v>
      </c>
      <c r="H272" s="12">
        <f t="shared" si="24"/>
        <v>0.81644681444685052</v>
      </c>
      <c r="I272" s="50">
        <f t="shared" si="25"/>
        <v>0.63289362889370104</v>
      </c>
      <c r="J272" s="6"/>
      <c r="K272" s="6"/>
    </row>
    <row r="273" spans="1:11" x14ac:dyDescent="0.75">
      <c r="A273" s="49">
        <v>1992</v>
      </c>
      <c r="B273" s="49">
        <v>8</v>
      </c>
      <c r="C273" s="42">
        <v>0.29507462699999998</v>
      </c>
      <c r="D273" s="42">
        <f t="shared" si="21"/>
        <v>3.0950746269999998</v>
      </c>
      <c r="E273" s="42">
        <f xml:space="preserve"> (D273 - $D$9)/$D$9</f>
        <v>-0.41971681212215872</v>
      </c>
      <c r="F273" s="12">
        <f t="shared" si="22"/>
        <v>0.83211327515113653</v>
      </c>
      <c r="G273" s="12">
        <f t="shared" si="23"/>
        <v>0.87408495636335237</v>
      </c>
      <c r="H273" s="12">
        <f t="shared" si="24"/>
        <v>0.79014159393892069</v>
      </c>
      <c r="I273" s="50">
        <f t="shared" si="25"/>
        <v>0.58028318787784128</v>
      </c>
      <c r="J273" s="6"/>
      <c r="K273" s="6"/>
    </row>
    <row r="274" spans="1:11" x14ac:dyDescent="0.75">
      <c r="A274" s="49">
        <v>1992</v>
      </c>
      <c r="B274" s="49">
        <v>9</v>
      </c>
      <c r="C274" s="42">
        <v>-0.268507463</v>
      </c>
      <c r="D274" s="42">
        <f t="shared" si="21"/>
        <v>2.5314925369999997</v>
      </c>
      <c r="E274" s="42">
        <f xml:space="preserve"> (D274 - $D$10)/$D$10</f>
        <v>-0.21770213554587406</v>
      </c>
      <c r="F274" s="12">
        <f t="shared" si="22"/>
        <v>0.91291914578165034</v>
      </c>
      <c r="G274" s="12">
        <f t="shared" si="23"/>
        <v>0.93468935933623776</v>
      </c>
      <c r="H274" s="12">
        <f t="shared" si="24"/>
        <v>0.89114893222706293</v>
      </c>
      <c r="I274" s="50">
        <f t="shared" si="25"/>
        <v>0.78229786445412597</v>
      </c>
      <c r="J274" s="6"/>
      <c r="K274" s="6"/>
    </row>
    <row r="275" spans="1:11" x14ac:dyDescent="0.75">
      <c r="A275" s="49">
        <v>1992</v>
      </c>
      <c r="B275" s="49">
        <v>10</v>
      </c>
      <c r="C275" s="42">
        <v>-1.772424242</v>
      </c>
      <c r="D275" s="42">
        <f t="shared" si="21"/>
        <v>1.0275757579999998</v>
      </c>
      <c r="E275" s="42">
        <f xml:space="preserve"> (D275 - $D$11)/$D$11</f>
        <v>-0.10411878116826508</v>
      </c>
      <c r="F275" s="12">
        <f t="shared" si="22"/>
        <v>0.95835248753269398</v>
      </c>
      <c r="G275" s="12">
        <f t="shared" si="23"/>
        <v>0.96876436564952051</v>
      </c>
      <c r="H275" s="12">
        <f t="shared" si="24"/>
        <v>0.94794060941586744</v>
      </c>
      <c r="I275" s="50">
        <f t="shared" si="25"/>
        <v>0.89588121883173488</v>
      </c>
      <c r="J275" s="6"/>
      <c r="K275" s="6"/>
    </row>
    <row r="276" spans="1:11" x14ac:dyDescent="0.75">
      <c r="A276" s="49">
        <v>1992</v>
      </c>
      <c r="B276" s="49">
        <v>11</v>
      </c>
      <c r="C276" s="42">
        <v>-1.8</v>
      </c>
      <c r="D276" s="42">
        <f t="shared" si="21"/>
        <v>0.99999999999999978</v>
      </c>
      <c r="E276" s="42">
        <f xml:space="preserve"> (D276 - $D$12)/$D$12</f>
        <v>0</v>
      </c>
      <c r="F276" s="12">
        <f t="shared" si="22"/>
        <v>1</v>
      </c>
      <c r="G276" s="12">
        <f t="shared" si="23"/>
        <v>1</v>
      </c>
      <c r="H276" s="12">
        <f t="shared" si="24"/>
        <v>1</v>
      </c>
      <c r="I276" s="50">
        <f t="shared" si="25"/>
        <v>1</v>
      </c>
      <c r="J276" s="6"/>
      <c r="K276" s="6"/>
    </row>
    <row r="277" spans="1:11" x14ac:dyDescent="0.75">
      <c r="A277" s="49">
        <v>1992</v>
      </c>
      <c r="B277" s="49">
        <v>12</v>
      </c>
      <c r="C277" s="42">
        <v>-1.8</v>
      </c>
      <c r="D277" s="42">
        <f t="shared" si="21"/>
        <v>0.99999999999999978</v>
      </c>
      <c r="E277" s="42">
        <f xml:space="preserve"> (D277 - $D$13)/$D$13</f>
        <v>0</v>
      </c>
      <c r="F277" s="12">
        <f t="shared" si="22"/>
        <v>1</v>
      </c>
      <c r="G277" s="12">
        <f t="shared" si="23"/>
        <v>1</v>
      </c>
      <c r="H277" s="12">
        <f t="shared" si="24"/>
        <v>1</v>
      </c>
      <c r="I277" s="50">
        <f t="shared" si="25"/>
        <v>1</v>
      </c>
      <c r="J277" s="6"/>
      <c r="K277" s="6"/>
    </row>
    <row r="278" spans="1:11" x14ac:dyDescent="0.75">
      <c r="A278" s="49">
        <v>1993</v>
      </c>
      <c r="B278" s="49">
        <v>1</v>
      </c>
      <c r="C278" s="42">
        <v>-1.8</v>
      </c>
      <c r="D278" s="42">
        <f t="shared" si="21"/>
        <v>0.99999999999999978</v>
      </c>
      <c r="E278" s="42">
        <f xml:space="preserve"> (D278 - $D$2)/$D$2</f>
        <v>0</v>
      </c>
      <c r="F278" s="12">
        <f t="shared" si="22"/>
        <v>1</v>
      </c>
      <c r="G278" s="12">
        <f t="shared" si="23"/>
        <v>1</v>
      </c>
      <c r="H278" s="12">
        <f t="shared" si="24"/>
        <v>1</v>
      </c>
      <c r="I278" s="50">
        <f t="shared" si="25"/>
        <v>1</v>
      </c>
      <c r="J278" s="6"/>
      <c r="K278" s="6"/>
    </row>
    <row r="279" spans="1:11" x14ac:dyDescent="0.75">
      <c r="A279" s="49">
        <v>1993</v>
      </c>
      <c r="B279" s="49">
        <v>2</v>
      </c>
      <c r="C279" s="42">
        <v>-1.8</v>
      </c>
      <c r="D279" s="42">
        <f t="shared" si="21"/>
        <v>0.99999999999999978</v>
      </c>
      <c r="E279" s="42">
        <f xml:space="preserve"> (D279 - $D$3)/$D$3</f>
        <v>0</v>
      </c>
      <c r="F279" s="12">
        <f t="shared" si="22"/>
        <v>1</v>
      </c>
      <c r="G279" s="12">
        <f t="shared" si="23"/>
        <v>1</v>
      </c>
      <c r="H279" s="12">
        <f t="shared" si="24"/>
        <v>1</v>
      </c>
      <c r="I279" s="50">
        <f t="shared" si="25"/>
        <v>1</v>
      </c>
      <c r="J279" s="6"/>
      <c r="K279" s="6"/>
    </row>
    <row r="280" spans="1:11" x14ac:dyDescent="0.75">
      <c r="A280" s="49">
        <v>1993</v>
      </c>
      <c r="B280" s="49">
        <v>3</v>
      </c>
      <c r="C280" s="42">
        <v>-1.8</v>
      </c>
      <c r="D280" s="42">
        <f t="shared" si="21"/>
        <v>0.99999999999999978</v>
      </c>
      <c r="E280" s="42">
        <f xml:space="preserve"> (D280 - $D$4)/$D$4</f>
        <v>0</v>
      </c>
      <c r="F280" s="12">
        <f t="shared" si="22"/>
        <v>1</v>
      </c>
      <c r="G280" s="12">
        <f t="shared" si="23"/>
        <v>1</v>
      </c>
      <c r="H280" s="12">
        <f t="shared" si="24"/>
        <v>1</v>
      </c>
      <c r="I280" s="50">
        <f t="shared" si="25"/>
        <v>1</v>
      </c>
      <c r="J280" s="6"/>
      <c r="K280" s="6"/>
    </row>
    <row r="281" spans="1:11" x14ac:dyDescent="0.75">
      <c r="A281" s="49">
        <v>1993</v>
      </c>
      <c r="B281" s="49">
        <v>4</v>
      </c>
      <c r="C281" s="42">
        <v>-1.8</v>
      </c>
      <c r="D281" s="42">
        <f t="shared" si="21"/>
        <v>0.99999999999999978</v>
      </c>
      <c r="E281" s="42">
        <f xml:space="preserve"> (D281 - $D$5)/$D$5</f>
        <v>-0.17344862675820855</v>
      </c>
      <c r="F281" s="12">
        <f t="shared" si="22"/>
        <v>0.93062054929671656</v>
      </c>
      <c r="G281" s="12">
        <f t="shared" si="23"/>
        <v>0.94796541197253748</v>
      </c>
      <c r="H281" s="12">
        <f t="shared" si="24"/>
        <v>0.91327568662089575</v>
      </c>
      <c r="I281" s="50">
        <f t="shared" si="25"/>
        <v>0.82655137324179151</v>
      </c>
      <c r="J281" s="6"/>
      <c r="K281" s="6"/>
    </row>
    <row r="282" spans="1:11" x14ac:dyDescent="0.75">
      <c r="A282" s="49">
        <v>1993</v>
      </c>
      <c r="B282" s="49">
        <v>5</v>
      </c>
      <c r="C282" s="42">
        <v>-1.783958333</v>
      </c>
      <c r="D282" s="42">
        <f t="shared" si="21"/>
        <v>1.0160416669999999</v>
      </c>
      <c r="E282" s="42">
        <f xml:space="preserve"> (D282 - $D$6)/$D$6</f>
        <v>-0.31392684867157794</v>
      </c>
      <c r="F282" s="12">
        <f t="shared" si="22"/>
        <v>0.87442926053136882</v>
      </c>
      <c r="G282" s="12">
        <f t="shared" si="23"/>
        <v>0.90582194539852656</v>
      </c>
      <c r="H282" s="12">
        <f t="shared" si="24"/>
        <v>0.84303657566421109</v>
      </c>
      <c r="I282" s="50">
        <f t="shared" si="25"/>
        <v>0.68607315132842206</v>
      </c>
      <c r="J282" s="6"/>
      <c r="K282" s="6"/>
    </row>
    <row r="283" spans="1:11" x14ac:dyDescent="0.75">
      <c r="A283" s="49">
        <v>1993</v>
      </c>
      <c r="B283" s="49">
        <v>6</v>
      </c>
      <c r="C283" s="42">
        <v>1.4838461540000001</v>
      </c>
      <c r="D283" s="42">
        <f t="shared" si="21"/>
        <v>4.2838461539999999</v>
      </c>
      <c r="E283" s="42">
        <f xml:space="preserve"> (D283 - $D$7)/$D$7</f>
        <v>0.7390795705794625</v>
      </c>
      <c r="F283" s="12">
        <f t="shared" si="22"/>
        <v>1.2956318282317851</v>
      </c>
      <c r="G283" s="12">
        <f t="shared" si="23"/>
        <v>1.2217238711738387</v>
      </c>
      <c r="H283" s="12">
        <f t="shared" si="24"/>
        <v>1.3695397852897313</v>
      </c>
      <c r="I283" s="50">
        <f t="shared" si="25"/>
        <v>1.7390795705794626</v>
      </c>
      <c r="J283" s="6"/>
      <c r="K283" s="6"/>
    </row>
    <row r="284" spans="1:11" x14ac:dyDescent="0.75">
      <c r="A284" s="49">
        <v>1993</v>
      </c>
      <c r="B284" s="49">
        <v>7</v>
      </c>
      <c r="C284" s="42">
        <v>3.2819402989999999</v>
      </c>
      <c r="D284" s="42">
        <f t="shared" si="21"/>
        <v>6.0819402989999993</v>
      </c>
      <c r="E284" s="42">
        <f xml:space="preserve"> (D284 - $D$8)/$D$8</f>
        <v>0.42958882982393432</v>
      </c>
      <c r="F284" s="12">
        <f t="shared" si="22"/>
        <v>1.1718355319295737</v>
      </c>
      <c r="G284" s="12">
        <f t="shared" si="23"/>
        <v>1.1288766489471802</v>
      </c>
      <c r="H284" s="12">
        <f t="shared" si="24"/>
        <v>1.2147944149119672</v>
      </c>
      <c r="I284" s="50">
        <f t="shared" si="25"/>
        <v>1.4295888298239343</v>
      </c>
      <c r="J284" s="6"/>
      <c r="K284" s="6"/>
    </row>
    <row r="285" spans="1:11" x14ac:dyDescent="0.75">
      <c r="A285" s="49">
        <v>1993</v>
      </c>
      <c r="B285" s="49">
        <v>8</v>
      </c>
      <c r="C285" s="42">
        <v>3.2714925369999999</v>
      </c>
      <c r="D285" s="42">
        <f t="shared" si="21"/>
        <v>6.0714925369999992</v>
      </c>
      <c r="E285" s="42">
        <f xml:space="preserve"> (D285 - $D$9)/$D$9</f>
        <v>0.13831990150164544</v>
      </c>
      <c r="F285" s="12">
        <f t="shared" si="22"/>
        <v>1.0553279606006583</v>
      </c>
      <c r="G285" s="12">
        <f t="shared" si="23"/>
        <v>1.0414959704504936</v>
      </c>
      <c r="H285" s="12">
        <f t="shared" si="24"/>
        <v>1.0691599507508227</v>
      </c>
      <c r="I285" s="50">
        <f t="shared" si="25"/>
        <v>1.1383199015016454</v>
      </c>
      <c r="J285" s="6"/>
      <c r="K285" s="6"/>
    </row>
    <row r="286" spans="1:11" x14ac:dyDescent="0.75">
      <c r="A286" s="49">
        <v>1993</v>
      </c>
      <c r="B286" s="49">
        <v>9</v>
      </c>
      <c r="C286" s="42">
        <v>2.110298507</v>
      </c>
      <c r="D286" s="42">
        <f t="shared" si="21"/>
        <v>4.9102985070000003</v>
      </c>
      <c r="E286" s="42">
        <f xml:space="preserve"> (D286 - $D$10)/$D$10</f>
        <v>0.51741155848344644</v>
      </c>
      <c r="F286" s="12">
        <f t="shared" si="22"/>
        <v>1.2069646233933786</v>
      </c>
      <c r="G286" s="12">
        <f t="shared" si="23"/>
        <v>1.1552234675450339</v>
      </c>
      <c r="H286" s="12">
        <f t="shared" si="24"/>
        <v>1.2587057792417231</v>
      </c>
      <c r="I286" s="50">
        <f t="shared" si="25"/>
        <v>1.5174115584834464</v>
      </c>
      <c r="J286" s="6"/>
      <c r="K286" s="6"/>
    </row>
    <row r="287" spans="1:11" x14ac:dyDescent="0.75">
      <c r="A287" s="49">
        <v>1993</v>
      </c>
      <c r="B287" s="49">
        <v>10</v>
      </c>
      <c r="C287" s="42">
        <v>0.76656716400000002</v>
      </c>
      <c r="D287" s="42">
        <f t="shared" si="21"/>
        <v>3.5665671639999998</v>
      </c>
      <c r="E287" s="42">
        <f xml:space="preserve"> (D287 - $D$11)/$D$11</f>
        <v>2.1094744237140368</v>
      </c>
      <c r="F287" s="12">
        <f t="shared" si="22"/>
        <v>1.8437897694856149</v>
      </c>
      <c r="G287" s="12">
        <f t="shared" si="23"/>
        <v>1.632842327114211</v>
      </c>
      <c r="H287" s="12">
        <f t="shared" si="24"/>
        <v>2.0547372118570184</v>
      </c>
      <c r="I287" s="50">
        <f t="shared" si="25"/>
        <v>3.1094744237140368</v>
      </c>
      <c r="J287" s="6"/>
      <c r="K287" s="6"/>
    </row>
    <row r="288" spans="1:11" x14ac:dyDescent="0.75">
      <c r="A288" s="49">
        <v>1993</v>
      </c>
      <c r="B288" s="49">
        <v>11</v>
      </c>
      <c r="C288" s="42">
        <v>-1.6213432839999999</v>
      </c>
      <c r="D288" s="42">
        <f t="shared" si="21"/>
        <v>1.1786567159999999</v>
      </c>
      <c r="E288" s="42">
        <f xml:space="preserve"> (D288 - $D$12)/$D$12</f>
        <v>0.17865671600000013</v>
      </c>
      <c r="F288" s="12">
        <f t="shared" si="22"/>
        <v>1.0714626864000001</v>
      </c>
      <c r="G288" s="12">
        <f t="shared" si="23"/>
        <v>1.0535970148</v>
      </c>
      <c r="H288" s="12">
        <f t="shared" si="24"/>
        <v>1.0893283580000002</v>
      </c>
      <c r="I288" s="50">
        <f t="shared" si="25"/>
        <v>1.1786567160000001</v>
      </c>
      <c r="J288" s="6"/>
      <c r="K288" s="6"/>
    </row>
    <row r="289" spans="1:11" x14ac:dyDescent="0.75">
      <c r="A289" s="49">
        <v>1993</v>
      </c>
      <c r="B289" s="49">
        <v>12</v>
      </c>
      <c r="C289" s="42">
        <v>-1.798507463</v>
      </c>
      <c r="D289" s="42">
        <f t="shared" si="21"/>
        <v>1.0014925369999998</v>
      </c>
      <c r="E289" s="42">
        <f xml:space="preserve"> (D289 - $D$13)/$D$13</f>
        <v>1.4925370000000719E-3</v>
      </c>
      <c r="F289" s="12">
        <f t="shared" si="22"/>
        <v>1.0005970148000001</v>
      </c>
      <c r="G289" s="12">
        <f t="shared" si="23"/>
        <v>1.0004477611</v>
      </c>
      <c r="H289" s="12">
        <f t="shared" si="24"/>
        <v>1.0007462685000001</v>
      </c>
      <c r="I289" s="50">
        <f t="shared" si="25"/>
        <v>1.0014925370000001</v>
      </c>
      <c r="J289" s="6"/>
      <c r="K289" s="6"/>
    </row>
    <row r="290" spans="1:11" x14ac:dyDescent="0.75">
      <c r="A290" s="49">
        <v>1994</v>
      </c>
      <c r="B290" s="49">
        <v>1</v>
      </c>
      <c r="C290" s="42">
        <v>-1.8</v>
      </c>
      <c r="D290" s="42">
        <f t="shared" si="21"/>
        <v>0.99999999999999978</v>
      </c>
      <c r="E290" s="42">
        <f xml:space="preserve"> (D290 - $D$2)/$D$2</f>
        <v>0</v>
      </c>
      <c r="F290" s="12">
        <f t="shared" si="22"/>
        <v>1</v>
      </c>
      <c r="G290" s="12">
        <f t="shared" si="23"/>
        <v>1</v>
      </c>
      <c r="H290" s="12">
        <f t="shared" si="24"/>
        <v>1</v>
      </c>
      <c r="I290" s="50">
        <f t="shared" si="25"/>
        <v>1</v>
      </c>
      <c r="J290" s="6"/>
      <c r="K290" s="6"/>
    </row>
    <row r="291" spans="1:11" x14ac:dyDescent="0.75">
      <c r="A291" s="49">
        <v>1994</v>
      </c>
      <c r="B291" s="49">
        <v>2</v>
      </c>
      <c r="C291" s="42">
        <v>-1.8</v>
      </c>
      <c r="D291" s="42">
        <f t="shared" si="21"/>
        <v>0.99999999999999978</v>
      </c>
      <c r="E291" s="42">
        <f xml:space="preserve"> (D291 - $D$3)/$D$3</f>
        <v>0</v>
      </c>
      <c r="F291" s="12">
        <f t="shared" si="22"/>
        <v>1</v>
      </c>
      <c r="G291" s="12">
        <f t="shared" si="23"/>
        <v>1</v>
      </c>
      <c r="H291" s="12">
        <f t="shared" si="24"/>
        <v>1</v>
      </c>
      <c r="I291" s="50">
        <f t="shared" si="25"/>
        <v>1</v>
      </c>
      <c r="J291" s="6"/>
      <c r="K291" s="6"/>
    </row>
    <row r="292" spans="1:11" x14ac:dyDescent="0.75">
      <c r="A292" s="49">
        <v>1994</v>
      </c>
      <c r="B292" s="49">
        <v>3</v>
      </c>
      <c r="C292" s="42">
        <v>-1.8</v>
      </c>
      <c r="D292" s="42">
        <f t="shared" si="21"/>
        <v>0.99999999999999978</v>
      </c>
      <c r="E292" s="42">
        <f xml:space="preserve"> (D292 - $D$4)/$D$4</f>
        <v>0</v>
      </c>
      <c r="F292" s="12">
        <f t="shared" si="22"/>
        <v>1</v>
      </c>
      <c r="G292" s="12">
        <f t="shared" si="23"/>
        <v>1</v>
      </c>
      <c r="H292" s="12">
        <f t="shared" si="24"/>
        <v>1</v>
      </c>
      <c r="I292" s="50">
        <f t="shared" si="25"/>
        <v>1</v>
      </c>
      <c r="J292" s="6"/>
      <c r="K292" s="6"/>
    </row>
    <row r="293" spans="1:11" x14ac:dyDescent="0.75">
      <c r="A293" s="49">
        <v>1994</v>
      </c>
      <c r="B293" s="49">
        <v>4</v>
      </c>
      <c r="C293" s="42">
        <v>-1.8</v>
      </c>
      <c r="D293" s="42">
        <f t="shared" si="21"/>
        <v>0.99999999999999978</v>
      </c>
      <c r="E293" s="42">
        <f xml:space="preserve"> (D293 - $D$5)/$D$5</f>
        <v>-0.17344862675820855</v>
      </c>
      <c r="F293" s="12">
        <f t="shared" si="22"/>
        <v>0.93062054929671656</v>
      </c>
      <c r="G293" s="12">
        <f t="shared" si="23"/>
        <v>0.94796541197253748</v>
      </c>
      <c r="H293" s="12">
        <f t="shared" si="24"/>
        <v>0.91327568662089575</v>
      </c>
      <c r="I293" s="50">
        <f t="shared" si="25"/>
        <v>0.82655137324179151</v>
      </c>
      <c r="J293" s="6"/>
      <c r="K293" s="6"/>
    </row>
    <row r="294" spans="1:11" x14ac:dyDescent="0.75">
      <c r="A294" s="49">
        <v>1994</v>
      </c>
      <c r="B294" s="49">
        <v>5</v>
      </c>
      <c r="C294" s="42">
        <v>-1.793432836</v>
      </c>
      <c r="D294" s="42">
        <f t="shared" si="21"/>
        <v>1.0065671639999998</v>
      </c>
      <c r="E294" s="42">
        <f xml:space="preserve"> (D294 - $D$6)/$D$6</f>
        <v>-0.32032442304436259</v>
      </c>
      <c r="F294" s="12">
        <f t="shared" si="22"/>
        <v>0.87187023078225501</v>
      </c>
      <c r="G294" s="12">
        <f t="shared" si="23"/>
        <v>0.90390267308669126</v>
      </c>
      <c r="H294" s="12">
        <f t="shared" si="24"/>
        <v>0.83983778847781876</v>
      </c>
      <c r="I294" s="50">
        <f t="shared" si="25"/>
        <v>0.67967557695563741</v>
      </c>
      <c r="J294" s="6"/>
      <c r="K294" s="6"/>
    </row>
    <row r="295" spans="1:11" x14ac:dyDescent="0.75">
      <c r="A295" s="49">
        <v>1994</v>
      </c>
      <c r="B295" s="49">
        <v>6</v>
      </c>
      <c r="C295" s="42">
        <v>-1.7909523810000001</v>
      </c>
      <c r="D295" s="42">
        <f t="shared" si="21"/>
        <v>1.0090476189999997</v>
      </c>
      <c r="E295" s="42">
        <f xml:space="preserve"> (D295 - $D$7)/$D$7</f>
        <v>-0.59036481776867544</v>
      </c>
      <c r="F295" s="12">
        <f t="shared" si="22"/>
        <v>0.76385407289252982</v>
      </c>
      <c r="G295" s="12">
        <f t="shared" si="23"/>
        <v>0.82289055466939742</v>
      </c>
      <c r="H295" s="12">
        <f t="shared" si="24"/>
        <v>0.70481759111566222</v>
      </c>
      <c r="I295" s="50">
        <f t="shared" si="25"/>
        <v>0.40963518223132456</v>
      </c>
      <c r="J295" s="6"/>
      <c r="K295" s="6"/>
    </row>
    <row r="296" spans="1:11" x14ac:dyDescent="0.75">
      <c r="A296" s="49">
        <v>1994</v>
      </c>
      <c r="B296" s="49">
        <v>7</v>
      </c>
      <c r="C296" s="42">
        <v>-0.97298507499999998</v>
      </c>
      <c r="D296" s="42">
        <f t="shared" si="21"/>
        <v>1.8270149249999998</v>
      </c>
      <c r="E296" s="42">
        <f xml:space="preserve"> (D296 - $D$8)/$D$8</f>
        <v>-0.57055150161025725</v>
      </c>
      <c r="F296" s="12">
        <f t="shared" si="22"/>
        <v>0.77177939935589712</v>
      </c>
      <c r="G296" s="12">
        <f t="shared" si="23"/>
        <v>0.82883454951692281</v>
      </c>
      <c r="H296" s="12">
        <f t="shared" si="24"/>
        <v>0.71472424919487132</v>
      </c>
      <c r="I296" s="50">
        <f t="shared" si="25"/>
        <v>0.42944849838974275</v>
      </c>
      <c r="J296" s="6"/>
      <c r="K296" s="6"/>
    </row>
    <row r="297" spans="1:11" x14ac:dyDescent="0.75">
      <c r="A297" s="49">
        <v>1994</v>
      </c>
      <c r="B297" s="49">
        <v>8</v>
      </c>
      <c r="C297" s="42">
        <v>1.782537313</v>
      </c>
      <c r="D297" s="42">
        <f t="shared" si="21"/>
        <v>4.5825373129999996</v>
      </c>
      <c r="E297" s="42">
        <f xml:space="preserve"> (D297 - $D$9)/$D$9</f>
        <v>-0.14083837030634647</v>
      </c>
      <c r="F297" s="12">
        <f t="shared" si="22"/>
        <v>0.9436646518774614</v>
      </c>
      <c r="G297" s="12">
        <f t="shared" si="23"/>
        <v>0.95774848890809605</v>
      </c>
      <c r="H297" s="12">
        <f t="shared" si="24"/>
        <v>0.92958081484682675</v>
      </c>
      <c r="I297" s="50">
        <f t="shared" si="25"/>
        <v>0.85916162969365351</v>
      </c>
      <c r="J297" s="6"/>
      <c r="K297" s="6"/>
    </row>
    <row r="298" spans="1:11" x14ac:dyDescent="0.75">
      <c r="A298" s="49">
        <v>1994</v>
      </c>
      <c r="B298" s="49">
        <v>9</v>
      </c>
      <c r="C298" s="42">
        <v>0.57999999999999996</v>
      </c>
      <c r="D298" s="42">
        <f t="shared" si="21"/>
        <v>3.38</v>
      </c>
      <c r="E298" s="42">
        <f xml:space="preserve"> (D298 - $D$10)/$D$10</f>
        <v>4.4509017193656443E-2</v>
      </c>
      <c r="F298" s="12">
        <f t="shared" si="22"/>
        <v>1.0178036068774625</v>
      </c>
      <c r="G298" s="12">
        <f t="shared" si="23"/>
        <v>1.0133527051580968</v>
      </c>
      <c r="H298" s="12">
        <f t="shared" si="24"/>
        <v>1.0222545085968282</v>
      </c>
      <c r="I298" s="50">
        <f t="shared" si="25"/>
        <v>1.0445090171936564</v>
      </c>
      <c r="J298" s="6"/>
      <c r="K298" s="6"/>
    </row>
    <row r="299" spans="1:11" x14ac:dyDescent="0.75">
      <c r="A299" s="49">
        <v>1994</v>
      </c>
      <c r="B299" s="49">
        <v>10</v>
      </c>
      <c r="C299" s="42">
        <v>-0.89865671599999997</v>
      </c>
      <c r="D299" s="42">
        <f t="shared" si="21"/>
        <v>1.9013432839999997</v>
      </c>
      <c r="E299" s="42">
        <f xml:space="preserve"> (D299 - $D$11)/$D$11</f>
        <v>0.65766633304272026</v>
      </c>
      <c r="F299" s="12">
        <f t="shared" si="22"/>
        <v>1.2630665332170881</v>
      </c>
      <c r="G299" s="12">
        <f t="shared" si="23"/>
        <v>1.1972998999128162</v>
      </c>
      <c r="H299" s="12">
        <f t="shared" si="24"/>
        <v>1.3288331665213602</v>
      </c>
      <c r="I299" s="50">
        <f t="shared" si="25"/>
        <v>1.6576663330427204</v>
      </c>
      <c r="J299" s="6"/>
      <c r="K299" s="6"/>
    </row>
    <row r="300" spans="1:11" x14ac:dyDescent="0.75">
      <c r="A300" s="49">
        <v>1994</v>
      </c>
      <c r="B300" s="49">
        <v>11</v>
      </c>
      <c r="C300" s="42">
        <v>-1.8</v>
      </c>
      <c r="D300" s="42">
        <f t="shared" si="21"/>
        <v>0.99999999999999978</v>
      </c>
      <c r="E300" s="42">
        <f xml:space="preserve"> (D300 - $D$12)/$D$12</f>
        <v>0</v>
      </c>
      <c r="F300" s="12">
        <f t="shared" si="22"/>
        <v>1</v>
      </c>
      <c r="G300" s="12">
        <f t="shared" si="23"/>
        <v>1</v>
      </c>
      <c r="H300" s="12">
        <f t="shared" si="24"/>
        <v>1</v>
      </c>
      <c r="I300" s="50">
        <f t="shared" si="25"/>
        <v>1</v>
      </c>
      <c r="J300" s="6"/>
      <c r="K300" s="6"/>
    </row>
    <row r="301" spans="1:11" x14ac:dyDescent="0.75">
      <c r="A301" s="49">
        <v>1994</v>
      </c>
      <c r="B301" s="49">
        <v>12</v>
      </c>
      <c r="C301" s="42">
        <v>-1.8</v>
      </c>
      <c r="D301" s="42">
        <f t="shared" si="21"/>
        <v>0.99999999999999978</v>
      </c>
      <c r="E301" s="42">
        <f xml:space="preserve"> (D301 - $D$13)/$D$13</f>
        <v>0</v>
      </c>
      <c r="F301" s="12">
        <f t="shared" si="22"/>
        <v>1</v>
      </c>
      <c r="G301" s="12">
        <f t="shared" si="23"/>
        <v>1</v>
      </c>
      <c r="H301" s="12">
        <f t="shared" si="24"/>
        <v>1</v>
      </c>
      <c r="I301" s="50">
        <f t="shared" si="25"/>
        <v>1</v>
      </c>
      <c r="J301" s="6"/>
      <c r="K301" s="6"/>
    </row>
    <row r="302" spans="1:11" x14ac:dyDescent="0.75">
      <c r="A302" s="49">
        <v>1995</v>
      </c>
      <c r="B302" s="49">
        <v>1</v>
      </c>
      <c r="C302" s="42">
        <v>-1.8</v>
      </c>
      <c r="D302" s="42">
        <f t="shared" si="21"/>
        <v>0.99999999999999978</v>
      </c>
      <c r="E302" s="42">
        <f xml:space="preserve"> (D302 - $D$2)/$D$2</f>
        <v>0</v>
      </c>
      <c r="F302" s="12">
        <f t="shared" si="22"/>
        <v>1</v>
      </c>
      <c r="G302" s="12">
        <f t="shared" si="23"/>
        <v>1</v>
      </c>
      <c r="H302" s="12">
        <f t="shared" si="24"/>
        <v>1</v>
      </c>
      <c r="I302" s="50">
        <f t="shared" si="25"/>
        <v>1</v>
      </c>
      <c r="J302" s="6"/>
      <c r="K302" s="6"/>
    </row>
    <row r="303" spans="1:11" x14ac:dyDescent="0.75">
      <c r="A303" s="49">
        <v>1995</v>
      </c>
      <c r="B303" s="49">
        <v>2</v>
      </c>
      <c r="C303" s="42">
        <v>-1.8</v>
      </c>
      <c r="D303" s="42">
        <f t="shared" si="21"/>
        <v>0.99999999999999978</v>
      </c>
      <c r="E303" s="42">
        <f xml:space="preserve"> (D303 - $D$3)/$D$3</f>
        <v>0</v>
      </c>
      <c r="F303" s="12">
        <f t="shared" si="22"/>
        <v>1</v>
      </c>
      <c r="G303" s="12">
        <f t="shared" si="23"/>
        <v>1</v>
      </c>
      <c r="H303" s="12">
        <f t="shared" si="24"/>
        <v>1</v>
      </c>
      <c r="I303" s="50">
        <f t="shared" si="25"/>
        <v>1</v>
      </c>
      <c r="J303" s="6"/>
      <c r="K303" s="6"/>
    </row>
    <row r="304" spans="1:11" x14ac:dyDescent="0.75">
      <c r="A304" s="49">
        <v>1995</v>
      </c>
      <c r="B304" s="49">
        <v>3</v>
      </c>
      <c r="C304" s="42">
        <v>-1.8</v>
      </c>
      <c r="D304" s="42">
        <f t="shared" si="21"/>
        <v>0.99999999999999978</v>
      </c>
      <c r="E304" s="42">
        <f xml:space="preserve"> (D304 - $D$4)/$D$4</f>
        <v>0</v>
      </c>
      <c r="F304" s="12">
        <f t="shared" si="22"/>
        <v>1</v>
      </c>
      <c r="G304" s="12">
        <f t="shared" si="23"/>
        <v>1</v>
      </c>
      <c r="H304" s="12">
        <f t="shared" si="24"/>
        <v>1</v>
      </c>
      <c r="I304" s="50">
        <f t="shared" si="25"/>
        <v>1</v>
      </c>
      <c r="J304" s="6"/>
      <c r="K304" s="6"/>
    </row>
    <row r="305" spans="1:11" x14ac:dyDescent="0.75">
      <c r="A305" s="49">
        <v>1995</v>
      </c>
      <c r="B305" s="49">
        <v>4</v>
      </c>
      <c r="C305" s="42">
        <v>-1.8</v>
      </c>
      <c r="D305" s="42">
        <f t="shared" si="21"/>
        <v>0.99999999999999978</v>
      </c>
      <c r="E305" s="42">
        <f xml:space="preserve"> (D305 - $D$5)/$D$5</f>
        <v>-0.17344862675820855</v>
      </c>
      <c r="F305" s="12">
        <f t="shared" si="22"/>
        <v>0.93062054929671656</v>
      </c>
      <c r="G305" s="12">
        <f t="shared" si="23"/>
        <v>0.94796541197253748</v>
      </c>
      <c r="H305" s="12">
        <f t="shared" si="24"/>
        <v>0.91327568662089575</v>
      </c>
      <c r="I305" s="50">
        <f t="shared" si="25"/>
        <v>0.82655137324179151</v>
      </c>
      <c r="J305" s="6"/>
      <c r="K305" s="6"/>
    </row>
    <row r="306" spans="1:11" x14ac:dyDescent="0.75">
      <c r="A306" s="49">
        <v>1995</v>
      </c>
      <c r="B306" s="49">
        <v>5</v>
      </c>
      <c r="C306" s="42">
        <v>-1.3980303030000001</v>
      </c>
      <c r="D306" s="42">
        <f t="shared" si="21"/>
        <v>1.4019696969999997</v>
      </c>
      <c r="E306" s="42">
        <f xml:space="preserve"> (D306 - $D$6)/$D$6</f>
        <v>-5.3332358969346287E-2</v>
      </c>
      <c r="F306" s="12">
        <f t="shared" si="22"/>
        <v>0.97866705641226148</v>
      </c>
      <c r="G306" s="12">
        <f t="shared" si="23"/>
        <v>0.98400029230919617</v>
      </c>
      <c r="H306" s="12">
        <f t="shared" si="24"/>
        <v>0.97333382051532691</v>
      </c>
      <c r="I306" s="50">
        <f t="shared" si="25"/>
        <v>0.94666764103065371</v>
      </c>
      <c r="J306" s="6"/>
      <c r="K306" s="6"/>
    </row>
    <row r="307" spans="1:11" x14ac:dyDescent="0.75">
      <c r="A307" s="49">
        <v>1995</v>
      </c>
      <c r="B307" s="49">
        <v>6</v>
      </c>
      <c r="C307" s="42">
        <v>1.119482759</v>
      </c>
      <c r="D307" s="42">
        <f t="shared" si="21"/>
        <v>3.9194827590000001</v>
      </c>
      <c r="E307" s="42">
        <f xml:space="preserve"> (D307 - $D$7)/$D$7</f>
        <v>0.59116180842551502</v>
      </c>
      <c r="F307" s="12">
        <f t="shared" si="22"/>
        <v>1.236464723370206</v>
      </c>
      <c r="G307" s="12">
        <f t="shared" si="23"/>
        <v>1.1773485425276544</v>
      </c>
      <c r="H307" s="12">
        <f t="shared" si="24"/>
        <v>1.2955809042127575</v>
      </c>
      <c r="I307" s="50">
        <f t="shared" si="25"/>
        <v>1.591161808425515</v>
      </c>
      <c r="J307" s="6"/>
      <c r="K307" s="6"/>
    </row>
    <row r="308" spans="1:11" x14ac:dyDescent="0.75">
      <c r="A308" s="49">
        <v>1995</v>
      </c>
      <c r="B308" s="49">
        <v>7</v>
      </c>
      <c r="C308" s="42">
        <v>3.2191044780000002</v>
      </c>
      <c r="D308" s="42">
        <f t="shared" si="21"/>
        <v>6.019104478</v>
      </c>
      <c r="E308" s="42">
        <f xml:space="preserve"> (D308 - $D$8)/$D$8</f>
        <v>0.41481897293645631</v>
      </c>
      <c r="F308" s="12">
        <f t="shared" si="22"/>
        <v>1.1659275891745826</v>
      </c>
      <c r="G308" s="12">
        <f t="shared" si="23"/>
        <v>1.1244456918809369</v>
      </c>
      <c r="H308" s="12">
        <f t="shared" si="24"/>
        <v>1.2074094864682281</v>
      </c>
      <c r="I308" s="50">
        <f t="shared" si="25"/>
        <v>1.4148189729364562</v>
      </c>
      <c r="J308" s="6"/>
      <c r="K308" s="6"/>
    </row>
    <row r="309" spans="1:11" x14ac:dyDescent="0.75">
      <c r="A309" s="49">
        <v>1995</v>
      </c>
      <c r="B309" s="49">
        <v>8</v>
      </c>
      <c r="C309" s="42">
        <v>3.643283582</v>
      </c>
      <c r="D309" s="42">
        <f t="shared" si="21"/>
        <v>6.4432835819999994</v>
      </c>
      <c r="E309" s="42">
        <f xml:space="preserve"> (D309 - $D$9)/$D$9</f>
        <v>0.20802552053098397</v>
      </c>
      <c r="F309" s="12">
        <f t="shared" si="22"/>
        <v>1.0832102082123936</v>
      </c>
      <c r="G309" s="12">
        <f t="shared" si="23"/>
        <v>1.0624076561592952</v>
      </c>
      <c r="H309" s="12">
        <f t="shared" si="24"/>
        <v>1.1040127602654919</v>
      </c>
      <c r="I309" s="50">
        <f t="shared" si="25"/>
        <v>1.208025520530984</v>
      </c>
      <c r="J309" s="6"/>
      <c r="K309" s="6"/>
    </row>
    <row r="310" spans="1:11" x14ac:dyDescent="0.75">
      <c r="A310" s="49">
        <v>1995</v>
      </c>
      <c r="B310" s="49">
        <v>9</v>
      </c>
      <c r="C310" s="42">
        <v>1.589701493</v>
      </c>
      <c r="D310" s="42">
        <f t="shared" si="21"/>
        <v>4.3897014929999996</v>
      </c>
      <c r="E310" s="42">
        <f xml:space="preserve"> (D310 - $D$10)/$D$10</f>
        <v>0.35653337048134792</v>
      </c>
      <c r="F310" s="12">
        <f t="shared" si="22"/>
        <v>1.1426133481925391</v>
      </c>
      <c r="G310" s="12">
        <f t="shared" si="23"/>
        <v>1.1069600111444045</v>
      </c>
      <c r="H310" s="12">
        <f t="shared" si="24"/>
        <v>1.178266685240674</v>
      </c>
      <c r="I310" s="50">
        <f t="shared" si="25"/>
        <v>1.356533370481348</v>
      </c>
      <c r="J310" s="6"/>
      <c r="K310" s="6"/>
    </row>
    <row r="311" spans="1:11" x14ac:dyDescent="0.75">
      <c r="A311" s="49">
        <v>1995</v>
      </c>
      <c r="B311" s="49">
        <v>10</v>
      </c>
      <c r="C311" s="42">
        <v>-8.5522388000000005E-2</v>
      </c>
      <c r="D311" s="42">
        <f t="shared" si="21"/>
        <v>2.7144776119999996</v>
      </c>
      <c r="E311" s="42">
        <f xml:space="preserve"> (D311 - $D$11)/$D$11</f>
        <v>1.3665890252833479</v>
      </c>
      <c r="F311" s="12">
        <f t="shared" si="22"/>
        <v>1.5466356101133392</v>
      </c>
      <c r="G311" s="12">
        <f t="shared" si="23"/>
        <v>1.4099767075850043</v>
      </c>
      <c r="H311" s="12">
        <f t="shared" si="24"/>
        <v>1.6832945126416741</v>
      </c>
      <c r="I311" s="50">
        <f t="shared" si="25"/>
        <v>2.3665890252833481</v>
      </c>
      <c r="J311" s="6"/>
      <c r="K311" s="6"/>
    </row>
    <row r="312" spans="1:11" x14ac:dyDescent="0.75">
      <c r="A312" s="49">
        <v>1995</v>
      </c>
      <c r="B312" s="49">
        <v>11</v>
      </c>
      <c r="C312" s="42">
        <v>-1.8</v>
      </c>
      <c r="D312" s="42">
        <f t="shared" si="21"/>
        <v>0.99999999999999978</v>
      </c>
      <c r="E312" s="42">
        <f xml:space="preserve"> (D312 - $D$12)/$D$12</f>
        <v>0</v>
      </c>
      <c r="F312" s="12">
        <f t="shared" si="22"/>
        <v>1</v>
      </c>
      <c r="G312" s="12">
        <f t="shared" si="23"/>
        <v>1</v>
      </c>
      <c r="H312" s="12">
        <f t="shared" si="24"/>
        <v>1</v>
      </c>
      <c r="I312" s="50">
        <f t="shared" si="25"/>
        <v>1</v>
      </c>
      <c r="J312" s="6"/>
      <c r="K312" s="6"/>
    </row>
    <row r="313" spans="1:11" x14ac:dyDescent="0.75">
      <c r="A313" s="49">
        <v>1995</v>
      </c>
      <c r="B313" s="49">
        <v>12</v>
      </c>
      <c r="C313" s="42">
        <v>-1.8</v>
      </c>
      <c r="D313" s="42">
        <f t="shared" si="21"/>
        <v>0.99999999999999978</v>
      </c>
      <c r="E313" s="42">
        <f xml:space="preserve"> (D313 - $D$13)/$D$13</f>
        <v>0</v>
      </c>
      <c r="F313" s="12">
        <f t="shared" si="22"/>
        <v>1</v>
      </c>
      <c r="G313" s="12">
        <f t="shared" si="23"/>
        <v>1</v>
      </c>
      <c r="H313" s="12">
        <f t="shared" si="24"/>
        <v>1</v>
      </c>
      <c r="I313" s="50">
        <f t="shared" si="25"/>
        <v>1</v>
      </c>
      <c r="J313" s="6"/>
      <c r="K313" s="6"/>
    </row>
    <row r="314" spans="1:11" x14ac:dyDescent="0.75">
      <c r="A314" s="49">
        <v>1996</v>
      </c>
      <c r="B314" s="49">
        <v>1</v>
      </c>
      <c r="C314" s="42">
        <v>-1.8</v>
      </c>
      <c r="D314" s="42">
        <f t="shared" si="21"/>
        <v>0.99999999999999978</v>
      </c>
      <c r="E314" s="42">
        <f xml:space="preserve"> (D314 - $D$2)/$D$2</f>
        <v>0</v>
      </c>
      <c r="F314" s="12">
        <f t="shared" si="22"/>
        <v>1</v>
      </c>
      <c r="G314" s="12">
        <f t="shared" si="23"/>
        <v>1</v>
      </c>
      <c r="H314" s="12">
        <f t="shared" si="24"/>
        <v>1</v>
      </c>
      <c r="I314" s="50">
        <f t="shared" si="25"/>
        <v>1</v>
      </c>
      <c r="J314" s="6"/>
      <c r="K314" s="6"/>
    </row>
    <row r="315" spans="1:11" x14ac:dyDescent="0.75">
      <c r="A315" s="49">
        <v>1996</v>
      </c>
      <c r="B315" s="49">
        <v>2</v>
      </c>
      <c r="C315" s="42">
        <v>-1.8</v>
      </c>
      <c r="D315" s="42">
        <f t="shared" si="21"/>
        <v>0.99999999999999978</v>
      </c>
      <c r="E315" s="42">
        <f xml:space="preserve"> (D315 - $D$3)/$D$3</f>
        <v>0</v>
      </c>
      <c r="F315" s="12">
        <f t="shared" si="22"/>
        <v>1</v>
      </c>
      <c r="G315" s="12">
        <f t="shared" si="23"/>
        <v>1</v>
      </c>
      <c r="H315" s="12">
        <f t="shared" si="24"/>
        <v>1</v>
      </c>
      <c r="I315" s="50">
        <f t="shared" si="25"/>
        <v>1</v>
      </c>
      <c r="J315" s="6"/>
      <c r="K315" s="6"/>
    </row>
    <row r="316" spans="1:11" x14ac:dyDescent="0.75">
      <c r="A316" s="49">
        <v>1996</v>
      </c>
      <c r="B316" s="49">
        <v>3</v>
      </c>
      <c r="C316" s="42">
        <v>-1.8</v>
      </c>
      <c r="D316" s="42">
        <f t="shared" si="21"/>
        <v>0.99999999999999978</v>
      </c>
      <c r="E316" s="42">
        <f xml:space="preserve"> (D316 - $D$4)/$D$4</f>
        <v>0</v>
      </c>
      <c r="F316" s="12">
        <f t="shared" si="22"/>
        <v>1</v>
      </c>
      <c r="G316" s="12">
        <f t="shared" si="23"/>
        <v>1</v>
      </c>
      <c r="H316" s="12">
        <f t="shared" si="24"/>
        <v>1</v>
      </c>
      <c r="I316" s="50">
        <f t="shared" si="25"/>
        <v>1</v>
      </c>
      <c r="J316" s="6"/>
      <c r="K316" s="6"/>
    </row>
    <row r="317" spans="1:11" x14ac:dyDescent="0.75">
      <c r="A317" s="49">
        <v>1996</v>
      </c>
      <c r="B317" s="49">
        <v>4</v>
      </c>
      <c r="C317" s="42">
        <v>-1.8</v>
      </c>
      <c r="D317" s="42">
        <f t="shared" si="21"/>
        <v>0.99999999999999978</v>
      </c>
      <c r="E317" s="42">
        <f xml:space="preserve"> (D317 - $D$5)/$D$5</f>
        <v>-0.17344862675820855</v>
      </c>
      <c r="F317" s="12">
        <f t="shared" si="22"/>
        <v>0.93062054929671656</v>
      </c>
      <c r="G317" s="12">
        <f t="shared" si="23"/>
        <v>0.94796541197253748</v>
      </c>
      <c r="H317" s="12">
        <f t="shared" si="24"/>
        <v>0.91327568662089575</v>
      </c>
      <c r="I317" s="50">
        <f t="shared" si="25"/>
        <v>0.82655137324179151</v>
      </c>
      <c r="J317" s="6"/>
      <c r="K317" s="6"/>
    </row>
    <row r="318" spans="1:11" x14ac:dyDescent="0.75">
      <c r="A318" s="49">
        <v>1996</v>
      </c>
      <c r="B318" s="49">
        <v>5</v>
      </c>
      <c r="C318" s="42">
        <v>-1.7948437500000001</v>
      </c>
      <c r="D318" s="42">
        <f t="shared" si="21"/>
        <v>1.0051562499999998</v>
      </c>
      <c r="E318" s="42">
        <f xml:space="preserve"> (D318 - $D$6)/$D$6</f>
        <v>-0.32127713024690435</v>
      </c>
      <c r="F318" s="12">
        <f t="shared" si="22"/>
        <v>0.87148914790123821</v>
      </c>
      <c r="G318" s="12">
        <f t="shared" si="23"/>
        <v>0.90361686092592874</v>
      </c>
      <c r="H318" s="12">
        <f t="shared" si="24"/>
        <v>0.8393614348765478</v>
      </c>
      <c r="I318" s="50">
        <f t="shared" si="25"/>
        <v>0.67872286975309559</v>
      </c>
      <c r="J318" s="6"/>
      <c r="K318" s="6"/>
    </row>
    <row r="319" spans="1:11" x14ac:dyDescent="0.75">
      <c r="A319" s="49">
        <v>1996</v>
      </c>
      <c r="B319" s="49">
        <v>6</v>
      </c>
      <c r="C319" s="42">
        <v>-0.78074626899999999</v>
      </c>
      <c r="D319" s="42">
        <f t="shared" si="21"/>
        <v>2.0192537310000001</v>
      </c>
      <c r="E319" s="42">
        <f xml:space="preserve"> (D319 - $D$7)/$D$7</f>
        <v>-0.18025933118081403</v>
      </c>
      <c r="F319" s="12">
        <f t="shared" si="22"/>
        <v>0.9278962675276744</v>
      </c>
      <c r="G319" s="12">
        <f t="shared" si="23"/>
        <v>0.94592220064575583</v>
      </c>
      <c r="H319" s="12">
        <f t="shared" si="24"/>
        <v>0.90987033440959297</v>
      </c>
      <c r="I319" s="50">
        <f t="shared" si="25"/>
        <v>0.81974066881918595</v>
      </c>
      <c r="J319" s="6"/>
      <c r="K319" s="6"/>
    </row>
    <row r="320" spans="1:11" x14ac:dyDescent="0.75">
      <c r="A320" s="49">
        <v>1996</v>
      </c>
      <c r="B320" s="49">
        <v>7</v>
      </c>
      <c r="C320" s="42">
        <v>0.59477611900000005</v>
      </c>
      <c r="D320" s="42">
        <f t="shared" si="21"/>
        <v>3.3947761189999999</v>
      </c>
      <c r="E320" s="42">
        <f xml:space="preserve"> (D320 - $D$8)/$D$8</f>
        <v>-0.20204181874764443</v>
      </c>
      <c r="F320" s="12">
        <f t="shared" si="22"/>
        <v>0.91918327250094223</v>
      </c>
      <c r="G320" s="12">
        <f t="shared" si="23"/>
        <v>0.9393874543757067</v>
      </c>
      <c r="H320" s="12">
        <f t="shared" si="24"/>
        <v>0.89897909062617776</v>
      </c>
      <c r="I320" s="50">
        <f t="shared" si="25"/>
        <v>0.79795818125235551</v>
      </c>
      <c r="J320" s="6"/>
      <c r="K320" s="6"/>
    </row>
    <row r="321" spans="1:11" x14ac:dyDescent="0.75">
      <c r="A321" s="49">
        <v>1996</v>
      </c>
      <c r="B321" s="49">
        <v>8</v>
      </c>
      <c r="C321" s="42">
        <v>0.419104478</v>
      </c>
      <c r="D321" s="42">
        <f t="shared" si="21"/>
        <v>3.2191044779999998</v>
      </c>
      <c r="E321" s="42">
        <f xml:space="preserve"> (D321 - $D$9)/$D$9</f>
        <v>-0.3964629504212358</v>
      </c>
      <c r="F321" s="12">
        <f t="shared" si="22"/>
        <v>0.84141481983150568</v>
      </c>
      <c r="G321" s="12">
        <f t="shared" si="23"/>
        <v>0.88106111487362926</v>
      </c>
      <c r="H321" s="12">
        <f t="shared" si="24"/>
        <v>0.8017685247893821</v>
      </c>
      <c r="I321" s="50">
        <f t="shared" si="25"/>
        <v>0.6035370495787642</v>
      </c>
      <c r="J321" s="6"/>
      <c r="K321" s="6"/>
    </row>
    <row r="322" spans="1:11" x14ac:dyDescent="0.75">
      <c r="A322" s="49">
        <v>1996</v>
      </c>
      <c r="B322" s="49">
        <v>9</v>
      </c>
      <c r="C322" s="42">
        <v>-0.60447761200000005</v>
      </c>
      <c r="D322" s="42">
        <f t="shared" si="21"/>
        <v>2.1955223879999997</v>
      </c>
      <c r="E322" s="42">
        <f xml:space="preserve"> (D322 - $D$10)/$D$10</f>
        <v>-0.32152575984717474</v>
      </c>
      <c r="F322" s="12">
        <f t="shared" si="22"/>
        <v>0.87138969606113004</v>
      </c>
      <c r="G322" s="12">
        <f t="shared" si="23"/>
        <v>0.90354227204584758</v>
      </c>
      <c r="H322" s="12">
        <f t="shared" si="24"/>
        <v>0.8392371200764126</v>
      </c>
      <c r="I322" s="50">
        <f t="shared" si="25"/>
        <v>0.6784742401528252</v>
      </c>
      <c r="J322" s="6"/>
      <c r="K322" s="6"/>
    </row>
    <row r="323" spans="1:11" x14ac:dyDescent="0.75">
      <c r="A323" s="49">
        <v>1996</v>
      </c>
      <c r="B323" s="49">
        <v>10</v>
      </c>
      <c r="C323" s="42">
        <v>-1.6907462689999999</v>
      </c>
      <c r="D323" s="42">
        <f t="shared" ref="D323:D386" si="26">C323+2.8</f>
        <v>1.1092537309999999</v>
      </c>
      <c r="E323" s="42">
        <f xml:space="preserve"> (D323 - $D$11)/$D$11</f>
        <v>-3.2908691368788053E-2</v>
      </c>
      <c r="F323" s="12">
        <f t="shared" ref="F323:F386" si="27">1 + (E323*$K$4)</f>
        <v>0.98683652345248474</v>
      </c>
      <c r="G323" s="12">
        <f t="shared" ref="G323:G386" si="28">1 + (E323*$L$4)</f>
        <v>0.99012739258936355</v>
      </c>
      <c r="H323" s="12">
        <f t="shared" ref="H323:H386" si="29">1 + (E323*$M$4)</f>
        <v>0.98354565431560592</v>
      </c>
      <c r="I323" s="50">
        <f t="shared" ref="I323:I386" si="30">1+E323</f>
        <v>0.96709130863121195</v>
      </c>
      <c r="J323" s="6"/>
      <c r="K323" s="6"/>
    </row>
    <row r="324" spans="1:11" x14ac:dyDescent="0.75">
      <c r="A324" s="49">
        <v>1996</v>
      </c>
      <c r="B324" s="49">
        <v>11</v>
      </c>
      <c r="C324" s="42">
        <v>-1.7937313429999999</v>
      </c>
      <c r="D324" s="42">
        <f t="shared" si="26"/>
        <v>1.0062686569999999</v>
      </c>
      <c r="E324" s="42">
        <f xml:space="preserve"> (D324 - $D$12)/$D$12</f>
        <v>6.2686570000001236E-3</v>
      </c>
      <c r="F324" s="12">
        <f t="shared" si="27"/>
        <v>1.0025074628000001</v>
      </c>
      <c r="G324" s="12">
        <f t="shared" si="28"/>
        <v>1.0018805971</v>
      </c>
      <c r="H324" s="12">
        <f t="shared" si="29"/>
        <v>1.0031343285000001</v>
      </c>
      <c r="I324" s="50">
        <f t="shared" si="30"/>
        <v>1.0062686570000001</v>
      </c>
      <c r="J324" s="6"/>
      <c r="K324" s="6"/>
    </row>
    <row r="325" spans="1:11" x14ac:dyDescent="0.75">
      <c r="A325" s="49">
        <v>1996</v>
      </c>
      <c r="B325" s="49">
        <v>12</v>
      </c>
      <c r="C325" s="42">
        <v>-1.8</v>
      </c>
      <c r="D325" s="42">
        <f t="shared" si="26"/>
        <v>0.99999999999999978</v>
      </c>
      <c r="E325" s="42">
        <f xml:space="preserve"> (D325 - $D$13)/$D$13</f>
        <v>0</v>
      </c>
      <c r="F325" s="12">
        <f t="shared" si="27"/>
        <v>1</v>
      </c>
      <c r="G325" s="12">
        <f t="shared" si="28"/>
        <v>1</v>
      </c>
      <c r="H325" s="12">
        <f t="shared" si="29"/>
        <v>1</v>
      </c>
      <c r="I325" s="50">
        <f t="shared" si="30"/>
        <v>1</v>
      </c>
      <c r="J325" s="6"/>
      <c r="K325" s="6"/>
    </row>
    <row r="326" spans="1:11" x14ac:dyDescent="0.75">
      <c r="A326" s="49">
        <v>1997</v>
      </c>
      <c r="B326" s="49">
        <v>1</v>
      </c>
      <c r="C326" s="42">
        <v>-1.8</v>
      </c>
      <c r="D326" s="42">
        <f t="shared" si="26"/>
        <v>0.99999999999999978</v>
      </c>
      <c r="E326" s="42">
        <f xml:space="preserve"> (D326 - $D$2)/$D$2</f>
        <v>0</v>
      </c>
      <c r="F326" s="12">
        <f t="shared" si="27"/>
        <v>1</v>
      </c>
      <c r="G326" s="12">
        <f t="shared" si="28"/>
        <v>1</v>
      </c>
      <c r="H326" s="12">
        <f t="shared" si="29"/>
        <v>1</v>
      </c>
      <c r="I326" s="50">
        <f t="shared" si="30"/>
        <v>1</v>
      </c>
      <c r="J326" s="6"/>
      <c r="K326" s="6"/>
    </row>
    <row r="327" spans="1:11" x14ac:dyDescent="0.75">
      <c r="A327" s="49">
        <v>1997</v>
      </c>
      <c r="B327" s="49">
        <v>2</v>
      </c>
      <c r="C327" s="42">
        <v>-1.8</v>
      </c>
      <c r="D327" s="42">
        <f t="shared" si="26"/>
        <v>0.99999999999999978</v>
      </c>
      <c r="E327" s="42">
        <f xml:space="preserve"> (D327 - $D$3)/$D$3</f>
        <v>0</v>
      </c>
      <c r="F327" s="12">
        <f t="shared" si="27"/>
        <v>1</v>
      </c>
      <c r="G327" s="12">
        <f t="shared" si="28"/>
        <v>1</v>
      </c>
      <c r="H327" s="12">
        <f t="shared" si="29"/>
        <v>1</v>
      </c>
      <c r="I327" s="50">
        <f t="shared" si="30"/>
        <v>1</v>
      </c>
      <c r="J327" s="6"/>
      <c r="K327" s="6"/>
    </row>
    <row r="328" spans="1:11" x14ac:dyDescent="0.75">
      <c r="A328" s="49">
        <v>1997</v>
      </c>
      <c r="B328" s="49">
        <v>3</v>
      </c>
      <c r="C328" s="42">
        <v>-1.8</v>
      </c>
      <c r="D328" s="42">
        <f t="shared" si="26"/>
        <v>0.99999999999999978</v>
      </c>
      <c r="E328" s="42">
        <f xml:space="preserve"> (D328 - $D$4)/$D$4</f>
        <v>0</v>
      </c>
      <c r="F328" s="12">
        <f t="shared" si="27"/>
        <v>1</v>
      </c>
      <c r="G328" s="12">
        <f t="shared" si="28"/>
        <v>1</v>
      </c>
      <c r="H328" s="12">
        <f t="shared" si="29"/>
        <v>1</v>
      </c>
      <c r="I328" s="50">
        <f t="shared" si="30"/>
        <v>1</v>
      </c>
      <c r="J328" s="6"/>
      <c r="K328" s="6"/>
    </row>
    <row r="329" spans="1:11" x14ac:dyDescent="0.75">
      <c r="A329" s="49">
        <v>1997</v>
      </c>
      <c r="B329" s="49">
        <v>4</v>
      </c>
      <c r="C329" s="42">
        <v>-1.8</v>
      </c>
      <c r="D329" s="42">
        <f t="shared" si="26"/>
        <v>0.99999999999999978</v>
      </c>
      <c r="E329" s="42">
        <f xml:space="preserve"> (D329 - $D$5)/$D$5</f>
        <v>-0.17344862675820855</v>
      </c>
      <c r="F329" s="12">
        <f t="shared" si="27"/>
        <v>0.93062054929671656</v>
      </c>
      <c r="G329" s="12">
        <f t="shared" si="28"/>
        <v>0.94796541197253748</v>
      </c>
      <c r="H329" s="12">
        <f t="shared" si="29"/>
        <v>0.91327568662089575</v>
      </c>
      <c r="I329" s="50">
        <f t="shared" si="30"/>
        <v>0.82655137324179151</v>
      </c>
      <c r="J329" s="6"/>
      <c r="K329" s="6"/>
    </row>
    <row r="330" spans="1:11" x14ac:dyDescent="0.75">
      <c r="A330" s="49">
        <v>1997</v>
      </c>
      <c r="B330" s="49">
        <v>5</v>
      </c>
      <c r="C330" s="42">
        <v>-1.687592593</v>
      </c>
      <c r="D330" s="42">
        <f t="shared" si="26"/>
        <v>1.1124074069999998</v>
      </c>
      <c r="E330" s="42">
        <f xml:space="preserve"> (D330 - $D$6)/$D$6</f>
        <v>-0.24885673484730364</v>
      </c>
      <c r="F330" s="12">
        <f t="shared" si="27"/>
        <v>0.90045730606107854</v>
      </c>
      <c r="G330" s="12">
        <f t="shared" si="28"/>
        <v>0.92534297954580891</v>
      </c>
      <c r="H330" s="12">
        <f t="shared" si="29"/>
        <v>0.87557163257634818</v>
      </c>
      <c r="I330" s="50">
        <f t="shared" si="30"/>
        <v>0.75114326515269636</v>
      </c>
      <c r="J330" s="6"/>
      <c r="K330" s="6"/>
    </row>
    <row r="331" spans="1:11" x14ac:dyDescent="0.75">
      <c r="A331" s="49">
        <v>1997</v>
      </c>
      <c r="B331" s="49">
        <v>6</v>
      </c>
      <c r="C331" s="42">
        <v>0.21343283599999999</v>
      </c>
      <c r="D331" s="42">
        <f t="shared" si="26"/>
        <v>3.0134328359999998</v>
      </c>
      <c r="E331" s="42">
        <f xml:space="preserve"> (D331 - $D$7)/$D$7</f>
        <v>0.22333979653017472</v>
      </c>
      <c r="F331" s="12">
        <f t="shared" si="27"/>
        <v>1.0893359186120699</v>
      </c>
      <c r="G331" s="12">
        <f t="shared" si="28"/>
        <v>1.0670019389590524</v>
      </c>
      <c r="H331" s="12">
        <f t="shared" si="29"/>
        <v>1.1116698982650874</v>
      </c>
      <c r="I331" s="50">
        <f t="shared" si="30"/>
        <v>1.2233397965301747</v>
      </c>
      <c r="J331" s="6"/>
      <c r="K331" s="6"/>
    </row>
    <row r="332" spans="1:11" x14ac:dyDescent="0.75">
      <c r="A332" s="49">
        <v>1997</v>
      </c>
      <c r="B332" s="49">
        <v>7</v>
      </c>
      <c r="C332" s="42">
        <v>1.8053731340000001</v>
      </c>
      <c r="D332" s="42">
        <f t="shared" si="26"/>
        <v>4.6053731339999997</v>
      </c>
      <c r="E332" s="42">
        <f xml:space="preserve"> (D332 - $D$8)/$D$8</f>
        <v>8.2514734750053401E-2</v>
      </c>
      <c r="F332" s="12">
        <f t="shared" si="27"/>
        <v>1.0330058939000213</v>
      </c>
      <c r="G332" s="12">
        <f t="shared" si="28"/>
        <v>1.0247544204250161</v>
      </c>
      <c r="H332" s="12">
        <f t="shared" si="29"/>
        <v>1.0412573673750267</v>
      </c>
      <c r="I332" s="50">
        <f t="shared" si="30"/>
        <v>1.0825147347500534</v>
      </c>
      <c r="J332" s="6"/>
      <c r="K332" s="6"/>
    </row>
    <row r="333" spans="1:11" x14ac:dyDescent="0.75">
      <c r="A333" s="49">
        <v>1997</v>
      </c>
      <c r="B333" s="49">
        <v>8</v>
      </c>
      <c r="C333" s="42">
        <v>2.2932835819999999</v>
      </c>
      <c r="D333" s="42">
        <f t="shared" si="26"/>
        <v>5.0932835819999998</v>
      </c>
      <c r="E333" s="42">
        <f xml:space="preserve"> (D333 - $D$9)/$D$9</f>
        <v>-4.508059096669062E-2</v>
      </c>
      <c r="F333" s="12">
        <f t="shared" si="27"/>
        <v>0.98196776361332372</v>
      </c>
      <c r="G333" s="12">
        <f t="shared" si="28"/>
        <v>0.98647582270999279</v>
      </c>
      <c r="H333" s="12">
        <f t="shared" si="29"/>
        <v>0.97745970451665465</v>
      </c>
      <c r="I333" s="50">
        <f t="shared" si="30"/>
        <v>0.95491940903330941</v>
      </c>
      <c r="J333" s="6"/>
      <c r="K333" s="6"/>
    </row>
    <row r="334" spans="1:11" x14ac:dyDescent="0.75">
      <c r="A334" s="49">
        <v>1997</v>
      </c>
      <c r="B334" s="49">
        <v>9</v>
      </c>
      <c r="C334" s="42">
        <v>0.84119403000000004</v>
      </c>
      <c r="D334" s="42">
        <f t="shared" si="26"/>
        <v>3.6411940299999999</v>
      </c>
      <c r="E334" s="42">
        <f xml:space="preserve"> (D334 - $D$10)/$D$10</f>
        <v>0.12522485138660033</v>
      </c>
      <c r="F334" s="12">
        <f t="shared" si="27"/>
        <v>1.0500899405546402</v>
      </c>
      <c r="G334" s="12">
        <f t="shared" si="28"/>
        <v>1.0375674554159802</v>
      </c>
      <c r="H334" s="12">
        <f t="shared" si="29"/>
        <v>1.0626124256933003</v>
      </c>
      <c r="I334" s="50">
        <f t="shared" si="30"/>
        <v>1.1252248513866003</v>
      </c>
      <c r="J334" s="6"/>
      <c r="K334" s="6"/>
    </row>
    <row r="335" spans="1:11" x14ac:dyDescent="0.75">
      <c r="A335" s="49">
        <v>1997</v>
      </c>
      <c r="B335" s="49">
        <v>10</v>
      </c>
      <c r="C335" s="42">
        <v>-0.66059701500000001</v>
      </c>
      <c r="D335" s="42">
        <f t="shared" si="26"/>
        <v>2.1394029849999998</v>
      </c>
      <c r="E335" s="42">
        <f xml:space="preserve"> (D335 - $D$11)/$D$11</f>
        <v>0.86521620313862269</v>
      </c>
      <c r="F335" s="12">
        <f t="shared" si="27"/>
        <v>1.3460864812554492</v>
      </c>
      <c r="G335" s="12">
        <f t="shared" si="28"/>
        <v>1.2595648609415868</v>
      </c>
      <c r="H335" s="12">
        <f t="shared" si="29"/>
        <v>1.4326081015693113</v>
      </c>
      <c r="I335" s="50">
        <f t="shared" si="30"/>
        <v>1.8652162031386226</v>
      </c>
      <c r="J335" s="6"/>
      <c r="K335" s="6"/>
    </row>
    <row r="336" spans="1:11" x14ac:dyDescent="0.75">
      <c r="A336" s="49">
        <v>1997</v>
      </c>
      <c r="B336" s="49">
        <v>11</v>
      </c>
      <c r="C336" s="42">
        <v>-1.792131148</v>
      </c>
      <c r="D336" s="42">
        <f t="shared" si="26"/>
        <v>1.0078688519999999</v>
      </c>
      <c r="E336" s="42">
        <f xml:space="preserve"> (D336 - $D$12)/$D$12</f>
        <v>7.8688520000000945E-3</v>
      </c>
      <c r="F336" s="12">
        <f t="shared" si="27"/>
        <v>1.0031475408000001</v>
      </c>
      <c r="G336" s="12">
        <f t="shared" si="28"/>
        <v>1.0023606556</v>
      </c>
      <c r="H336" s="12">
        <f t="shared" si="29"/>
        <v>1.003934426</v>
      </c>
      <c r="I336" s="50">
        <f t="shared" si="30"/>
        <v>1.0078688520000001</v>
      </c>
      <c r="J336" s="6"/>
      <c r="K336" s="6"/>
    </row>
    <row r="337" spans="1:11" x14ac:dyDescent="0.75">
      <c r="A337" s="49">
        <v>1997</v>
      </c>
      <c r="B337" s="49">
        <v>12</v>
      </c>
      <c r="C337" s="42">
        <v>-1.8</v>
      </c>
      <c r="D337" s="42">
        <f t="shared" si="26"/>
        <v>0.99999999999999978</v>
      </c>
      <c r="E337" s="42">
        <f xml:space="preserve"> (D337 - $D$13)/$D$13</f>
        <v>0</v>
      </c>
      <c r="F337" s="12">
        <f t="shared" si="27"/>
        <v>1</v>
      </c>
      <c r="G337" s="12">
        <f t="shared" si="28"/>
        <v>1</v>
      </c>
      <c r="H337" s="12">
        <f t="shared" si="29"/>
        <v>1</v>
      </c>
      <c r="I337" s="50">
        <f t="shared" si="30"/>
        <v>1</v>
      </c>
      <c r="J337" s="6"/>
      <c r="K337" s="6"/>
    </row>
    <row r="338" spans="1:11" x14ac:dyDescent="0.75">
      <c r="A338" s="49">
        <v>1998</v>
      </c>
      <c r="B338" s="49">
        <v>1</v>
      </c>
      <c r="C338" s="42">
        <v>-1.8</v>
      </c>
      <c r="D338" s="42">
        <f t="shared" si="26"/>
        <v>0.99999999999999978</v>
      </c>
      <c r="E338" s="42">
        <f xml:space="preserve"> (D338 - $D$2)/$D$2</f>
        <v>0</v>
      </c>
      <c r="F338" s="12">
        <f t="shared" si="27"/>
        <v>1</v>
      </c>
      <c r="G338" s="12">
        <f t="shared" si="28"/>
        <v>1</v>
      </c>
      <c r="H338" s="12">
        <f t="shared" si="29"/>
        <v>1</v>
      </c>
      <c r="I338" s="50">
        <f t="shared" si="30"/>
        <v>1</v>
      </c>
      <c r="J338" s="6"/>
      <c r="K338" s="6"/>
    </row>
    <row r="339" spans="1:11" x14ac:dyDescent="0.75">
      <c r="A339" s="49">
        <v>1998</v>
      </c>
      <c r="B339" s="49">
        <v>2</v>
      </c>
      <c r="C339" s="42">
        <v>-1.8</v>
      </c>
      <c r="D339" s="42">
        <f t="shared" si="26"/>
        <v>0.99999999999999978</v>
      </c>
      <c r="E339" s="42">
        <f xml:space="preserve"> (D339 - $D$3)/$D$3</f>
        <v>0</v>
      </c>
      <c r="F339" s="12">
        <f t="shared" si="27"/>
        <v>1</v>
      </c>
      <c r="G339" s="12">
        <f t="shared" si="28"/>
        <v>1</v>
      </c>
      <c r="H339" s="12">
        <f t="shared" si="29"/>
        <v>1</v>
      </c>
      <c r="I339" s="50">
        <f t="shared" si="30"/>
        <v>1</v>
      </c>
      <c r="J339" s="6"/>
      <c r="K339" s="6"/>
    </row>
    <row r="340" spans="1:11" x14ac:dyDescent="0.75">
      <c r="A340" s="49">
        <v>1998</v>
      </c>
      <c r="B340" s="49">
        <v>3</v>
      </c>
      <c r="C340" s="42">
        <v>-1.8</v>
      </c>
      <c r="D340" s="42">
        <f t="shared" si="26"/>
        <v>0.99999999999999978</v>
      </c>
      <c r="E340" s="42">
        <f xml:space="preserve"> (D340 - $D$4)/$D$4</f>
        <v>0</v>
      </c>
      <c r="F340" s="12">
        <f t="shared" si="27"/>
        <v>1</v>
      </c>
      <c r="G340" s="12">
        <f t="shared" si="28"/>
        <v>1</v>
      </c>
      <c r="H340" s="12">
        <f t="shared" si="29"/>
        <v>1</v>
      </c>
      <c r="I340" s="50">
        <f t="shared" si="30"/>
        <v>1</v>
      </c>
      <c r="J340" s="6"/>
      <c r="K340" s="6"/>
    </row>
    <row r="341" spans="1:11" x14ac:dyDescent="0.75">
      <c r="A341" s="49">
        <v>1998</v>
      </c>
      <c r="B341" s="49">
        <v>4</v>
      </c>
      <c r="C341" s="42">
        <v>-1.7337499999999999</v>
      </c>
      <c r="D341" s="42">
        <f t="shared" si="26"/>
        <v>1.0662499999999999</v>
      </c>
      <c r="E341" s="42">
        <f xml:space="preserve"> (D341 - $D$5)/$D$5</f>
        <v>-0.11868959828093972</v>
      </c>
      <c r="F341" s="12">
        <f t="shared" si="27"/>
        <v>0.95252416068762413</v>
      </c>
      <c r="G341" s="12">
        <f t="shared" si="28"/>
        <v>0.96439312051571813</v>
      </c>
      <c r="H341" s="12">
        <f t="shared" si="29"/>
        <v>0.94065520085953014</v>
      </c>
      <c r="I341" s="50">
        <f t="shared" si="30"/>
        <v>0.88131040171906028</v>
      </c>
      <c r="J341" s="6"/>
      <c r="K341" s="6"/>
    </row>
    <row r="342" spans="1:11" x14ac:dyDescent="0.75">
      <c r="A342" s="49">
        <v>1998</v>
      </c>
      <c r="B342" s="49">
        <v>5</v>
      </c>
      <c r="C342" s="42">
        <v>-1.6241269840000001</v>
      </c>
      <c r="D342" s="42">
        <f t="shared" si="26"/>
        <v>1.1758730159999997</v>
      </c>
      <c r="E342" s="42">
        <f xml:space="preserve"> (D342 - $D$6)/$D$6</f>
        <v>-0.20600214356250807</v>
      </c>
      <c r="F342" s="12">
        <f t="shared" si="27"/>
        <v>0.91759914257499675</v>
      </c>
      <c r="G342" s="12">
        <f t="shared" si="28"/>
        <v>0.93819935693124756</v>
      </c>
      <c r="H342" s="12">
        <f t="shared" si="29"/>
        <v>0.89699892821874594</v>
      </c>
      <c r="I342" s="50">
        <f t="shared" si="30"/>
        <v>0.79399785643749188</v>
      </c>
      <c r="J342" s="6"/>
      <c r="K342" s="6"/>
    </row>
    <row r="343" spans="1:11" x14ac:dyDescent="0.75">
      <c r="A343" s="49">
        <v>1998</v>
      </c>
      <c r="B343" s="49">
        <v>6</v>
      </c>
      <c r="C343" s="42">
        <v>2.8573134329999998</v>
      </c>
      <c r="D343" s="42">
        <f t="shared" si="26"/>
        <v>5.6573134329999997</v>
      </c>
      <c r="E343" s="42">
        <f xml:space="preserve"> (D343 - $D$7)/$D$7</f>
        <v>1.296655356427411</v>
      </c>
      <c r="F343" s="12">
        <f t="shared" si="27"/>
        <v>1.5186621425709643</v>
      </c>
      <c r="G343" s="12">
        <f t="shared" si="28"/>
        <v>1.3889966069282234</v>
      </c>
      <c r="H343" s="12">
        <f t="shared" si="29"/>
        <v>1.6483276782137055</v>
      </c>
      <c r="I343" s="50">
        <f t="shared" si="30"/>
        <v>2.296655356427411</v>
      </c>
      <c r="J343" s="6"/>
      <c r="K343" s="6"/>
    </row>
    <row r="344" spans="1:11" x14ac:dyDescent="0.75">
      <c r="A344" s="49">
        <v>1998</v>
      </c>
      <c r="B344" s="49">
        <v>7</v>
      </c>
      <c r="C344" s="42">
        <v>3.8632835820000002</v>
      </c>
      <c r="D344" s="42">
        <f t="shared" si="26"/>
        <v>6.663283582</v>
      </c>
      <c r="E344" s="42">
        <f xml:space="preserve"> (D344 - $D$8)/$D$8</f>
        <v>0.56623631776567274</v>
      </c>
      <c r="F344" s="12">
        <f t="shared" si="27"/>
        <v>1.2264945271062691</v>
      </c>
      <c r="G344" s="12">
        <f t="shared" si="28"/>
        <v>1.1698708953297019</v>
      </c>
      <c r="H344" s="12">
        <f t="shared" si="29"/>
        <v>1.2831181588828364</v>
      </c>
      <c r="I344" s="50">
        <f t="shared" si="30"/>
        <v>1.5662363177656728</v>
      </c>
      <c r="J344" s="6"/>
      <c r="K344" s="6"/>
    </row>
    <row r="345" spans="1:11" x14ac:dyDescent="0.75">
      <c r="A345" s="49">
        <v>1998</v>
      </c>
      <c r="B345" s="49">
        <v>8</v>
      </c>
      <c r="C345" s="42">
        <v>3.9891044779999998</v>
      </c>
      <c r="D345" s="42">
        <f t="shared" si="26"/>
        <v>6.7891044779999996</v>
      </c>
      <c r="E345" s="42">
        <f xml:space="preserve"> (D345 - $D$9)/$D$9</f>
        <v>0.27286209998372607</v>
      </c>
      <c r="F345" s="12">
        <f t="shared" si="27"/>
        <v>1.1091448399934905</v>
      </c>
      <c r="G345" s="12">
        <f t="shared" si="28"/>
        <v>1.0818586299951178</v>
      </c>
      <c r="H345" s="12">
        <f t="shared" si="29"/>
        <v>1.1364310499918631</v>
      </c>
      <c r="I345" s="50">
        <f t="shared" si="30"/>
        <v>1.2728620999837261</v>
      </c>
      <c r="J345" s="6"/>
      <c r="K345" s="6"/>
    </row>
    <row r="346" spans="1:11" x14ac:dyDescent="0.75">
      <c r="A346" s="49">
        <v>1998</v>
      </c>
      <c r="B346" s="49">
        <v>9</v>
      </c>
      <c r="C346" s="42">
        <v>1.736119403</v>
      </c>
      <c r="D346" s="42">
        <f t="shared" si="26"/>
        <v>4.5361194029999998</v>
      </c>
      <c r="E346" s="42">
        <f xml:space="preserve"> (D346 - $D$10)/$D$10</f>
        <v>0.40178036079899571</v>
      </c>
      <c r="F346" s="12">
        <f t="shared" si="27"/>
        <v>1.1607121443195982</v>
      </c>
      <c r="G346" s="12">
        <f t="shared" si="28"/>
        <v>1.1205341082396987</v>
      </c>
      <c r="H346" s="12">
        <f t="shared" si="29"/>
        <v>1.2008901803994978</v>
      </c>
      <c r="I346" s="50">
        <f t="shared" si="30"/>
        <v>1.4017803607989956</v>
      </c>
      <c r="J346" s="6"/>
      <c r="K346" s="6"/>
    </row>
    <row r="347" spans="1:11" x14ac:dyDescent="0.75">
      <c r="A347" s="49">
        <v>1998</v>
      </c>
      <c r="B347" s="49">
        <v>10</v>
      </c>
      <c r="C347" s="42">
        <v>0.50880597000000005</v>
      </c>
      <c r="D347" s="42">
        <f t="shared" si="26"/>
        <v>3.3088059699999999</v>
      </c>
      <c r="E347" s="42">
        <f xml:space="preserve"> (D347 - $D$11)/$D$11</f>
        <v>1.8847480122057545</v>
      </c>
      <c r="F347" s="12">
        <f t="shared" si="27"/>
        <v>1.7538992048823019</v>
      </c>
      <c r="G347" s="12">
        <f t="shared" si="28"/>
        <v>1.5654244036617264</v>
      </c>
      <c r="H347" s="12">
        <f t="shared" si="29"/>
        <v>1.9423740061028774</v>
      </c>
      <c r="I347" s="50">
        <f t="shared" si="30"/>
        <v>2.8847480122057547</v>
      </c>
      <c r="J347" s="6"/>
      <c r="K347" s="6"/>
    </row>
    <row r="348" spans="1:11" x14ac:dyDescent="0.75">
      <c r="A348" s="49">
        <v>1998</v>
      </c>
      <c r="B348" s="49">
        <v>11</v>
      </c>
      <c r="C348" s="42">
        <v>-1.7807575760000001</v>
      </c>
      <c r="D348" s="42">
        <f t="shared" si="26"/>
        <v>1.0192424239999998</v>
      </c>
      <c r="E348" s="42">
        <f xml:space="preserve"> (D348 - $D$12)/$D$12</f>
        <v>1.9242423999999984E-2</v>
      </c>
      <c r="F348" s="12">
        <f t="shared" si="27"/>
        <v>1.0076969696</v>
      </c>
      <c r="G348" s="12">
        <f t="shared" si="28"/>
        <v>1.0057727272000001</v>
      </c>
      <c r="H348" s="12">
        <f t="shared" si="29"/>
        <v>1.0096212120000001</v>
      </c>
      <c r="I348" s="50">
        <f t="shared" si="30"/>
        <v>1.019242424</v>
      </c>
      <c r="J348" s="6"/>
      <c r="K348" s="6"/>
    </row>
    <row r="349" spans="1:11" x14ac:dyDescent="0.75">
      <c r="A349" s="49">
        <v>1998</v>
      </c>
      <c r="B349" s="49">
        <v>12</v>
      </c>
      <c r="C349" s="42">
        <v>-1.8</v>
      </c>
      <c r="D349" s="42">
        <f t="shared" si="26"/>
        <v>0.99999999999999978</v>
      </c>
      <c r="E349" s="42">
        <f xml:space="preserve"> (D349 - $D$13)/$D$13</f>
        <v>0</v>
      </c>
      <c r="F349" s="12">
        <f t="shared" si="27"/>
        <v>1</v>
      </c>
      <c r="G349" s="12">
        <f t="shared" si="28"/>
        <v>1</v>
      </c>
      <c r="H349" s="12">
        <f t="shared" si="29"/>
        <v>1</v>
      </c>
      <c r="I349" s="50">
        <f t="shared" si="30"/>
        <v>1</v>
      </c>
      <c r="J349" s="6"/>
      <c r="K349" s="6"/>
    </row>
    <row r="350" spans="1:11" x14ac:dyDescent="0.75">
      <c r="A350" s="49">
        <v>1999</v>
      </c>
      <c r="B350" s="49">
        <v>1</v>
      </c>
      <c r="C350" s="42">
        <v>-1.8</v>
      </c>
      <c r="D350" s="42">
        <f t="shared" si="26"/>
        <v>0.99999999999999978</v>
      </c>
      <c r="E350" s="42">
        <f xml:space="preserve"> (D350 - $D$2)/$D$2</f>
        <v>0</v>
      </c>
      <c r="F350" s="12">
        <f t="shared" si="27"/>
        <v>1</v>
      </c>
      <c r="G350" s="12">
        <f t="shared" si="28"/>
        <v>1</v>
      </c>
      <c r="H350" s="12">
        <f t="shared" si="29"/>
        <v>1</v>
      </c>
      <c r="I350" s="50">
        <f t="shared" si="30"/>
        <v>1</v>
      </c>
      <c r="J350" s="6"/>
      <c r="K350" s="6"/>
    </row>
    <row r="351" spans="1:11" x14ac:dyDescent="0.75">
      <c r="A351" s="49">
        <v>1999</v>
      </c>
      <c r="B351" s="49">
        <v>2</v>
      </c>
      <c r="C351" s="42">
        <v>-1.8</v>
      </c>
      <c r="D351" s="42">
        <f t="shared" si="26"/>
        <v>0.99999999999999978</v>
      </c>
      <c r="E351" s="42">
        <f xml:space="preserve"> (D351 - $D$3)/$D$3</f>
        <v>0</v>
      </c>
      <c r="F351" s="12">
        <f t="shared" si="27"/>
        <v>1</v>
      </c>
      <c r="G351" s="12">
        <f t="shared" si="28"/>
        <v>1</v>
      </c>
      <c r="H351" s="12">
        <f t="shared" si="29"/>
        <v>1</v>
      </c>
      <c r="I351" s="50">
        <f t="shared" si="30"/>
        <v>1</v>
      </c>
      <c r="J351" s="6"/>
      <c r="K351" s="6"/>
    </row>
    <row r="352" spans="1:11" x14ac:dyDescent="0.75">
      <c r="A352" s="49">
        <v>1999</v>
      </c>
      <c r="B352" s="49">
        <v>3</v>
      </c>
      <c r="C352" s="42">
        <v>-1.8</v>
      </c>
      <c r="D352" s="42">
        <f t="shared" si="26"/>
        <v>0.99999999999999978</v>
      </c>
      <c r="E352" s="42">
        <f xml:space="preserve"> (D352 - $D$4)/$D$4</f>
        <v>0</v>
      </c>
      <c r="F352" s="12">
        <f t="shared" si="27"/>
        <v>1</v>
      </c>
      <c r="G352" s="12">
        <f t="shared" si="28"/>
        <v>1</v>
      </c>
      <c r="H352" s="12">
        <f t="shared" si="29"/>
        <v>1</v>
      </c>
      <c r="I352" s="50">
        <f t="shared" si="30"/>
        <v>1</v>
      </c>
      <c r="J352" s="6"/>
      <c r="K352" s="6"/>
    </row>
    <row r="353" spans="1:11" x14ac:dyDescent="0.75">
      <c r="A353" s="49">
        <v>1999</v>
      </c>
      <c r="B353" s="49">
        <v>4</v>
      </c>
      <c r="C353" s="42">
        <v>-1.8</v>
      </c>
      <c r="D353" s="42">
        <f t="shared" si="26"/>
        <v>0.99999999999999978</v>
      </c>
      <c r="E353" s="42">
        <f xml:space="preserve"> (D353 - $D$5)/$D$5</f>
        <v>-0.17344862675820855</v>
      </c>
      <c r="F353" s="12">
        <f t="shared" si="27"/>
        <v>0.93062054929671656</v>
      </c>
      <c r="G353" s="12">
        <f t="shared" si="28"/>
        <v>0.94796541197253748</v>
      </c>
      <c r="H353" s="12">
        <f t="shared" si="29"/>
        <v>0.91327568662089575</v>
      </c>
      <c r="I353" s="50">
        <f t="shared" si="30"/>
        <v>0.82655137324179151</v>
      </c>
      <c r="J353" s="6"/>
      <c r="K353" s="6"/>
    </row>
    <row r="354" spans="1:11" x14ac:dyDescent="0.75">
      <c r="A354" s="49">
        <v>1999</v>
      </c>
      <c r="B354" s="49">
        <v>5</v>
      </c>
      <c r="C354" s="42">
        <v>-1.4485185190000001</v>
      </c>
      <c r="D354" s="42">
        <f t="shared" si="26"/>
        <v>1.3514814809999998</v>
      </c>
      <c r="E354" s="42">
        <f xml:space="preserve"> (D354 - $D$6)/$D$6</f>
        <v>-8.7424080383041072E-2</v>
      </c>
      <c r="F354" s="12">
        <f t="shared" si="27"/>
        <v>0.96503036784678353</v>
      </c>
      <c r="G354" s="12">
        <f t="shared" si="28"/>
        <v>0.9737727758850877</v>
      </c>
      <c r="H354" s="12">
        <f t="shared" si="29"/>
        <v>0.95628795980847947</v>
      </c>
      <c r="I354" s="50">
        <f t="shared" si="30"/>
        <v>0.91257591961695894</v>
      </c>
      <c r="J354" s="6"/>
      <c r="K354" s="6"/>
    </row>
    <row r="355" spans="1:11" x14ac:dyDescent="0.75">
      <c r="A355" s="49">
        <v>1999</v>
      </c>
      <c r="B355" s="49">
        <v>6</v>
      </c>
      <c r="C355" s="42">
        <v>-0.26507462700000001</v>
      </c>
      <c r="D355" s="42">
        <f t="shared" si="26"/>
        <v>2.5349253729999996</v>
      </c>
      <c r="E355" s="42">
        <f xml:space="preserve"> (D355 - $D$7)/$D$7</f>
        <v>2.9083858441435344E-2</v>
      </c>
      <c r="F355" s="12">
        <f t="shared" si="27"/>
        <v>1.0116335433765742</v>
      </c>
      <c r="G355" s="12">
        <f t="shared" si="28"/>
        <v>1.0087251575324305</v>
      </c>
      <c r="H355" s="12">
        <f t="shared" si="29"/>
        <v>1.0145419292207176</v>
      </c>
      <c r="I355" s="50">
        <f t="shared" si="30"/>
        <v>1.0290838584414352</v>
      </c>
      <c r="J355" s="6"/>
      <c r="K355" s="6"/>
    </row>
    <row r="356" spans="1:11" x14ac:dyDescent="0.75">
      <c r="A356" s="49">
        <v>1999</v>
      </c>
      <c r="B356" s="49">
        <v>7</v>
      </c>
      <c r="C356" s="42">
        <v>0.58611940299999998</v>
      </c>
      <c r="D356" s="42">
        <f t="shared" si="26"/>
        <v>3.3861194029999999</v>
      </c>
      <c r="E356" s="42">
        <f xml:space="preserve"> (D356 - $D$8)/$D$8</f>
        <v>-0.20407662078254649</v>
      </c>
      <c r="F356" s="12">
        <f t="shared" si="27"/>
        <v>0.91836935168698142</v>
      </c>
      <c r="G356" s="12">
        <f t="shared" si="28"/>
        <v>0.93877701376523603</v>
      </c>
      <c r="H356" s="12">
        <f t="shared" si="29"/>
        <v>0.8979616896087268</v>
      </c>
      <c r="I356" s="50">
        <f t="shared" si="30"/>
        <v>0.79592337921745349</v>
      </c>
      <c r="J356" s="6"/>
      <c r="K356" s="6"/>
    </row>
    <row r="357" spans="1:11" x14ac:dyDescent="0.75">
      <c r="A357" s="49">
        <v>1999</v>
      </c>
      <c r="B357" s="49">
        <v>8</v>
      </c>
      <c r="C357" s="42">
        <v>2.6728358210000001</v>
      </c>
      <c r="D357" s="42">
        <f t="shared" si="26"/>
        <v>5.4728358210000003</v>
      </c>
      <c r="E357" s="42">
        <f xml:space="preserve"> (D357 - $D$9)/$D$9</f>
        <v>2.6080143347032493E-2</v>
      </c>
      <c r="F357" s="12">
        <f t="shared" si="27"/>
        <v>1.010432057338813</v>
      </c>
      <c r="G357" s="12">
        <f t="shared" si="28"/>
        <v>1.0078240430041097</v>
      </c>
      <c r="H357" s="12">
        <f t="shared" si="29"/>
        <v>1.0130400716735162</v>
      </c>
      <c r="I357" s="50">
        <f t="shared" si="30"/>
        <v>1.0260801433470326</v>
      </c>
      <c r="J357" s="6"/>
      <c r="K357" s="6"/>
    </row>
    <row r="358" spans="1:11" x14ac:dyDescent="0.75">
      <c r="A358" s="49">
        <v>1999</v>
      </c>
      <c r="B358" s="49">
        <v>9</v>
      </c>
      <c r="C358" s="42">
        <v>1.377462687</v>
      </c>
      <c r="D358" s="42">
        <f t="shared" si="26"/>
        <v>4.1774626870000002</v>
      </c>
      <c r="E358" s="42">
        <f xml:space="preserve"> (D358 - $D$10)/$D$10</f>
        <v>0.29094598981110698</v>
      </c>
      <c r="F358" s="12">
        <f t="shared" si="27"/>
        <v>1.1163783959244429</v>
      </c>
      <c r="G358" s="12">
        <f t="shared" si="28"/>
        <v>1.087283796943332</v>
      </c>
      <c r="H358" s="12">
        <f t="shared" si="29"/>
        <v>1.1454729949055535</v>
      </c>
      <c r="I358" s="50">
        <f t="shared" si="30"/>
        <v>1.2909459898111071</v>
      </c>
      <c r="J358" s="6"/>
      <c r="K358" s="6"/>
    </row>
    <row r="359" spans="1:11" x14ac:dyDescent="0.75">
      <c r="A359" s="49">
        <v>1999</v>
      </c>
      <c r="B359" s="49">
        <v>10</v>
      </c>
      <c r="C359" s="42">
        <v>-0.65733333299999996</v>
      </c>
      <c r="D359" s="42">
        <f t="shared" si="26"/>
        <v>2.1426666669999999</v>
      </c>
      <c r="E359" s="42">
        <f xml:space="preserve"> (D359 - $D$11)/$D$11</f>
        <v>0.86806161028770723</v>
      </c>
      <c r="F359" s="12">
        <f t="shared" si="27"/>
        <v>1.3472246441150828</v>
      </c>
      <c r="G359" s="12">
        <f t="shared" si="28"/>
        <v>1.2604184830863121</v>
      </c>
      <c r="H359" s="12">
        <f t="shared" si="29"/>
        <v>1.4340308051438537</v>
      </c>
      <c r="I359" s="50">
        <f t="shared" si="30"/>
        <v>1.8680616102877072</v>
      </c>
      <c r="J359" s="6"/>
      <c r="K359" s="6"/>
    </row>
    <row r="360" spans="1:11" x14ac:dyDescent="0.75">
      <c r="A360" s="49">
        <v>1999</v>
      </c>
      <c r="B360" s="49">
        <v>11</v>
      </c>
      <c r="C360" s="42">
        <v>-1.8</v>
      </c>
      <c r="D360" s="42">
        <f t="shared" si="26"/>
        <v>0.99999999999999978</v>
      </c>
      <c r="E360" s="42">
        <f xml:space="preserve"> (D360 - $D$12)/$D$12</f>
        <v>0</v>
      </c>
      <c r="F360" s="12">
        <f t="shared" si="27"/>
        <v>1</v>
      </c>
      <c r="G360" s="12">
        <f t="shared" si="28"/>
        <v>1</v>
      </c>
      <c r="H360" s="12">
        <f t="shared" si="29"/>
        <v>1</v>
      </c>
      <c r="I360" s="50">
        <f t="shared" si="30"/>
        <v>1</v>
      </c>
      <c r="J360" s="6"/>
      <c r="K360" s="6"/>
    </row>
    <row r="361" spans="1:11" x14ac:dyDescent="0.75">
      <c r="A361" s="49">
        <v>1999</v>
      </c>
      <c r="B361" s="49">
        <v>12</v>
      </c>
      <c r="C361" s="42">
        <v>-1.8</v>
      </c>
      <c r="D361" s="42">
        <f t="shared" si="26"/>
        <v>0.99999999999999978</v>
      </c>
      <c r="E361" s="42">
        <f xml:space="preserve"> (D361 - $D$13)/$D$13</f>
        <v>0</v>
      </c>
      <c r="F361" s="12">
        <f t="shared" si="27"/>
        <v>1</v>
      </c>
      <c r="G361" s="12">
        <f t="shared" si="28"/>
        <v>1</v>
      </c>
      <c r="H361" s="12">
        <f t="shared" si="29"/>
        <v>1</v>
      </c>
      <c r="I361" s="50">
        <f t="shared" si="30"/>
        <v>1</v>
      </c>
      <c r="J361" s="6"/>
      <c r="K361" s="6"/>
    </row>
    <row r="362" spans="1:11" x14ac:dyDescent="0.75">
      <c r="A362" s="49">
        <v>2000</v>
      </c>
      <c r="B362" s="49">
        <v>1</v>
      </c>
      <c r="C362" s="42">
        <v>-1.8</v>
      </c>
      <c r="D362" s="42">
        <f t="shared" si="26"/>
        <v>0.99999999999999978</v>
      </c>
      <c r="E362" s="42">
        <f xml:space="preserve"> (D362 - $D$2)/$D$2</f>
        <v>0</v>
      </c>
      <c r="F362" s="12">
        <f t="shared" si="27"/>
        <v>1</v>
      </c>
      <c r="G362" s="12">
        <f t="shared" si="28"/>
        <v>1</v>
      </c>
      <c r="H362" s="12">
        <f t="shared" si="29"/>
        <v>1</v>
      </c>
      <c r="I362" s="50">
        <f t="shared" si="30"/>
        <v>1</v>
      </c>
      <c r="J362" s="6"/>
      <c r="K362" s="6"/>
    </row>
    <row r="363" spans="1:11" x14ac:dyDescent="0.75">
      <c r="A363" s="49">
        <v>2000</v>
      </c>
      <c r="B363" s="49">
        <v>2</v>
      </c>
      <c r="C363" s="42">
        <v>-1.8</v>
      </c>
      <c r="D363" s="42">
        <f t="shared" si="26"/>
        <v>0.99999999999999978</v>
      </c>
      <c r="E363" s="42">
        <f xml:space="preserve"> (D363 - $D$3)/$D$3</f>
        <v>0</v>
      </c>
      <c r="F363" s="12">
        <f t="shared" si="27"/>
        <v>1</v>
      </c>
      <c r="G363" s="12">
        <f t="shared" si="28"/>
        <v>1</v>
      </c>
      <c r="H363" s="12">
        <f t="shared" si="29"/>
        <v>1</v>
      </c>
      <c r="I363" s="50">
        <f t="shared" si="30"/>
        <v>1</v>
      </c>
      <c r="J363" s="6"/>
      <c r="K363" s="6"/>
    </row>
    <row r="364" spans="1:11" x14ac:dyDescent="0.75">
      <c r="A364" s="49">
        <v>2000</v>
      </c>
      <c r="B364" s="49">
        <v>3</v>
      </c>
      <c r="C364" s="42">
        <v>-1.8</v>
      </c>
      <c r="D364" s="42">
        <f t="shared" si="26"/>
        <v>0.99999999999999978</v>
      </c>
      <c r="E364" s="42">
        <f xml:space="preserve"> (D364 - $D$4)/$D$4</f>
        <v>0</v>
      </c>
      <c r="F364" s="12">
        <f t="shared" si="27"/>
        <v>1</v>
      </c>
      <c r="G364" s="12">
        <f t="shared" si="28"/>
        <v>1</v>
      </c>
      <c r="H364" s="12">
        <f t="shared" si="29"/>
        <v>1</v>
      </c>
      <c r="I364" s="50">
        <f t="shared" si="30"/>
        <v>1</v>
      </c>
      <c r="J364" s="6"/>
      <c r="K364" s="6"/>
    </row>
    <row r="365" spans="1:11" x14ac:dyDescent="0.75">
      <c r="A365" s="49">
        <v>2000</v>
      </c>
      <c r="B365" s="49">
        <v>4</v>
      </c>
      <c r="C365" s="42">
        <v>-1.8</v>
      </c>
      <c r="D365" s="42">
        <f t="shared" si="26"/>
        <v>0.99999999999999978</v>
      </c>
      <c r="E365" s="42">
        <f xml:space="preserve"> (D365 - $D$5)/$D$5</f>
        <v>-0.17344862675820855</v>
      </c>
      <c r="F365" s="12">
        <f t="shared" si="27"/>
        <v>0.93062054929671656</v>
      </c>
      <c r="G365" s="12">
        <f t="shared" si="28"/>
        <v>0.94796541197253748</v>
      </c>
      <c r="H365" s="12">
        <f t="shared" si="29"/>
        <v>0.91327568662089575</v>
      </c>
      <c r="I365" s="50">
        <f t="shared" si="30"/>
        <v>0.82655137324179151</v>
      </c>
      <c r="J365" s="6"/>
      <c r="K365" s="6"/>
    </row>
    <row r="366" spans="1:11" x14ac:dyDescent="0.75">
      <c r="A366" s="49">
        <v>2000</v>
      </c>
      <c r="B366" s="49">
        <v>5</v>
      </c>
      <c r="C366" s="42">
        <v>-1.8</v>
      </c>
      <c r="D366" s="42">
        <f t="shared" si="26"/>
        <v>0.99999999999999978</v>
      </c>
      <c r="E366" s="42">
        <f xml:space="preserve"> (D366 - $D$6)/$D$6</f>
        <v>-0.3247588424654419</v>
      </c>
      <c r="F366" s="12">
        <f t="shared" si="27"/>
        <v>0.87009646301382326</v>
      </c>
      <c r="G366" s="12">
        <f t="shared" si="28"/>
        <v>0.90257234726036739</v>
      </c>
      <c r="H366" s="12">
        <f t="shared" si="29"/>
        <v>0.83762057876727902</v>
      </c>
      <c r="I366" s="50">
        <f t="shared" si="30"/>
        <v>0.67524115753455805</v>
      </c>
      <c r="J366" s="6"/>
      <c r="K366" s="6"/>
    </row>
    <row r="367" spans="1:11" x14ac:dyDescent="0.75">
      <c r="A367" s="49">
        <v>2000</v>
      </c>
      <c r="B367" s="49">
        <v>6</v>
      </c>
      <c r="C367" s="42">
        <v>-1.5879104479999999</v>
      </c>
      <c r="D367" s="42">
        <f t="shared" si="26"/>
        <v>1.2120895519999999</v>
      </c>
      <c r="E367" s="42">
        <f xml:space="preserve"> (D367 - $D$7)/$D$7</f>
        <v>-0.50793746978337151</v>
      </c>
      <c r="F367" s="12">
        <f t="shared" si="27"/>
        <v>0.79682501208665135</v>
      </c>
      <c r="G367" s="12">
        <f t="shared" si="28"/>
        <v>0.84761875906498851</v>
      </c>
      <c r="H367" s="12">
        <f t="shared" si="29"/>
        <v>0.7460312651083143</v>
      </c>
      <c r="I367" s="50">
        <f t="shared" si="30"/>
        <v>0.49206253021662849</v>
      </c>
      <c r="J367" s="6"/>
      <c r="K367" s="6"/>
    </row>
    <row r="368" spans="1:11" x14ac:dyDescent="0.75">
      <c r="A368" s="49">
        <v>2000</v>
      </c>
      <c r="B368" s="49">
        <v>7</v>
      </c>
      <c r="C368" s="42">
        <v>0.13761193999999999</v>
      </c>
      <c r="D368" s="42">
        <f t="shared" si="26"/>
        <v>2.93761194</v>
      </c>
      <c r="E368" s="42">
        <f xml:space="preserve"> (D368 - $D$8)/$D$8</f>
        <v>-0.30950042102979575</v>
      </c>
      <c r="F368" s="12">
        <f t="shared" si="27"/>
        <v>0.87619983158808168</v>
      </c>
      <c r="G368" s="12">
        <f t="shared" si="28"/>
        <v>0.90714987369106126</v>
      </c>
      <c r="H368" s="12">
        <f t="shared" si="29"/>
        <v>0.8452497894851021</v>
      </c>
      <c r="I368" s="50">
        <f t="shared" si="30"/>
        <v>0.6904995789702042</v>
      </c>
      <c r="J368" s="6"/>
      <c r="K368" s="6"/>
    </row>
    <row r="369" spans="1:11" x14ac:dyDescent="0.75">
      <c r="A369" s="49">
        <v>2000</v>
      </c>
      <c r="B369" s="49">
        <v>8</v>
      </c>
      <c r="C369" s="42">
        <v>1.873731343</v>
      </c>
      <c r="D369" s="42">
        <f t="shared" si="26"/>
        <v>4.673731343</v>
      </c>
      <c r="E369" s="42">
        <f xml:space="preserve"> (D369 - $D$9)/$D$9</f>
        <v>-0.12374076562108541</v>
      </c>
      <c r="F369" s="12">
        <f t="shared" si="27"/>
        <v>0.95050369375156585</v>
      </c>
      <c r="G369" s="12">
        <f t="shared" si="28"/>
        <v>0.96287777031367439</v>
      </c>
      <c r="H369" s="12">
        <f t="shared" si="29"/>
        <v>0.93812961718945731</v>
      </c>
      <c r="I369" s="50">
        <f t="shared" si="30"/>
        <v>0.87625923437891462</v>
      </c>
      <c r="J369" s="6"/>
      <c r="K369" s="6"/>
    </row>
    <row r="370" spans="1:11" x14ac:dyDescent="0.75">
      <c r="A370" s="49">
        <v>2000</v>
      </c>
      <c r="B370" s="49">
        <v>9</v>
      </c>
      <c r="C370" s="42">
        <v>0.38597014899999998</v>
      </c>
      <c r="D370" s="42">
        <f t="shared" si="26"/>
        <v>3.1859701489999996</v>
      </c>
      <c r="E370" s="42">
        <f xml:space="preserve"> (D370 - $D$10)/$D$10</f>
        <v>-1.545131682239145E-2</v>
      </c>
      <c r="F370" s="12">
        <f t="shared" si="27"/>
        <v>0.99381947327104347</v>
      </c>
      <c r="G370" s="12">
        <f t="shared" si="28"/>
        <v>0.99536460495328261</v>
      </c>
      <c r="H370" s="12">
        <f t="shared" si="29"/>
        <v>0.99227434158880423</v>
      </c>
      <c r="I370" s="50">
        <f t="shared" si="30"/>
        <v>0.98454868317760857</v>
      </c>
      <c r="J370" s="6"/>
      <c r="K370" s="6"/>
    </row>
    <row r="371" spans="1:11" x14ac:dyDescent="0.75">
      <c r="A371" s="49">
        <v>2000</v>
      </c>
      <c r="B371" s="49">
        <v>10</v>
      </c>
      <c r="C371" s="42">
        <v>-0.91106060600000005</v>
      </c>
      <c r="D371" s="42">
        <f t="shared" si="26"/>
        <v>1.8889393939999999</v>
      </c>
      <c r="E371" s="42">
        <f xml:space="preserve"> (D371 - $D$11)/$D$11</f>
        <v>0.6468521307759374</v>
      </c>
      <c r="F371" s="12">
        <f t="shared" si="27"/>
        <v>1.2587408523103749</v>
      </c>
      <c r="G371" s="12">
        <f t="shared" si="28"/>
        <v>1.1940556392327812</v>
      </c>
      <c r="H371" s="12">
        <f t="shared" si="29"/>
        <v>1.3234260653879688</v>
      </c>
      <c r="I371" s="50">
        <f t="shared" si="30"/>
        <v>1.6468521307759374</v>
      </c>
      <c r="J371" s="6"/>
      <c r="K371" s="6"/>
    </row>
    <row r="372" spans="1:11" x14ac:dyDescent="0.75">
      <c r="A372" s="49">
        <v>2000</v>
      </c>
      <c r="B372" s="49">
        <v>11</v>
      </c>
      <c r="C372" s="42">
        <v>-1.7591666669999999</v>
      </c>
      <c r="D372" s="42">
        <f t="shared" si="26"/>
        <v>1.0408333329999999</v>
      </c>
      <c r="E372" s="42">
        <f xml:space="preserve"> (D372 - $D$12)/$D$12</f>
        <v>4.0833333000000145E-2</v>
      </c>
      <c r="F372" s="12">
        <f t="shared" si="27"/>
        <v>1.0163333332</v>
      </c>
      <c r="G372" s="12">
        <f t="shared" si="28"/>
        <v>1.0122499999000001</v>
      </c>
      <c r="H372" s="12">
        <f t="shared" si="29"/>
        <v>1.0204166665000001</v>
      </c>
      <c r="I372" s="50">
        <f t="shared" si="30"/>
        <v>1.0408333330000001</v>
      </c>
      <c r="J372" s="6"/>
      <c r="K372" s="6"/>
    </row>
    <row r="373" spans="1:11" x14ac:dyDescent="0.75">
      <c r="A373" s="49">
        <v>2000</v>
      </c>
      <c r="B373" s="49">
        <v>12</v>
      </c>
      <c r="C373" s="42">
        <v>-1.794444444</v>
      </c>
      <c r="D373" s="42">
        <f t="shared" si="26"/>
        <v>1.0055555559999998</v>
      </c>
      <c r="E373" s="42">
        <f xml:space="preserve"> (D373 - $D$13)/$D$13</f>
        <v>5.5555560000000179E-3</v>
      </c>
      <c r="F373" s="12">
        <f t="shared" si="27"/>
        <v>1.0022222223999999</v>
      </c>
      <c r="G373" s="12">
        <f t="shared" si="28"/>
        <v>1.0016666668</v>
      </c>
      <c r="H373" s="12">
        <f t="shared" si="29"/>
        <v>1.002777778</v>
      </c>
      <c r="I373" s="50">
        <f t="shared" si="30"/>
        <v>1.005555556</v>
      </c>
      <c r="J373" s="6"/>
      <c r="K373" s="6"/>
    </row>
    <row r="374" spans="1:11" x14ac:dyDescent="0.75">
      <c r="A374" s="49">
        <v>2001</v>
      </c>
      <c r="B374" s="49">
        <v>1</v>
      </c>
      <c r="C374" s="42">
        <v>-1.8</v>
      </c>
      <c r="D374" s="42">
        <f t="shared" si="26"/>
        <v>0.99999999999999978</v>
      </c>
      <c r="E374" s="42">
        <f xml:space="preserve"> (D374 - $D$2)/$D$2</f>
        <v>0</v>
      </c>
      <c r="F374" s="12">
        <f t="shared" si="27"/>
        <v>1</v>
      </c>
      <c r="G374" s="12">
        <f t="shared" si="28"/>
        <v>1</v>
      </c>
      <c r="H374" s="12">
        <f t="shared" si="29"/>
        <v>1</v>
      </c>
      <c r="I374" s="50">
        <f t="shared" si="30"/>
        <v>1</v>
      </c>
      <c r="J374" s="6"/>
      <c r="K374" s="6"/>
    </row>
    <row r="375" spans="1:11" x14ac:dyDescent="0.75">
      <c r="A375" s="49">
        <v>2001</v>
      </c>
      <c r="B375" s="49">
        <v>2</v>
      </c>
      <c r="C375" s="42">
        <v>-1.8</v>
      </c>
      <c r="D375" s="42">
        <f t="shared" si="26"/>
        <v>0.99999999999999978</v>
      </c>
      <c r="E375" s="42">
        <f xml:space="preserve"> (D375 - $D$3)/$D$3</f>
        <v>0</v>
      </c>
      <c r="F375" s="12">
        <f t="shared" si="27"/>
        <v>1</v>
      </c>
      <c r="G375" s="12">
        <f t="shared" si="28"/>
        <v>1</v>
      </c>
      <c r="H375" s="12">
        <f t="shared" si="29"/>
        <v>1</v>
      </c>
      <c r="I375" s="50">
        <f t="shared" si="30"/>
        <v>1</v>
      </c>
      <c r="J375" s="6"/>
      <c r="K375" s="6"/>
    </row>
    <row r="376" spans="1:11" x14ac:dyDescent="0.75">
      <c r="A376" s="49">
        <v>2001</v>
      </c>
      <c r="B376" s="49">
        <v>3</v>
      </c>
      <c r="C376" s="42">
        <v>-1.8</v>
      </c>
      <c r="D376" s="42">
        <f t="shared" si="26"/>
        <v>0.99999999999999978</v>
      </c>
      <c r="E376" s="42">
        <f xml:space="preserve"> (D376 - $D$4)/$D$4</f>
        <v>0</v>
      </c>
      <c r="F376" s="12">
        <f t="shared" si="27"/>
        <v>1</v>
      </c>
      <c r="G376" s="12">
        <f t="shared" si="28"/>
        <v>1</v>
      </c>
      <c r="H376" s="12">
        <f t="shared" si="29"/>
        <v>1</v>
      </c>
      <c r="I376" s="50">
        <f t="shared" si="30"/>
        <v>1</v>
      </c>
      <c r="J376" s="6"/>
      <c r="K376" s="6"/>
    </row>
    <row r="377" spans="1:11" x14ac:dyDescent="0.75">
      <c r="A377" s="49">
        <v>2001</v>
      </c>
      <c r="B377" s="49">
        <v>4</v>
      </c>
      <c r="C377" s="42">
        <v>-1.8</v>
      </c>
      <c r="D377" s="42">
        <f t="shared" si="26"/>
        <v>0.99999999999999978</v>
      </c>
      <c r="E377" s="42">
        <f xml:space="preserve"> (D377 - $D$5)/$D$5</f>
        <v>-0.17344862675820855</v>
      </c>
      <c r="F377" s="12">
        <f t="shared" si="27"/>
        <v>0.93062054929671656</v>
      </c>
      <c r="G377" s="12">
        <f t="shared" si="28"/>
        <v>0.94796541197253748</v>
      </c>
      <c r="H377" s="12">
        <f t="shared" si="29"/>
        <v>0.91327568662089575</v>
      </c>
      <c r="I377" s="50">
        <f t="shared" si="30"/>
        <v>0.82655137324179151</v>
      </c>
      <c r="J377" s="6"/>
      <c r="K377" s="6"/>
    </row>
    <row r="378" spans="1:11" x14ac:dyDescent="0.75">
      <c r="A378" s="49">
        <v>2001</v>
      </c>
      <c r="B378" s="49">
        <v>5</v>
      </c>
      <c r="C378" s="42">
        <v>-1.8</v>
      </c>
      <c r="D378" s="42">
        <f t="shared" si="26"/>
        <v>0.99999999999999978</v>
      </c>
      <c r="E378" s="42">
        <f xml:space="preserve"> (D378 - $D$6)/$D$6</f>
        <v>-0.3247588424654419</v>
      </c>
      <c r="F378" s="12">
        <f t="shared" si="27"/>
        <v>0.87009646301382326</v>
      </c>
      <c r="G378" s="12">
        <f t="shared" si="28"/>
        <v>0.90257234726036739</v>
      </c>
      <c r="H378" s="12">
        <f t="shared" si="29"/>
        <v>0.83762057876727902</v>
      </c>
      <c r="I378" s="50">
        <f t="shared" si="30"/>
        <v>0.67524115753455805</v>
      </c>
      <c r="J378" s="6"/>
      <c r="K378" s="6"/>
    </row>
    <row r="379" spans="1:11" x14ac:dyDescent="0.75">
      <c r="A379" s="49">
        <v>2001</v>
      </c>
      <c r="B379" s="49">
        <v>6</v>
      </c>
      <c r="C379" s="42">
        <v>-1.4677611939999999</v>
      </c>
      <c r="D379" s="42">
        <f t="shared" si="26"/>
        <v>1.3322388059999999</v>
      </c>
      <c r="E379" s="42">
        <f xml:space="preserve"> (D379 - $D$7)/$D$7</f>
        <v>-0.45916141538266464</v>
      </c>
      <c r="F379" s="12">
        <f t="shared" si="27"/>
        <v>0.81633543384693419</v>
      </c>
      <c r="G379" s="12">
        <f t="shared" si="28"/>
        <v>0.86225157538520059</v>
      </c>
      <c r="H379" s="12">
        <f t="shared" si="29"/>
        <v>0.77041929230866768</v>
      </c>
      <c r="I379" s="50">
        <f t="shared" si="30"/>
        <v>0.54083858461733536</v>
      </c>
      <c r="J379" s="6"/>
      <c r="K379" s="6"/>
    </row>
    <row r="380" spans="1:11" x14ac:dyDescent="0.75">
      <c r="A380" s="49">
        <v>2001</v>
      </c>
      <c r="B380" s="49">
        <v>7</v>
      </c>
      <c r="C380" s="42">
        <v>-3.1791044999999997E-2</v>
      </c>
      <c r="D380" s="42">
        <f t="shared" si="26"/>
        <v>2.768208955</v>
      </c>
      <c r="E380" s="42">
        <f xml:space="preserve"> (D380 - $D$8)/$D$8</f>
        <v>-0.34931939378996091</v>
      </c>
      <c r="F380" s="12">
        <f t="shared" si="27"/>
        <v>0.86027224248401568</v>
      </c>
      <c r="G380" s="12">
        <f t="shared" si="28"/>
        <v>0.89520418186301176</v>
      </c>
      <c r="H380" s="12">
        <f t="shared" si="29"/>
        <v>0.82534030310501949</v>
      </c>
      <c r="I380" s="50">
        <f t="shared" si="30"/>
        <v>0.65068060621003909</v>
      </c>
      <c r="J380" s="6"/>
      <c r="K380" s="6"/>
    </row>
    <row r="381" spans="1:11" x14ac:dyDescent="0.75">
      <c r="A381" s="49">
        <v>2001</v>
      </c>
      <c r="B381" s="49">
        <v>8</v>
      </c>
      <c r="C381" s="42">
        <v>1.2358208959999999</v>
      </c>
      <c r="D381" s="42">
        <f t="shared" si="26"/>
        <v>4.0358208959999997</v>
      </c>
      <c r="E381" s="42">
        <f xml:space="preserve"> (D381 - $D$9)/$D$9</f>
        <v>-0.24334004912028065</v>
      </c>
      <c r="F381" s="12">
        <f t="shared" si="27"/>
        <v>0.90266398035188777</v>
      </c>
      <c r="G381" s="12">
        <f t="shared" si="28"/>
        <v>0.92699798526391586</v>
      </c>
      <c r="H381" s="12">
        <f t="shared" si="29"/>
        <v>0.87832997543985969</v>
      </c>
      <c r="I381" s="50">
        <f t="shared" si="30"/>
        <v>0.75665995087971938</v>
      </c>
      <c r="J381" s="6"/>
      <c r="K381" s="6"/>
    </row>
    <row r="382" spans="1:11" x14ac:dyDescent="0.75">
      <c r="A382" s="49">
        <v>2001</v>
      </c>
      <c r="B382" s="49">
        <v>9</v>
      </c>
      <c r="C382" s="42">
        <v>0.64537313399999996</v>
      </c>
      <c r="D382" s="42">
        <f t="shared" si="26"/>
        <v>3.4453731339999996</v>
      </c>
      <c r="E382" s="42">
        <f xml:space="preserve"> (D382 - $D$10)/$D$10</f>
        <v>6.4711037295789239E-2</v>
      </c>
      <c r="F382" s="12">
        <f t="shared" si="27"/>
        <v>1.0258844149183157</v>
      </c>
      <c r="G382" s="12">
        <f t="shared" si="28"/>
        <v>1.0194133111887367</v>
      </c>
      <c r="H382" s="12">
        <f t="shared" si="29"/>
        <v>1.0323555186478945</v>
      </c>
      <c r="I382" s="50">
        <f t="shared" si="30"/>
        <v>1.0647110372957893</v>
      </c>
      <c r="J382" s="6"/>
      <c r="K382" s="6"/>
    </row>
    <row r="383" spans="1:11" x14ac:dyDescent="0.75">
      <c r="A383" s="49">
        <v>2001</v>
      </c>
      <c r="B383" s="49">
        <v>10</v>
      </c>
      <c r="C383" s="42">
        <v>-0.89835820899999996</v>
      </c>
      <c r="D383" s="42">
        <f t="shared" si="26"/>
        <v>1.9016417909999999</v>
      </c>
      <c r="E383" s="42">
        <f xml:space="preserve"> (D383 - $D$11)/$D$11</f>
        <v>0.65792658326068021</v>
      </c>
      <c r="F383" s="12">
        <f t="shared" si="27"/>
        <v>1.263170633304272</v>
      </c>
      <c r="G383" s="12">
        <f t="shared" si="28"/>
        <v>1.1973779749782041</v>
      </c>
      <c r="H383" s="12">
        <f t="shared" si="29"/>
        <v>1.3289632916303402</v>
      </c>
      <c r="I383" s="50">
        <f t="shared" si="30"/>
        <v>1.6579265832606802</v>
      </c>
      <c r="J383" s="6"/>
      <c r="K383" s="6"/>
    </row>
    <row r="384" spans="1:11" x14ac:dyDescent="0.75">
      <c r="A384" s="49">
        <v>2001</v>
      </c>
      <c r="B384" s="49">
        <v>11</v>
      </c>
      <c r="C384" s="42">
        <v>-1.7437499999999999</v>
      </c>
      <c r="D384" s="42">
        <f t="shared" si="26"/>
        <v>1.0562499999999999</v>
      </c>
      <c r="E384" s="42">
        <f xml:space="preserve"> (D384 - $D$12)/$D$12</f>
        <v>5.6250000000000147E-2</v>
      </c>
      <c r="F384" s="12">
        <f t="shared" si="27"/>
        <v>1.0225</v>
      </c>
      <c r="G384" s="12">
        <f t="shared" si="28"/>
        <v>1.016875</v>
      </c>
      <c r="H384" s="12">
        <f t="shared" si="29"/>
        <v>1.0281250000000002</v>
      </c>
      <c r="I384" s="50">
        <f t="shared" si="30"/>
        <v>1.0562500000000001</v>
      </c>
      <c r="J384" s="6"/>
      <c r="K384" s="6"/>
    </row>
    <row r="385" spans="1:11" x14ac:dyDescent="0.75">
      <c r="A385" s="49">
        <v>2001</v>
      </c>
      <c r="B385" s="49">
        <v>12</v>
      </c>
      <c r="C385" s="42">
        <v>-1.8</v>
      </c>
      <c r="D385" s="42">
        <f t="shared" si="26"/>
        <v>0.99999999999999978</v>
      </c>
      <c r="E385" s="42">
        <f xml:space="preserve"> (D385 - $D$13)/$D$13</f>
        <v>0</v>
      </c>
      <c r="F385" s="12">
        <f t="shared" si="27"/>
        <v>1</v>
      </c>
      <c r="G385" s="12">
        <f t="shared" si="28"/>
        <v>1</v>
      </c>
      <c r="H385" s="12">
        <f t="shared" si="29"/>
        <v>1</v>
      </c>
      <c r="I385" s="50">
        <f t="shared" si="30"/>
        <v>1</v>
      </c>
      <c r="J385" s="6"/>
      <c r="K385" s="6"/>
    </row>
    <row r="386" spans="1:11" x14ac:dyDescent="0.75">
      <c r="A386" s="49">
        <v>2002</v>
      </c>
      <c r="B386" s="49">
        <v>1</v>
      </c>
      <c r="C386" s="42">
        <v>-1.8</v>
      </c>
      <c r="D386" s="42">
        <f t="shared" si="26"/>
        <v>0.99999999999999978</v>
      </c>
      <c r="E386" s="42">
        <f xml:space="preserve"> (D386 - $D$2)/$D$2</f>
        <v>0</v>
      </c>
      <c r="F386" s="12">
        <f t="shared" si="27"/>
        <v>1</v>
      </c>
      <c r="G386" s="12">
        <f t="shared" si="28"/>
        <v>1</v>
      </c>
      <c r="H386" s="12">
        <f t="shared" si="29"/>
        <v>1</v>
      </c>
      <c r="I386" s="50">
        <f t="shared" si="30"/>
        <v>1</v>
      </c>
      <c r="J386" s="6"/>
      <c r="K386" s="6"/>
    </row>
    <row r="387" spans="1:11" x14ac:dyDescent="0.75">
      <c r="A387" s="49">
        <v>2002</v>
      </c>
      <c r="B387" s="49">
        <v>2</v>
      </c>
      <c r="C387" s="42">
        <v>-1.8</v>
      </c>
      <c r="D387" s="42">
        <f t="shared" ref="D387:D450" si="31">C387+2.8</f>
        <v>0.99999999999999978</v>
      </c>
      <c r="E387" s="42">
        <f xml:space="preserve"> (D387 - $D$3)/$D$3</f>
        <v>0</v>
      </c>
      <c r="F387" s="12">
        <f t="shared" ref="F387:F450" si="32">1 + (E387*$K$4)</f>
        <v>1</v>
      </c>
      <c r="G387" s="12">
        <f t="shared" ref="G387:G450" si="33">1 + (E387*$L$4)</f>
        <v>1</v>
      </c>
      <c r="H387" s="12">
        <f t="shared" ref="H387:H450" si="34">1 + (E387*$M$4)</f>
        <v>1</v>
      </c>
      <c r="I387" s="50">
        <f t="shared" ref="I387:I450" si="35">1+E387</f>
        <v>1</v>
      </c>
      <c r="J387" s="6"/>
      <c r="K387" s="6"/>
    </row>
    <row r="388" spans="1:11" x14ac:dyDescent="0.75">
      <c r="A388" s="49">
        <v>2002</v>
      </c>
      <c r="B388" s="49">
        <v>3</v>
      </c>
      <c r="C388" s="42">
        <v>-1.8</v>
      </c>
      <c r="D388" s="42">
        <f t="shared" si="31"/>
        <v>0.99999999999999978</v>
      </c>
      <c r="E388" s="42">
        <f xml:space="preserve"> (D388 - $D$4)/$D$4</f>
        <v>0</v>
      </c>
      <c r="F388" s="12">
        <f t="shared" si="32"/>
        <v>1</v>
      </c>
      <c r="G388" s="12">
        <f t="shared" si="33"/>
        <v>1</v>
      </c>
      <c r="H388" s="12">
        <f t="shared" si="34"/>
        <v>1</v>
      </c>
      <c r="I388" s="50">
        <f t="shared" si="35"/>
        <v>1</v>
      </c>
      <c r="J388" s="6"/>
      <c r="K388" s="6"/>
    </row>
    <row r="389" spans="1:11" x14ac:dyDescent="0.75">
      <c r="A389" s="49">
        <v>2002</v>
      </c>
      <c r="B389" s="49">
        <v>4</v>
      </c>
      <c r="C389" s="42">
        <v>-1.8</v>
      </c>
      <c r="D389" s="42">
        <f t="shared" si="31"/>
        <v>0.99999999999999978</v>
      </c>
      <c r="E389" s="42">
        <f xml:space="preserve"> (D389 - $D$5)/$D$5</f>
        <v>-0.17344862675820855</v>
      </c>
      <c r="F389" s="12">
        <f t="shared" si="32"/>
        <v>0.93062054929671656</v>
      </c>
      <c r="G389" s="12">
        <f t="shared" si="33"/>
        <v>0.94796541197253748</v>
      </c>
      <c r="H389" s="12">
        <f t="shared" si="34"/>
        <v>0.91327568662089575</v>
      </c>
      <c r="I389" s="50">
        <f t="shared" si="35"/>
        <v>0.82655137324179151</v>
      </c>
      <c r="J389" s="6"/>
      <c r="K389" s="6"/>
    </row>
    <row r="390" spans="1:11" x14ac:dyDescent="0.75">
      <c r="A390" s="49">
        <v>2002</v>
      </c>
      <c r="B390" s="49">
        <v>5</v>
      </c>
      <c r="C390" s="42">
        <v>-1.6423076919999999</v>
      </c>
      <c r="D390" s="42">
        <f t="shared" si="31"/>
        <v>1.1576923079999999</v>
      </c>
      <c r="E390" s="42">
        <f xml:space="preserve"> (D390 - $D$6)/$D$6</f>
        <v>-0.21827850587722575</v>
      </c>
      <c r="F390" s="12">
        <f t="shared" si="32"/>
        <v>0.9126885976491097</v>
      </c>
      <c r="G390" s="12">
        <f t="shared" si="33"/>
        <v>0.93451644823683222</v>
      </c>
      <c r="H390" s="12">
        <f t="shared" si="34"/>
        <v>0.89086074706138718</v>
      </c>
      <c r="I390" s="50">
        <f t="shared" si="35"/>
        <v>0.78172149412277425</v>
      </c>
      <c r="J390" s="6"/>
      <c r="K390" s="6"/>
    </row>
    <row r="391" spans="1:11" x14ac:dyDescent="0.75">
      <c r="A391" s="49">
        <v>2002</v>
      </c>
      <c r="B391" s="49">
        <v>6</v>
      </c>
      <c r="C391" s="42">
        <v>-0.33238805999999999</v>
      </c>
      <c r="D391" s="42">
        <f t="shared" si="31"/>
        <v>2.4676119399999998</v>
      </c>
      <c r="E391" s="42">
        <f xml:space="preserve"> (D391 - $D$7)/$D$7</f>
        <v>1.7571496971070125E-3</v>
      </c>
      <c r="F391" s="12">
        <f t="shared" si="32"/>
        <v>1.0007028598788428</v>
      </c>
      <c r="G391" s="12">
        <f t="shared" si="33"/>
        <v>1.0005271449091322</v>
      </c>
      <c r="H391" s="12">
        <f t="shared" si="34"/>
        <v>1.0008785748485536</v>
      </c>
      <c r="I391" s="50">
        <f t="shared" si="35"/>
        <v>1.0017571496971069</v>
      </c>
      <c r="J391" s="6"/>
      <c r="K391" s="6"/>
    </row>
    <row r="392" spans="1:11" x14ac:dyDescent="0.75">
      <c r="A392" s="49">
        <v>2002</v>
      </c>
      <c r="B392" s="49">
        <v>7</v>
      </c>
      <c r="C392" s="42">
        <v>0.66955223900000005</v>
      </c>
      <c r="D392" s="42">
        <f t="shared" si="31"/>
        <v>3.469552239</v>
      </c>
      <c r="E392" s="42">
        <f xml:space="preserve"> (D392 - $D$8)/$D$8</f>
        <v>-0.18446533811248417</v>
      </c>
      <c r="F392" s="12">
        <f t="shared" si="32"/>
        <v>0.92621386475500633</v>
      </c>
      <c r="G392" s="12">
        <f t="shared" si="33"/>
        <v>0.94466039856625472</v>
      </c>
      <c r="H392" s="12">
        <f t="shared" si="34"/>
        <v>0.90776733094375794</v>
      </c>
      <c r="I392" s="50">
        <f t="shared" si="35"/>
        <v>0.81553466188751589</v>
      </c>
      <c r="J392" s="6"/>
      <c r="K392" s="6"/>
    </row>
    <row r="393" spans="1:11" x14ac:dyDescent="0.75">
      <c r="A393" s="49">
        <v>2002</v>
      </c>
      <c r="B393" s="49">
        <v>8</v>
      </c>
      <c r="C393" s="42">
        <v>1.304626866</v>
      </c>
      <c r="D393" s="42">
        <f t="shared" si="31"/>
        <v>4.1046268660000003</v>
      </c>
      <c r="E393" s="42">
        <f xml:space="preserve"> (D393 - $D$9)/$D$9</f>
        <v>-0.23043989244285412</v>
      </c>
      <c r="F393" s="12">
        <f t="shared" si="32"/>
        <v>0.90782404302285835</v>
      </c>
      <c r="G393" s="12">
        <f t="shared" si="33"/>
        <v>0.93086803226714376</v>
      </c>
      <c r="H393" s="12">
        <f t="shared" si="34"/>
        <v>0.88478005377857294</v>
      </c>
      <c r="I393" s="50">
        <f t="shared" si="35"/>
        <v>0.76956010755714588</v>
      </c>
      <c r="J393" s="6"/>
      <c r="K393" s="6"/>
    </row>
    <row r="394" spans="1:11" x14ac:dyDescent="0.75">
      <c r="A394" s="49">
        <v>2002</v>
      </c>
      <c r="B394" s="49">
        <v>9</v>
      </c>
      <c r="C394" s="42">
        <v>1.213880597</v>
      </c>
      <c r="D394" s="42">
        <f t="shared" si="31"/>
        <v>4.013880597</v>
      </c>
      <c r="E394" s="42">
        <f xml:space="preserve"> (D394 - $D$10)/$D$10</f>
        <v>0.24039481582992814</v>
      </c>
      <c r="F394" s="12">
        <f t="shared" si="32"/>
        <v>1.0961579263319712</v>
      </c>
      <c r="G394" s="12">
        <f t="shared" si="33"/>
        <v>1.0721184447489784</v>
      </c>
      <c r="H394" s="12">
        <f t="shared" si="34"/>
        <v>1.1201974079149641</v>
      </c>
      <c r="I394" s="50">
        <f t="shared" si="35"/>
        <v>1.2403948158299281</v>
      </c>
      <c r="J394" s="6"/>
      <c r="K394" s="6"/>
    </row>
    <row r="395" spans="1:11" x14ac:dyDescent="0.75">
      <c r="A395" s="49">
        <v>2002</v>
      </c>
      <c r="B395" s="49">
        <v>10</v>
      </c>
      <c r="C395" s="42">
        <v>-0.81274193500000003</v>
      </c>
      <c r="D395" s="42">
        <f t="shared" si="31"/>
        <v>1.9872580649999998</v>
      </c>
      <c r="E395" s="42">
        <f xml:space="preserve"> (D395 - $D$11)/$D$11</f>
        <v>0.73257023975588509</v>
      </c>
      <c r="F395" s="12">
        <f t="shared" si="32"/>
        <v>1.2930280959023541</v>
      </c>
      <c r="G395" s="12">
        <f t="shared" si="33"/>
        <v>1.2197710719267656</v>
      </c>
      <c r="H395" s="12">
        <f t="shared" si="34"/>
        <v>1.3662851198779427</v>
      </c>
      <c r="I395" s="50">
        <f t="shared" si="35"/>
        <v>1.7325702397558851</v>
      </c>
      <c r="J395" s="6"/>
      <c r="K395" s="6"/>
    </row>
    <row r="396" spans="1:11" x14ac:dyDescent="0.75">
      <c r="A396" s="49">
        <v>2002</v>
      </c>
      <c r="B396" s="49">
        <v>11</v>
      </c>
      <c r="C396" s="42">
        <v>-1.638955224</v>
      </c>
      <c r="D396" s="42">
        <f t="shared" si="31"/>
        <v>1.1610447759999998</v>
      </c>
      <c r="E396" s="42">
        <f xml:space="preserve"> (D396 - $D$12)/$D$12</f>
        <v>0.16104477600000003</v>
      </c>
      <c r="F396" s="12">
        <f t="shared" si="32"/>
        <v>1.0644179104</v>
      </c>
      <c r="G396" s="12">
        <f t="shared" si="33"/>
        <v>1.0483134328000001</v>
      </c>
      <c r="H396" s="12">
        <f t="shared" si="34"/>
        <v>1.0805223880000001</v>
      </c>
      <c r="I396" s="50">
        <f t="shared" si="35"/>
        <v>1.161044776</v>
      </c>
      <c r="J396" s="6"/>
      <c r="K396" s="6"/>
    </row>
    <row r="397" spans="1:11" x14ac:dyDescent="0.75">
      <c r="A397" s="49">
        <v>2002</v>
      </c>
      <c r="B397" s="49">
        <v>12</v>
      </c>
      <c r="C397" s="42">
        <v>-1.7325373129999999</v>
      </c>
      <c r="D397" s="42">
        <f t="shared" si="31"/>
        <v>1.0674626869999999</v>
      </c>
      <c r="E397" s="42">
        <f xml:space="preserve"> (D397 - $D$13)/$D$13</f>
        <v>6.7462687000000146E-2</v>
      </c>
      <c r="F397" s="12">
        <f t="shared" si="32"/>
        <v>1.0269850748</v>
      </c>
      <c r="G397" s="12">
        <f t="shared" si="33"/>
        <v>1.0202388061000001</v>
      </c>
      <c r="H397" s="12">
        <f t="shared" si="34"/>
        <v>1.0337313435000002</v>
      </c>
      <c r="I397" s="50">
        <f t="shared" si="35"/>
        <v>1.0674626870000001</v>
      </c>
      <c r="J397" s="6"/>
      <c r="K397" s="6"/>
    </row>
    <row r="398" spans="1:11" x14ac:dyDescent="0.75">
      <c r="A398" s="49">
        <v>2003</v>
      </c>
      <c r="B398" s="49">
        <v>1</v>
      </c>
      <c r="C398" s="42">
        <v>-1.752916667</v>
      </c>
      <c r="D398" s="42">
        <f t="shared" si="31"/>
        <v>1.0470833329999998</v>
      </c>
      <c r="E398" s="42">
        <f xml:space="preserve"> (D398 - $D$2)/$D$2</f>
        <v>4.7083333000000019E-2</v>
      </c>
      <c r="F398" s="12">
        <f t="shared" si="32"/>
        <v>1.0188333331999999</v>
      </c>
      <c r="G398" s="12">
        <f t="shared" si="33"/>
        <v>1.0141249998999999</v>
      </c>
      <c r="H398" s="12">
        <f t="shared" si="34"/>
        <v>1.0235416665000001</v>
      </c>
      <c r="I398" s="50">
        <f t="shared" si="35"/>
        <v>1.047083333</v>
      </c>
      <c r="J398" s="6"/>
      <c r="K398" s="6"/>
    </row>
    <row r="399" spans="1:11" x14ac:dyDescent="0.75">
      <c r="A399" s="49">
        <v>2003</v>
      </c>
      <c r="B399" s="49">
        <v>2</v>
      </c>
      <c r="C399" s="42">
        <v>-1.8</v>
      </c>
      <c r="D399" s="42">
        <f t="shared" si="31"/>
        <v>0.99999999999999978</v>
      </c>
      <c r="E399" s="42">
        <f xml:space="preserve"> (D399 - $D$3)/$D$3</f>
        <v>0</v>
      </c>
      <c r="F399" s="12">
        <f t="shared" si="32"/>
        <v>1</v>
      </c>
      <c r="G399" s="12">
        <f t="shared" si="33"/>
        <v>1</v>
      </c>
      <c r="H399" s="12">
        <f t="shared" si="34"/>
        <v>1</v>
      </c>
      <c r="I399" s="50">
        <f t="shared" si="35"/>
        <v>1</v>
      </c>
      <c r="J399" s="6"/>
      <c r="K399" s="6"/>
    </row>
    <row r="400" spans="1:11" x14ac:dyDescent="0.75">
      <c r="A400" s="49">
        <v>2003</v>
      </c>
      <c r="B400" s="49">
        <v>3</v>
      </c>
      <c r="C400" s="42">
        <v>-1.8</v>
      </c>
      <c r="D400" s="42">
        <f t="shared" si="31"/>
        <v>0.99999999999999978</v>
      </c>
      <c r="E400" s="42">
        <f xml:space="preserve"> (D400 - $D$4)/$D$4</f>
        <v>0</v>
      </c>
      <c r="F400" s="12">
        <f t="shared" si="32"/>
        <v>1</v>
      </c>
      <c r="G400" s="12">
        <f t="shared" si="33"/>
        <v>1</v>
      </c>
      <c r="H400" s="12">
        <f t="shared" si="34"/>
        <v>1</v>
      </c>
      <c r="I400" s="50">
        <f t="shared" si="35"/>
        <v>1</v>
      </c>
      <c r="J400" s="6"/>
      <c r="K400" s="6"/>
    </row>
    <row r="401" spans="1:11" x14ac:dyDescent="0.75">
      <c r="A401" s="49">
        <v>2003</v>
      </c>
      <c r="B401" s="49">
        <v>4</v>
      </c>
      <c r="C401" s="42">
        <v>-1.776119403</v>
      </c>
      <c r="D401" s="42">
        <f t="shared" si="31"/>
        <v>1.0238805969999998</v>
      </c>
      <c r="E401" s="42">
        <f xml:space="preserve"> (D401 - $D$5)/$D$5</f>
        <v>-0.15371008651402474</v>
      </c>
      <c r="F401" s="12">
        <f t="shared" si="32"/>
        <v>0.93851596539439008</v>
      </c>
      <c r="G401" s="12">
        <f t="shared" si="33"/>
        <v>0.95388697404579259</v>
      </c>
      <c r="H401" s="12">
        <f t="shared" si="34"/>
        <v>0.92314495674298769</v>
      </c>
      <c r="I401" s="50">
        <f t="shared" si="35"/>
        <v>0.84628991348597526</v>
      </c>
      <c r="J401" s="6"/>
      <c r="K401" s="6"/>
    </row>
    <row r="402" spans="1:11" x14ac:dyDescent="0.75">
      <c r="A402" s="49">
        <v>2003</v>
      </c>
      <c r="B402" s="49">
        <v>5</v>
      </c>
      <c r="C402" s="42">
        <v>-1.671666667</v>
      </c>
      <c r="D402" s="42">
        <f t="shared" si="31"/>
        <v>1.1283333329999998</v>
      </c>
      <c r="E402" s="42">
        <f xml:space="preserve"> (D402 - $D$6)/$D$6</f>
        <v>-0.23810289414025396</v>
      </c>
      <c r="F402" s="12">
        <f t="shared" si="32"/>
        <v>0.90475884234389836</v>
      </c>
      <c r="G402" s="12">
        <f t="shared" si="33"/>
        <v>0.92856913175792377</v>
      </c>
      <c r="H402" s="12">
        <f t="shared" si="34"/>
        <v>0.88094855292987306</v>
      </c>
      <c r="I402" s="50">
        <f t="shared" si="35"/>
        <v>0.76189710585974602</v>
      </c>
      <c r="J402" s="6"/>
      <c r="K402" s="6"/>
    </row>
    <row r="403" spans="1:11" x14ac:dyDescent="0.75">
      <c r="A403" s="49">
        <v>2003</v>
      </c>
      <c r="B403" s="49">
        <v>6</v>
      </c>
      <c r="C403" s="42">
        <v>-0.76626865700000002</v>
      </c>
      <c r="D403" s="42">
        <f t="shared" si="31"/>
        <v>2.0337313429999999</v>
      </c>
      <c r="E403" s="42">
        <f xml:space="preserve"> (D403 - $D$7)/$D$7</f>
        <v>-0.1743819680928641</v>
      </c>
      <c r="F403" s="12">
        <f t="shared" si="32"/>
        <v>0.93024721276285438</v>
      </c>
      <c r="G403" s="12">
        <f t="shared" si="33"/>
        <v>0.94768540957214076</v>
      </c>
      <c r="H403" s="12">
        <f t="shared" si="34"/>
        <v>0.912809015953568</v>
      </c>
      <c r="I403" s="50">
        <f t="shared" si="35"/>
        <v>0.8256180319071359</v>
      </c>
      <c r="J403" s="6"/>
      <c r="K403" s="6"/>
    </row>
    <row r="404" spans="1:11" x14ac:dyDescent="0.75">
      <c r="A404" s="49">
        <v>2003</v>
      </c>
      <c r="B404" s="49">
        <v>7</v>
      </c>
      <c r="C404" s="42">
        <v>1.019552239</v>
      </c>
      <c r="D404" s="42">
        <f t="shared" si="31"/>
        <v>3.8195522390000001</v>
      </c>
      <c r="E404" s="42">
        <f xml:space="preserve"> (D404 - $D$8)/$D$8</f>
        <v>-0.10219618290215658</v>
      </c>
      <c r="F404" s="12">
        <f t="shared" si="32"/>
        <v>0.95912152683913732</v>
      </c>
      <c r="G404" s="12">
        <f t="shared" si="33"/>
        <v>0.96934114512935299</v>
      </c>
      <c r="H404" s="12">
        <f t="shared" si="34"/>
        <v>0.94890190854892176</v>
      </c>
      <c r="I404" s="50">
        <f t="shared" si="35"/>
        <v>0.8978038170978434</v>
      </c>
      <c r="J404" s="6"/>
      <c r="K404" s="6"/>
    </row>
    <row r="405" spans="1:11" x14ac:dyDescent="0.75">
      <c r="A405" s="49">
        <v>2003</v>
      </c>
      <c r="B405" s="49">
        <v>8</v>
      </c>
      <c r="C405" s="42">
        <v>1.7094029850000001</v>
      </c>
      <c r="D405" s="42">
        <f t="shared" si="31"/>
        <v>4.5094029849999995</v>
      </c>
      <c r="E405" s="42">
        <f xml:space="preserve"> (D405 - $D$9)/$D$9</f>
        <v>-0.15455003354862462</v>
      </c>
      <c r="F405" s="12">
        <f t="shared" si="32"/>
        <v>0.93817998658055013</v>
      </c>
      <c r="G405" s="12">
        <f t="shared" si="33"/>
        <v>0.95363498993541262</v>
      </c>
      <c r="H405" s="12">
        <f t="shared" si="34"/>
        <v>0.92272498322568763</v>
      </c>
      <c r="I405" s="50">
        <f t="shared" si="35"/>
        <v>0.84544996645137538</v>
      </c>
      <c r="J405" s="6"/>
      <c r="K405" s="6"/>
    </row>
    <row r="406" spans="1:11" x14ac:dyDescent="0.75">
      <c r="A406" s="49">
        <v>2003</v>
      </c>
      <c r="B406" s="49">
        <v>9</v>
      </c>
      <c r="C406" s="42">
        <v>1.002238806</v>
      </c>
      <c r="D406" s="42">
        <f t="shared" si="31"/>
        <v>3.8022388060000001</v>
      </c>
      <c r="E406" s="42">
        <f xml:space="preserve"> (D406 - $D$10)/$D$10</f>
        <v>0.1749919285179414</v>
      </c>
      <c r="F406" s="12">
        <f t="shared" si="32"/>
        <v>1.0699967714071765</v>
      </c>
      <c r="G406" s="12">
        <f t="shared" si="33"/>
        <v>1.0524975785553825</v>
      </c>
      <c r="H406" s="12">
        <f t="shared" si="34"/>
        <v>1.0874959642589708</v>
      </c>
      <c r="I406" s="50">
        <f t="shared" si="35"/>
        <v>1.1749919285179413</v>
      </c>
      <c r="J406" s="6"/>
      <c r="K406" s="6"/>
    </row>
    <row r="407" spans="1:11" x14ac:dyDescent="0.75">
      <c r="A407" s="49">
        <v>2003</v>
      </c>
      <c r="B407" s="49">
        <v>10</v>
      </c>
      <c r="C407" s="42">
        <v>-0.46537313400000002</v>
      </c>
      <c r="D407" s="42">
        <f t="shared" si="31"/>
        <v>2.3346268659999998</v>
      </c>
      <c r="E407" s="42">
        <f xml:space="preserve"> (D407 - $D$11)/$D$11</f>
        <v>1.0354201098517875</v>
      </c>
      <c r="F407" s="12">
        <f t="shared" si="32"/>
        <v>1.4141680439407149</v>
      </c>
      <c r="G407" s="12">
        <f t="shared" si="33"/>
        <v>1.3106260329555361</v>
      </c>
      <c r="H407" s="12">
        <f t="shared" si="34"/>
        <v>1.5177100549258937</v>
      </c>
      <c r="I407" s="50">
        <f t="shared" si="35"/>
        <v>2.0354201098517875</v>
      </c>
      <c r="J407" s="6"/>
      <c r="K407" s="6"/>
    </row>
    <row r="408" spans="1:11" x14ac:dyDescent="0.75">
      <c r="A408" s="49">
        <v>2003</v>
      </c>
      <c r="B408" s="49">
        <v>11</v>
      </c>
      <c r="C408" s="42">
        <v>-1.734328358</v>
      </c>
      <c r="D408" s="42">
        <f t="shared" si="31"/>
        <v>1.0656716419999999</v>
      </c>
      <c r="E408" s="42">
        <f xml:space="preserve"> (D408 - $D$12)/$D$12</f>
        <v>6.5671642000000099E-2</v>
      </c>
      <c r="F408" s="12">
        <f t="shared" si="32"/>
        <v>1.0262686568000001</v>
      </c>
      <c r="G408" s="12">
        <f t="shared" si="33"/>
        <v>1.0197014926000001</v>
      </c>
      <c r="H408" s="12">
        <f t="shared" si="34"/>
        <v>1.0328358210000002</v>
      </c>
      <c r="I408" s="50">
        <f t="shared" si="35"/>
        <v>1.0656716420000001</v>
      </c>
      <c r="J408" s="6"/>
      <c r="K408" s="6"/>
    </row>
    <row r="409" spans="1:11" x14ac:dyDescent="0.75">
      <c r="A409" s="49">
        <v>2003</v>
      </c>
      <c r="B409" s="49">
        <v>12</v>
      </c>
      <c r="C409" s="42">
        <v>-1.796666667</v>
      </c>
      <c r="D409" s="42">
        <f t="shared" si="31"/>
        <v>1.0033333329999998</v>
      </c>
      <c r="E409" s="42">
        <f xml:space="preserve"> (D409 - $D$13)/$D$13</f>
        <v>3.3333330000000503E-3</v>
      </c>
      <c r="F409" s="12">
        <f t="shared" si="32"/>
        <v>1.0013333332000001</v>
      </c>
      <c r="G409" s="12">
        <f t="shared" si="33"/>
        <v>1.0009999999000001</v>
      </c>
      <c r="H409" s="12">
        <f t="shared" si="34"/>
        <v>1.0016666665</v>
      </c>
      <c r="I409" s="50">
        <f t="shared" si="35"/>
        <v>1.003333333</v>
      </c>
      <c r="J409" s="6"/>
      <c r="K409" s="6"/>
    </row>
    <row r="410" spans="1:11" x14ac:dyDescent="0.75">
      <c r="A410" s="49">
        <v>2004</v>
      </c>
      <c r="B410" s="49">
        <v>1</v>
      </c>
      <c r="C410" s="42">
        <v>-1.8</v>
      </c>
      <c r="D410" s="42">
        <f t="shared" si="31"/>
        <v>0.99999999999999978</v>
      </c>
      <c r="E410" s="42">
        <f xml:space="preserve"> (D410 - $D$2)/$D$2</f>
        <v>0</v>
      </c>
      <c r="F410" s="12">
        <f t="shared" si="32"/>
        <v>1</v>
      </c>
      <c r="G410" s="12">
        <f t="shared" si="33"/>
        <v>1</v>
      </c>
      <c r="H410" s="12">
        <f t="shared" si="34"/>
        <v>1</v>
      </c>
      <c r="I410" s="50">
        <f t="shared" si="35"/>
        <v>1</v>
      </c>
      <c r="J410" s="6"/>
      <c r="K410" s="6"/>
    </row>
    <row r="411" spans="1:11" x14ac:dyDescent="0.75">
      <c r="A411" s="49">
        <v>2004</v>
      </c>
      <c r="B411" s="49">
        <v>2</v>
      </c>
      <c r="C411" s="42">
        <v>-1.8</v>
      </c>
      <c r="D411" s="42">
        <f t="shared" si="31"/>
        <v>0.99999999999999978</v>
      </c>
      <c r="E411" s="42">
        <f xml:space="preserve"> (D411 - $D$3)/$D$3</f>
        <v>0</v>
      </c>
      <c r="F411" s="12">
        <f t="shared" si="32"/>
        <v>1</v>
      </c>
      <c r="G411" s="12">
        <f t="shared" si="33"/>
        <v>1</v>
      </c>
      <c r="H411" s="12">
        <f t="shared" si="34"/>
        <v>1</v>
      </c>
      <c r="I411" s="50">
        <f t="shared" si="35"/>
        <v>1</v>
      </c>
      <c r="J411" s="6"/>
      <c r="K411" s="6"/>
    </row>
    <row r="412" spans="1:11" x14ac:dyDescent="0.75">
      <c r="A412" s="49">
        <v>2004</v>
      </c>
      <c r="B412" s="49">
        <v>3</v>
      </c>
      <c r="C412" s="42">
        <v>-1.8</v>
      </c>
      <c r="D412" s="42">
        <f t="shared" si="31"/>
        <v>0.99999999999999978</v>
      </c>
      <c r="E412" s="42">
        <f xml:space="preserve"> (D412 - $D$4)/$D$4</f>
        <v>0</v>
      </c>
      <c r="F412" s="12">
        <f t="shared" si="32"/>
        <v>1</v>
      </c>
      <c r="G412" s="12">
        <f t="shared" si="33"/>
        <v>1</v>
      </c>
      <c r="H412" s="12">
        <f t="shared" si="34"/>
        <v>1</v>
      </c>
      <c r="I412" s="50">
        <f t="shared" si="35"/>
        <v>1</v>
      </c>
      <c r="J412" s="6"/>
      <c r="K412" s="6"/>
    </row>
    <row r="413" spans="1:11" x14ac:dyDescent="0.75">
      <c r="A413" s="49">
        <v>2004</v>
      </c>
      <c r="B413" s="49">
        <v>4</v>
      </c>
      <c r="C413" s="42">
        <v>-1.8</v>
      </c>
      <c r="D413" s="42">
        <f t="shared" si="31"/>
        <v>0.99999999999999978</v>
      </c>
      <c r="E413" s="42">
        <f xml:space="preserve"> (D413 - $D$5)/$D$5</f>
        <v>-0.17344862675820855</v>
      </c>
      <c r="F413" s="12">
        <f t="shared" si="32"/>
        <v>0.93062054929671656</v>
      </c>
      <c r="G413" s="12">
        <f t="shared" si="33"/>
        <v>0.94796541197253748</v>
      </c>
      <c r="H413" s="12">
        <f t="shared" si="34"/>
        <v>0.91327568662089575</v>
      </c>
      <c r="I413" s="50">
        <f t="shared" si="35"/>
        <v>0.82655137324179151</v>
      </c>
      <c r="J413" s="6"/>
      <c r="K413" s="6"/>
    </row>
    <row r="414" spans="1:11" x14ac:dyDescent="0.75">
      <c r="A414" s="49">
        <v>2004</v>
      </c>
      <c r="B414" s="49">
        <v>5</v>
      </c>
      <c r="C414" s="42">
        <v>-1.7549999999999999</v>
      </c>
      <c r="D414" s="42">
        <f t="shared" si="31"/>
        <v>1.0449999999999999</v>
      </c>
      <c r="E414" s="42">
        <f xml:space="preserve"> (D414 - $D$6)/$D$6</f>
        <v>-0.2943729903763867</v>
      </c>
      <c r="F414" s="12">
        <f t="shared" si="32"/>
        <v>0.88225080384944532</v>
      </c>
      <c r="G414" s="12">
        <f t="shared" si="33"/>
        <v>0.91168810288708402</v>
      </c>
      <c r="H414" s="12">
        <f t="shared" si="34"/>
        <v>0.85281350481180662</v>
      </c>
      <c r="I414" s="50">
        <f t="shared" si="35"/>
        <v>0.70562700962361324</v>
      </c>
      <c r="J414" s="6"/>
      <c r="K414" s="6"/>
    </row>
    <row r="415" spans="1:11" x14ac:dyDescent="0.75">
      <c r="A415" s="49">
        <v>2004</v>
      </c>
      <c r="B415" s="49">
        <v>6</v>
      </c>
      <c r="C415" s="42">
        <v>0.52477611899999999</v>
      </c>
      <c r="D415" s="42">
        <f t="shared" si="31"/>
        <v>3.324776119</v>
      </c>
      <c r="E415" s="42">
        <f xml:space="preserve"> (D415 - $D$7)/$D$7</f>
        <v>0.34973339784960261</v>
      </c>
      <c r="F415" s="12">
        <f t="shared" si="32"/>
        <v>1.139893359139841</v>
      </c>
      <c r="G415" s="12">
        <f t="shared" si="33"/>
        <v>1.1049200193548807</v>
      </c>
      <c r="H415" s="12">
        <f t="shared" si="34"/>
        <v>1.1748666989248013</v>
      </c>
      <c r="I415" s="50">
        <f t="shared" si="35"/>
        <v>1.3497333978496027</v>
      </c>
      <c r="J415" s="6"/>
      <c r="K415" s="6"/>
    </row>
    <row r="416" spans="1:11" x14ac:dyDescent="0.75">
      <c r="A416" s="49">
        <v>2004</v>
      </c>
      <c r="B416" s="49">
        <v>7</v>
      </c>
      <c r="C416" s="42">
        <v>1.424477612</v>
      </c>
      <c r="D416" s="42">
        <f t="shared" si="31"/>
        <v>4.2244776119999994</v>
      </c>
      <c r="E416" s="42">
        <f xml:space="preserve"> (D416 - $D$8)/$D$8</f>
        <v>-7.0165590166230783E-3</v>
      </c>
      <c r="F416" s="12">
        <f t="shared" si="32"/>
        <v>0.99719337639335082</v>
      </c>
      <c r="G416" s="12">
        <f t="shared" si="33"/>
        <v>0.99789503229501308</v>
      </c>
      <c r="H416" s="12">
        <f t="shared" si="34"/>
        <v>0.99649172049168844</v>
      </c>
      <c r="I416" s="50">
        <f t="shared" si="35"/>
        <v>0.99298344098337687</v>
      </c>
      <c r="J416" s="6"/>
      <c r="K416" s="6"/>
    </row>
    <row r="417" spans="1:11" x14ac:dyDescent="0.75">
      <c r="A417" s="49">
        <v>2004</v>
      </c>
      <c r="B417" s="49">
        <v>8</v>
      </c>
      <c r="C417" s="42">
        <v>2.0031343279999998</v>
      </c>
      <c r="D417" s="42">
        <f t="shared" si="31"/>
        <v>4.8031343279999996</v>
      </c>
      <c r="E417" s="42">
        <f xml:space="preserve"> (D417 - $D$9)/$D$9</f>
        <v>-9.9479516473276658E-2</v>
      </c>
      <c r="F417" s="12">
        <f t="shared" si="32"/>
        <v>0.9602081934106893</v>
      </c>
      <c r="G417" s="12">
        <f t="shared" si="33"/>
        <v>0.97015614505801695</v>
      </c>
      <c r="H417" s="12">
        <f t="shared" si="34"/>
        <v>0.95026024176336166</v>
      </c>
      <c r="I417" s="50">
        <f t="shared" si="35"/>
        <v>0.90052048352672331</v>
      </c>
      <c r="J417" s="6"/>
      <c r="K417" s="6"/>
    </row>
    <row r="418" spans="1:11" x14ac:dyDescent="0.75">
      <c r="A418" s="49">
        <v>2004</v>
      </c>
      <c r="B418" s="49">
        <v>9</v>
      </c>
      <c r="C418" s="42">
        <v>2.3564179099999998</v>
      </c>
      <c r="D418" s="42">
        <f t="shared" si="31"/>
        <v>5.15641791</v>
      </c>
      <c r="E418" s="42">
        <f xml:space="preserve"> (D418 - $D$10)/$D$10</f>
        <v>0.59346893592126282</v>
      </c>
      <c r="F418" s="12">
        <f t="shared" si="32"/>
        <v>1.2373875743685052</v>
      </c>
      <c r="G418" s="12">
        <f t="shared" si="33"/>
        <v>1.1780406807763788</v>
      </c>
      <c r="H418" s="12">
        <f t="shared" si="34"/>
        <v>1.2967344679606314</v>
      </c>
      <c r="I418" s="50">
        <f t="shared" si="35"/>
        <v>1.5934689359212628</v>
      </c>
      <c r="J418" s="6"/>
      <c r="K418" s="6"/>
    </row>
    <row r="419" spans="1:11" x14ac:dyDescent="0.75">
      <c r="A419" s="49">
        <v>2004</v>
      </c>
      <c r="B419" s="49">
        <v>10</v>
      </c>
      <c r="C419" s="42">
        <v>-0.69731343300000004</v>
      </c>
      <c r="D419" s="42">
        <f t="shared" si="31"/>
        <v>2.1026865669999997</v>
      </c>
      <c r="E419" s="42">
        <f xml:space="preserve"> (D419 - $D$11)/$D$11</f>
        <v>0.83320537663469929</v>
      </c>
      <c r="F419" s="12">
        <f t="shared" si="32"/>
        <v>1.3332821506538797</v>
      </c>
      <c r="G419" s="12">
        <f t="shared" si="33"/>
        <v>1.2499616129904099</v>
      </c>
      <c r="H419" s="12">
        <f t="shared" si="34"/>
        <v>1.4166026883173497</v>
      </c>
      <c r="I419" s="50">
        <f t="shared" si="35"/>
        <v>1.8332053766346994</v>
      </c>
      <c r="J419" s="6"/>
      <c r="K419" s="6"/>
    </row>
    <row r="420" spans="1:11" x14ac:dyDescent="0.75">
      <c r="A420" s="49">
        <v>2004</v>
      </c>
      <c r="B420" s="49">
        <v>11</v>
      </c>
      <c r="C420" s="42">
        <v>-1.7713207550000001</v>
      </c>
      <c r="D420" s="42">
        <f t="shared" si="31"/>
        <v>1.0286792449999997</v>
      </c>
      <c r="E420" s="42">
        <f xml:space="preserve"> (D420 - $D$12)/$D$12</f>
        <v>2.8679244999999971E-2</v>
      </c>
      <c r="F420" s="12">
        <f t="shared" si="32"/>
        <v>1.011471698</v>
      </c>
      <c r="G420" s="12">
        <f t="shared" si="33"/>
        <v>1.0086037735</v>
      </c>
      <c r="H420" s="12">
        <f t="shared" si="34"/>
        <v>1.0143396225000001</v>
      </c>
      <c r="I420" s="50">
        <f t="shared" si="35"/>
        <v>1.028679245</v>
      </c>
      <c r="J420" s="6"/>
      <c r="K420" s="6"/>
    </row>
    <row r="421" spans="1:11" x14ac:dyDescent="0.75">
      <c r="A421" s="49">
        <v>2004</v>
      </c>
      <c r="B421" s="49">
        <v>12</v>
      </c>
      <c r="C421" s="42">
        <v>-1.794117647</v>
      </c>
      <c r="D421" s="42">
        <f t="shared" si="31"/>
        <v>1.0058823529999998</v>
      </c>
      <c r="E421" s="42">
        <f xml:space="preserve"> (D421 - $D$13)/$D$13</f>
        <v>5.8823530000000641E-3</v>
      </c>
      <c r="F421" s="12">
        <f t="shared" si="32"/>
        <v>1.0023529412000001</v>
      </c>
      <c r="G421" s="12">
        <f t="shared" si="33"/>
        <v>1.0017647059000001</v>
      </c>
      <c r="H421" s="12">
        <f t="shared" si="34"/>
        <v>1.0029411765</v>
      </c>
      <c r="I421" s="50">
        <f t="shared" si="35"/>
        <v>1.0058823530000001</v>
      </c>
      <c r="J421" s="6"/>
      <c r="K421" s="6"/>
    </row>
    <row r="422" spans="1:11" x14ac:dyDescent="0.75">
      <c r="A422" s="49">
        <v>2005</v>
      </c>
      <c r="B422" s="49">
        <v>1</v>
      </c>
      <c r="C422" s="42">
        <v>-1.8</v>
      </c>
      <c r="D422" s="42">
        <f t="shared" si="31"/>
        <v>0.99999999999999978</v>
      </c>
      <c r="E422" s="42">
        <f xml:space="preserve"> (D422 - $D$2)/$D$2</f>
        <v>0</v>
      </c>
      <c r="F422" s="12">
        <f t="shared" si="32"/>
        <v>1</v>
      </c>
      <c r="G422" s="12">
        <f t="shared" si="33"/>
        <v>1</v>
      </c>
      <c r="H422" s="12">
        <f t="shared" si="34"/>
        <v>1</v>
      </c>
      <c r="I422" s="50">
        <f t="shared" si="35"/>
        <v>1</v>
      </c>
      <c r="J422" s="6"/>
      <c r="K422" s="6"/>
    </row>
    <row r="423" spans="1:11" x14ac:dyDescent="0.75">
      <c r="A423" s="49">
        <v>2005</v>
      </c>
      <c r="B423" s="49">
        <v>2</v>
      </c>
      <c r="C423" s="42">
        <v>-1.8</v>
      </c>
      <c r="D423" s="42">
        <f t="shared" si="31"/>
        <v>0.99999999999999978</v>
      </c>
      <c r="E423" s="42">
        <f xml:space="preserve"> (D423 - $D$3)/$D$3</f>
        <v>0</v>
      </c>
      <c r="F423" s="12">
        <f t="shared" si="32"/>
        <v>1</v>
      </c>
      <c r="G423" s="12">
        <f t="shared" si="33"/>
        <v>1</v>
      </c>
      <c r="H423" s="12">
        <f t="shared" si="34"/>
        <v>1</v>
      </c>
      <c r="I423" s="50">
        <f t="shared" si="35"/>
        <v>1</v>
      </c>
      <c r="J423" s="6"/>
      <c r="K423" s="6"/>
    </row>
    <row r="424" spans="1:11" x14ac:dyDescent="0.75">
      <c r="A424" s="49">
        <v>2005</v>
      </c>
      <c r="B424" s="49">
        <v>3</v>
      </c>
      <c r="C424" s="42">
        <v>-1.8</v>
      </c>
      <c r="D424" s="42">
        <f t="shared" si="31"/>
        <v>0.99999999999999978</v>
      </c>
      <c r="E424" s="42">
        <f xml:space="preserve"> (D424 - $D$4)/$D$4</f>
        <v>0</v>
      </c>
      <c r="F424" s="12">
        <f t="shared" si="32"/>
        <v>1</v>
      </c>
      <c r="G424" s="12">
        <f t="shared" si="33"/>
        <v>1</v>
      </c>
      <c r="H424" s="12">
        <f t="shared" si="34"/>
        <v>1</v>
      </c>
      <c r="I424" s="50">
        <f t="shared" si="35"/>
        <v>1</v>
      </c>
      <c r="J424" s="6"/>
      <c r="K424" s="6"/>
    </row>
    <row r="425" spans="1:11" x14ac:dyDescent="0.75">
      <c r="A425" s="49">
        <v>2005</v>
      </c>
      <c r="B425" s="49">
        <v>4</v>
      </c>
      <c r="C425" s="42">
        <v>-1.8</v>
      </c>
      <c r="D425" s="42">
        <f t="shared" si="31"/>
        <v>0.99999999999999978</v>
      </c>
      <c r="E425" s="42">
        <f xml:space="preserve"> (D425 - $D$5)/$D$5</f>
        <v>-0.17344862675820855</v>
      </c>
      <c r="F425" s="12">
        <f t="shared" si="32"/>
        <v>0.93062054929671656</v>
      </c>
      <c r="G425" s="12">
        <f t="shared" si="33"/>
        <v>0.94796541197253748</v>
      </c>
      <c r="H425" s="12">
        <f t="shared" si="34"/>
        <v>0.91327568662089575</v>
      </c>
      <c r="I425" s="50">
        <f t="shared" si="35"/>
        <v>0.82655137324179151</v>
      </c>
      <c r="J425" s="6"/>
      <c r="K425" s="6"/>
    </row>
    <row r="426" spans="1:11" x14ac:dyDescent="0.75">
      <c r="A426" s="49">
        <v>2005</v>
      </c>
      <c r="B426" s="49">
        <v>5</v>
      </c>
      <c r="C426" s="42">
        <v>-1.6</v>
      </c>
      <c r="D426" s="42">
        <f t="shared" si="31"/>
        <v>1.1999999999999997</v>
      </c>
      <c r="E426" s="42">
        <f xml:space="preserve"> (D426 - $D$6)/$D$6</f>
        <v>-0.18971061095853028</v>
      </c>
      <c r="F426" s="12">
        <f t="shared" si="32"/>
        <v>0.92411575561658788</v>
      </c>
      <c r="G426" s="12">
        <f t="shared" si="33"/>
        <v>0.94308681671244088</v>
      </c>
      <c r="H426" s="12">
        <f t="shared" si="34"/>
        <v>0.90514469452073487</v>
      </c>
      <c r="I426" s="50">
        <f t="shared" si="35"/>
        <v>0.81028938904146974</v>
      </c>
      <c r="J426" s="6"/>
      <c r="K426" s="6"/>
    </row>
    <row r="427" spans="1:11" x14ac:dyDescent="0.75">
      <c r="A427" s="49">
        <v>2005</v>
      </c>
      <c r="B427" s="49">
        <v>6</v>
      </c>
      <c r="C427" s="42">
        <v>0.37358208999999998</v>
      </c>
      <c r="D427" s="42">
        <f t="shared" si="31"/>
        <v>3.17358209</v>
      </c>
      <c r="E427" s="42">
        <f xml:space="preserve"> (D427 - $D$7)/$D$7</f>
        <v>0.28835433857083215</v>
      </c>
      <c r="F427" s="12">
        <f t="shared" si="32"/>
        <v>1.1153417354283328</v>
      </c>
      <c r="G427" s="12">
        <f t="shared" si="33"/>
        <v>1.0865063015712497</v>
      </c>
      <c r="H427" s="12">
        <f t="shared" si="34"/>
        <v>1.1441771692854161</v>
      </c>
      <c r="I427" s="50">
        <f t="shared" si="35"/>
        <v>1.2883543385708323</v>
      </c>
      <c r="J427" s="6"/>
      <c r="K427" s="6"/>
    </row>
    <row r="428" spans="1:11" x14ac:dyDescent="0.75">
      <c r="A428" s="49">
        <v>2005</v>
      </c>
      <c r="B428" s="49">
        <v>7</v>
      </c>
      <c r="C428" s="42">
        <v>1.516567164</v>
      </c>
      <c r="D428" s="42">
        <f t="shared" si="31"/>
        <v>4.3165671640000003</v>
      </c>
      <c r="E428" s="42">
        <f xml:space="preserve"> (D428 - $D$8)/$D$8</f>
        <v>1.4629525688341511E-2</v>
      </c>
      <c r="F428" s="12">
        <f t="shared" si="32"/>
        <v>1.0058518102753367</v>
      </c>
      <c r="G428" s="12">
        <f t="shared" si="33"/>
        <v>1.0043888577065025</v>
      </c>
      <c r="H428" s="12">
        <f t="shared" si="34"/>
        <v>1.0073147628441708</v>
      </c>
      <c r="I428" s="50">
        <f t="shared" si="35"/>
        <v>1.0146295256883415</v>
      </c>
      <c r="J428" s="6"/>
      <c r="K428" s="6"/>
    </row>
    <row r="429" spans="1:11" x14ac:dyDescent="0.75">
      <c r="A429" s="49">
        <v>2005</v>
      </c>
      <c r="B429" s="49">
        <v>8</v>
      </c>
      <c r="C429" s="42">
        <v>1.8973134330000001</v>
      </c>
      <c r="D429" s="42">
        <f t="shared" si="31"/>
        <v>4.6973134329999997</v>
      </c>
      <c r="E429" s="42">
        <f xml:space="preserve"> (D429 - $D$9)/$D$9</f>
        <v>-0.11931945369450163</v>
      </c>
      <c r="F429" s="12">
        <f t="shared" si="32"/>
        <v>0.95227221852219934</v>
      </c>
      <c r="G429" s="12">
        <f t="shared" si="33"/>
        <v>0.96420416389164953</v>
      </c>
      <c r="H429" s="12">
        <f t="shared" si="34"/>
        <v>0.94034027315274915</v>
      </c>
      <c r="I429" s="50">
        <f t="shared" si="35"/>
        <v>0.88068054630549841</v>
      </c>
      <c r="J429" s="6"/>
      <c r="K429" s="6"/>
    </row>
    <row r="430" spans="1:11" x14ac:dyDescent="0.75">
      <c r="A430" s="49">
        <v>2005</v>
      </c>
      <c r="B430" s="49">
        <v>9</v>
      </c>
      <c r="C430" s="42">
        <v>0.73716417899999997</v>
      </c>
      <c r="D430" s="42">
        <f t="shared" si="31"/>
        <v>3.5371641789999999</v>
      </c>
      <c r="E430" s="42">
        <f xml:space="preserve"> (D430 - $D$10)/$D$10</f>
        <v>9.3076887650857004E-2</v>
      </c>
      <c r="F430" s="12">
        <f t="shared" si="32"/>
        <v>1.0372307550603428</v>
      </c>
      <c r="G430" s="12">
        <f t="shared" si="33"/>
        <v>1.0279230662952572</v>
      </c>
      <c r="H430" s="12">
        <f t="shared" si="34"/>
        <v>1.0465384438254286</v>
      </c>
      <c r="I430" s="50">
        <f t="shared" si="35"/>
        <v>1.093076887650857</v>
      </c>
      <c r="J430" s="6"/>
      <c r="K430" s="6"/>
    </row>
    <row r="431" spans="1:11" x14ac:dyDescent="0.75">
      <c r="A431" s="49">
        <v>2005</v>
      </c>
      <c r="B431" s="49">
        <v>10</v>
      </c>
      <c r="C431" s="42">
        <v>-0.40895522400000001</v>
      </c>
      <c r="D431" s="42">
        <f t="shared" si="31"/>
        <v>2.3910447759999998</v>
      </c>
      <c r="E431" s="42">
        <f xml:space="preserve"> (D431 - $D$11)/$D$11</f>
        <v>1.0846074768962513</v>
      </c>
      <c r="F431" s="12">
        <f t="shared" si="32"/>
        <v>1.4338429907585004</v>
      </c>
      <c r="G431" s="12">
        <f t="shared" si="33"/>
        <v>1.3253822430688753</v>
      </c>
      <c r="H431" s="12">
        <f t="shared" si="34"/>
        <v>1.5423037384481257</v>
      </c>
      <c r="I431" s="50">
        <f t="shared" si="35"/>
        <v>2.0846074768962515</v>
      </c>
      <c r="J431" s="6"/>
      <c r="K431" s="6"/>
    </row>
    <row r="432" spans="1:11" x14ac:dyDescent="0.75">
      <c r="A432" s="49">
        <v>2005</v>
      </c>
      <c r="B432" s="49">
        <v>11</v>
      </c>
      <c r="C432" s="42">
        <v>-1.8</v>
      </c>
      <c r="D432" s="42">
        <f t="shared" si="31"/>
        <v>0.99999999999999978</v>
      </c>
      <c r="E432" s="42">
        <f xml:space="preserve"> (D432 - $D$12)/$D$12</f>
        <v>0</v>
      </c>
      <c r="F432" s="12">
        <f t="shared" si="32"/>
        <v>1</v>
      </c>
      <c r="G432" s="12">
        <f t="shared" si="33"/>
        <v>1</v>
      </c>
      <c r="H432" s="12">
        <f t="shared" si="34"/>
        <v>1</v>
      </c>
      <c r="I432" s="50">
        <f t="shared" si="35"/>
        <v>1</v>
      </c>
      <c r="J432" s="6"/>
      <c r="K432" s="6"/>
    </row>
    <row r="433" spans="1:11" x14ac:dyDescent="0.75">
      <c r="A433" s="49">
        <v>2005</v>
      </c>
      <c r="B433" s="49">
        <v>12</v>
      </c>
      <c r="C433" s="42">
        <v>-1.8</v>
      </c>
      <c r="D433" s="42">
        <f t="shared" si="31"/>
        <v>0.99999999999999978</v>
      </c>
      <c r="E433" s="42">
        <f xml:space="preserve"> (D433 - $D$13)/$D$13</f>
        <v>0</v>
      </c>
      <c r="F433" s="12">
        <f t="shared" si="32"/>
        <v>1</v>
      </c>
      <c r="G433" s="12">
        <f t="shared" si="33"/>
        <v>1</v>
      </c>
      <c r="H433" s="12">
        <f t="shared" si="34"/>
        <v>1</v>
      </c>
      <c r="I433" s="50">
        <f t="shared" si="35"/>
        <v>1</v>
      </c>
      <c r="J433" s="6"/>
      <c r="K433" s="6"/>
    </row>
    <row r="434" spans="1:11" x14ac:dyDescent="0.75">
      <c r="A434" s="49">
        <v>2006</v>
      </c>
      <c r="B434" s="49">
        <v>1</v>
      </c>
      <c r="C434" s="42">
        <v>-1.8</v>
      </c>
      <c r="D434" s="42">
        <f t="shared" si="31"/>
        <v>0.99999999999999978</v>
      </c>
      <c r="E434" s="42">
        <f xml:space="preserve"> (D434 - $D$2)/$D$2</f>
        <v>0</v>
      </c>
      <c r="F434" s="12">
        <f t="shared" si="32"/>
        <v>1</v>
      </c>
      <c r="G434" s="12">
        <f t="shared" si="33"/>
        <v>1</v>
      </c>
      <c r="H434" s="12">
        <f t="shared" si="34"/>
        <v>1</v>
      </c>
      <c r="I434" s="50">
        <f t="shared" si="35"/>
        <v>1</v>
      </c>
      <c r="J434" s="6"/>
      <c r="K434" s="6"/>
    </row>
    <row r="435" spans="1:11" x14ac:dyDescent="0.75">
      <c r="A435" s="49">
        <v>2006</v>
      </c>
      <c r="B435" s="49">
        <v>2</v>
      </c>
      <c r="C435" s="42">
        <v>-1.8</v>
      </c>
      <c r="D435" s="42">
        <f t="shared" si="31"/>
        <v>0.99999999999999978</v>
      </c>
      <c r="E435" s="42">
        <f xml:space="preserve"> (D435 - $D$3)/$D$3</f>
        <v>0</v>
      </c>
      <c r="F435" s="12">
        <f t="shared" si="32"/>
        <v>1</v>
      </c>
      <c r="G435" s="12">
        <f t="shared" si="33"/>
        <v>1</v>
      </c>
      <c r="H435" s="12">
        <f t="shared" si="34"/>
        <v>1</v>
      </c>
      <c r="I435" s="50">
        <f t="shared" si="35"/>
        <v>1</v>
      </c>
      <c r="J435" s="6"/>
      <c r="K435" s="6"/>
    </row>
    <row r="436" spans="1:11" x14ac:dyDescent="0.75">
      <c r="A436" s="49">
        <v>2006</v>
      </c>
      <c r="B436" s="49">
        <v>3</v>
      </c>
      <c r="C436" s="42">
        <v>-1.8</v>
      </c>
      <c r="D436" s="42">
        <f t="shared" si="31"/>
        <v>0.99999999999999978</v>
      </c>
      <c r="E436" s="42">
        <f xml:space="preserve"> (D436 - $D$4)/$D$4</f>
        <v>0</v>
      </c>
      <c r="F436" s="12">
        <f t="shared" si="32"/>
        <v>1</v>
      </c>
      <c r="G436" s="12">
        <f t="shared" si="33"/>
        <v>1</v>
      </c>
      <c r="H436" s="12">
        <f t="shared" si="34"/>
        <v>1</v>
      </c>
      <c r="I436" s="50">
        <f t="shared" si="35"/>
        <v>1</v>
      </c>
      <c r="J436" s="6"/>
      <c r="K436" s="6"/>
    </row>
    <row r="437" spans="1:11" x14ac:dyDescent="0.75">
      <c r="A437" s="49">
        <v>2006</v>
      </c>
      <c r="B437" s="49">
        <v>4</v>
      </c>
      <c r="C437" s="42">
        <v>-1.8</v>
      </c>
      <c r="D437" s="42">
        <f t="shared" si="31"/>
        <v>0.99999999999999978</v>
      </c>
      <c r="E437" s="42">
        <f xml:space="preserve"> (D437 - $D$5)/$D$5</f>
        <v>-0.17344862675820855</v>
      </c>
      <c r="F437" s="12">
        <f t="shared" si="32"/>
        <v>0.93062054929671656</v>
      </c>
      <c r="G437" s="12">
        <f t="shared" si="33"/>
        <v>0.94796541197253748</v>
      </c>
      <c r="H437" s="12">
        <f t="shared" si="34"/>
        <v>0.91327568662089575</v>
      </c>
      <c r="I437" s="50">
        <f t="shared" si="35"/>
        <v>0.82655137324179151</v>
      </c>
      <c r="J437" s="6"/>
      <c r="K437" s="6"/>
    </row>
    <row r="438" spans="1:11" x14ac:dyDescent="0.75">
      <c r="A438" s="49">
        <v>2006</v>
      </c>
      <c r="B438" s="49">
        <v>5</v>
      </c>
      <c r="C438" s="42">
        <v>-1.8</v>
      </c>
      <c r="D438" s="42">
        <f t="shared" si="31"/>
        <v>0.99999999999999978</v>
      </c>
      <c r="E438" s="42">
        <f xml:space="preserve"> (D438 - $D$6)/$D$6</f>
        <v>-0.3247588424654419</v>
      </c>
      <c r="F438" s="12">
        <f t="shared" si="32"/>
        <v>0.87009646301382326</v>
      </c>
      <c r="G438" s="12">
        <f t="shared" si="33"/>
        <v>0.90257234726036739</v>
      </c>
      <c r="H438" s="12">
        <f t="shared" si="34"/>
        <v>0.83762057876727902</v>
      </c>
      <c r="I438" s="50">
        <f t="shared" si="35"/>
        <v>0.67524115753455805</v>
      </c>
      <c r="J438" s="6"/>
      <c r="K438" s="6"/>
    </row>
    <row r="439" spans="1:11" x14ac:dyDescent="0.75">
      <c r="A439" s="49">
        <v>2006</v>
      </c>
      <c r="B439" s="49">
        <v>6</v>
      </c>
      <c r="C439" s="42">
        <v>-1.565074627</v>
      </c>
      <c r="D439" s="42">
        <f t="shared" si="31"/>
        <v>1.2349253729999998</v>
      </c>
      <c r="E439" s="42">
        <f xml:space="preserve"> (D439 - $D$7)/$D$7</f>
        <v>-0.49866698985695596</v>
      </c>
      <c r="F439" s="12">
        <f t="shared" si="32"/>
        <v>0.80053320405721762</v>
      </c>
      <c r="G439" s="12">
        <f t="shared" si="33"/>
        <v>0.85039990304291324</v>
      </c>
      <c r="H439" s="12">
        <f t="shared" si="34"/>
        <v>0.75066650507152199</v>
      </c>
      <c r="I439" s="50">
        <f t="shared" si="35"/>
        <v>0.50133301014304399</v>
      </c>
      <c r="J439" s="6"/>
      <c r="K439" s="6"/>
    </row>
    <row r="440" spans="1:11" x14ac:dyDescent="0.75">
      <c r="A440" s="49">
        <v>2006</v>
      </c>
      <c r="B440" s="49">
        <v>7</v>
      </c>
      <c r="C440" s="42">
        <v>0.273880597</v>
      </c>
      <c r="D440" s="42">
        <f t="shared" si="31"/>
        <v>3.0738805969999996</v>
      </c>
      <c r="E440" s="42">
        <f xml:space="preserve"> (D440 - $D$8)/$D$8</f>
        <v>-0.27746982876397902</v>
      </c>
      <c r="F440" s="12">
        <f t="shared" si="32"/>
        <v>0.88901206849440839</v>
      </c>
      <c r="G440" s="12">
        <f t="shared" si="33"/>
        <v>0.91675905137080627</v>
      </c>
      <c r="H440" s="12">
        <f t="shared" si="34"/>
        <v>0.86126508561801052</v>
      </c>
      <c r="I440" s="50">
        <f t="shared" si="35"/>
        <v>0.72253017123602103</v>
      </c>
      <c r="J440" s="6"/>
      <c r="K440" s="6"/>
    </row>
    <row r="441" spans="1:11" x14ac:dyDescent="0.75">
      <c r="A441" s="49">
        <v>2006</v>
      </c>
      <c r="B441" s="49">
        <v>8</v>
      </c>
      <c r="C441" s="42">
        <v>2.003432836</v>
      </c>
      <c r="D441" s="42">
        <f t="shared" si="31"/>
        <v>4.8034328359999998</v>
      </c>
      <c r="E441" s="42">
        <f xml:space="preserve"> (D441 - $D$9)/$D$9</f>
        <v>-9.9423550399846294E-2</v>
      </c>
      <c r="F441" s="12">
        <f t="shared" si="32"/>
        <v>0.96023057984006144</v>
      </c>
      <c r="G441" s="12">
        <f t="shared" si="33"/>
        <v>0.97017293488004608</v>
      </c>
      <c r="H441" s="12">
        <f t="shared" si="34"/>
        <v>0.9502882248000768</v>
      </c>
      <c r="I441" s="50">
        <f t="shared" si="35"/>
        <v>0.90057644960015371</v>
      </c>
      <c r="J441" s="6"/>
      <c r="K441" s="6"/>
    </row>
    <row r="442" spans="1:11" x14ac:dyDescent="0.75">
      <c r="A442" s="49">
        <v>2006</v>
      </c>
      <c r="B442" s="49">
        <v>9</v>
      </c>
      <c r="C442" s="42">
        <v>2.427910448</v>
      </c>
      <c r="D442" s="42">
        <f t="shared" si="31"/>
        <v>5.2279104479999994</v>
      </c>
      <c r="E442" s="42">
        <f xml:space="preserve"> (D442 - $D$10)/$D$10</f>
        <v>0.6155620130227597</v>
      </c>
      <c r="F442" s="12">
        <f t="shared" si="32"/>
        <v>1.2462248052091038</v>
      </c>
      <c r="G442" s="12">
        <f t="shared" si="33"/>
        <v>1.1846686039068279</v>
      </c>
      <c r="H442" s="12">
        <f t="shared" si="34"/>
        <v>1.3077810065113797</v>
      </c>
      <c r="I442" s="50">
        <f t="shared" si="35"/>
        <v>1.6155620130227597</v>
      </c>
      <c r="J442" s="6"/>
      <c r="K442" s="6"/>
    </row>
    <row r="443" spans="1:11" x14ac:dyDescent="0.75">
      <c r="A443" s="49">
        <v>2006</v>
      </c>
      <c r="B443" s="49">
        <v>10</v>
      </c>
      <c r="C443" s="42">
        <v>0.21253731300000001</v>
      </c>
      <c r="D443" s="42">
        <f t="shared" si="31"/>
        <v>3.0125373129999997</v>
      </c>
      <c r="E443" s="42">
        <f xml:space="preserve"> (D443 - $D$11)/$D$11</f>
        <v>1.6264492702702704</v>
      </c>
      <c r="F443" s="12">
        <f t="shared" si="32"/>
        <v>1.6505797081081082</v>
      </c>
      <c r="G443" s="12">
        <f t="shared" si="33"/>
        <v>1.4879347810810812</v>
      </c>
      <c r="H443" s="12">
        <f t="shared" si="34"/>
        <v>1.8132246351351351</v>
      </c>
      <c r="I443" s="50">
        <f t="shared" si="35"/>
        <v>2.6264492702702702</v>
      </c>
      <c r="J443" s="6"/>
      <c r="K443" s="6"/>
    </row>
    <row r="444" spans="1:11" x14ac:dyDescent="0.75">
      <c r="A444" s="49">
        <v>2006</v>
      </c>
      <c r="B444" s="49">
        <v>11</v>
      </c>
      <c r="C444" s="42">
        <v>-1.7987500000000001</v>
      </c>
      <c r="D444" s="42">
        <f t="shared" si="31"/>
        <v>1.0012499999999998</v>
      </c>
      <c r="E444" s="42">
        <f xml:space="preserve"> (D444 - $D$12)/$D$12</f>
        <v>1.2499999999999736E-3</v>
      </c>
      <c r="F444" s="12">
        <f t="shared" si="32"/>
        <v>1.0004999999999999</v>
      </c>
      <c r="G444" s="12">
        <f t="shared" si="33"/>
        <v>1.000375</v>
      </c>
      <c r="H444" s="12">
        <f t="shared" si="34"/>
        <v>1.0006250000000001</v>
      </c>
      <c r="I444" s="50">
        <f t="shared" si="35"/>
        <v>1.00125</v>
      </c>
      <c r="J444" s="6"/>
      <c r="K444" s="6"/>
    </row>
    <row r="445" spans="1:11" x14ac:dyDescent="0.75">
      <c r="A445" s="49">
        <v>2006</v>
      </c>
      <c r="B445" s="49">
        <v>12</v>
      </c>
      <c r="C445" s="42">
        <v>-1.7941791039999999</v>
      </c>
      <c r="D445" s="42">
        <f t="shared" si="31"/>
        <v>1.0058208959999999</v>
      </c>
      <c r="E445" s="42">
        <f xml:space="preserve"> (D445 - $D$13)/$D$13</f>
        <v>5.8208960000001317E-3</v>
      </c>
      <c r="F445" s="12">
        <f t="shared" si="32"/>
        <v>1.0023283584</v>
      </c>
      <c r="G445" s="12">
        <f t="shared" si="33"/>
        <v>1.0017462688000001</v>
      </c>
      <c r="H445" s="12">
        <f t="shared" si="34"/>
        <v>1.0029104480000002</v>
      </c>
      <c r="I445" s="50">
        <f t="shared" si="35"/>
        <v>1.0058208960000001</v>
      </c>
      <c r="J445" s="6"/>
      <c r="K445" s="6"/>
    </row>
    <row r="446" spans="1:11" x14ac:dyDescent="0.75">
      <c r="A446" s="49">
        <v>2007</v>
      </c>
      <c r="B446" s="49">
        <v>1</v>
      </c>
      <c r="C446" s="42">
        <v>-1.8</v>
      </c>
      <c r="D446" s="42">
        <f t="shared" si="31"/>
        <v>0.99999999999999978</v>
      </c>
      <c r="E446" s="42">
        <f xml:space="preserve"> (D446 - $D$2)/$D$2</f>
        <v>0</v>
      </c>
      <c r="F446" s="12">
        <f t="shared" si="32"/>
        <v>1</v>
      </c>
      <c r="G446" s="12">
        <f t="shared" si="33"/>
        <v>1</v>
      </c>
      <c r="H446" s="12">
        <f t="shared" si="34"/>
        <v>1</v>
      </c>
      <c r="I446" s="50">
        <f t="shared" si="35"/>
        <v>1</v>
      </c>
      <c r="J446" s="6"/>
      <c r="K446" s="6"/>
    </row>
    <row r="447" spans="1:11" x14ac:dyDescent="0.75">
      <c r="A447" s="49">
        <v>2007</v>
      </c>
      <c r="B447" s="49">
        <v>2</v>
      </c>
      <c r="C447" s="42">
        <v>-1.8</v>
      </c>
      <c r="D447" s="42">
        <f t="shared" si="31"/>
        <v>0.99999999999999978</v>
      </c>
      <c r="E447" s="42">
        <f xml:space="preserve"> (D447 - $D$3)/$D$3</f>
        <v>0</v>
      </c>
      <c r="F447" s="12">
        <f t="shared" si="32"/>
        <v>1</v>
      </c>
      <c r="G447" s="12">
        <f t="shared" si="33"/>
        <v>1</v>
      </c>
      <c r="H447" s="12">
        <f t="shared" si="34"/>
        <v>1</v>
      </c>
      <c r="I447" s="50">
        <f t="shared" si="35"/>
        <v>1</v>
      </c>
      <c r="J447" s="6"/>
      <c r="K447" s="6"/>
    </row>
    <row r="448" spans="1:11" x14ac:dyDescent="0.75">
      <c r="A448" s="49">
        <v>2007</v>
      </c>
      <c r="B448" s="49">
        <v>3</v>
      </c>
      <c r="C448" s="42">
        <v>-1.8</v>
      </c>
      <c r="D448" s="42">
        <f t="shared" si="31"/>
        <v>0.99999999999999978</v>
      </c>
      <c r="E448" s="42">
        <f xml:space="preserve"> (D448 - $D$4)/$D$4</f>
        <v>0</v>
      </c>
      <c r="F448" s="12">
        <f t="shared" si="32"/>
        <v>1</v>
      </c>
      <c r="G448" s="12">
        <f t="shared" si="33"/>
        <v>1</v>
      </c>
      <c r="H448" s="12">
        <f t="shared" si="34"/>
        <v>1</v>
      </c>
      <c r="I448" s="50">
        <f t="shared" si="35"/>
        <v>1</v>
      </c>
      <c r="J448" s="6"/>
      <c r="K448" s="6"/>
    </row>
    <row r="449" spans="1:11" x14ac:dyDescent="0.75">
      <c r="A449" s="49">
        <v>2007</v>
      </c>
      <c r="B449" s="49">
        <v>4</v>
      </c>
      <c r="C449" s="42">
        <v>-1.8</v>
      </c>
      <c r="D449" s="42">
        <f t="shared" si="31"/>
        <v>0.99999999999999978</v>
      </c>
      <c r="E449" s="42">
        <f xml:space="preserve"> (D449 - $D$5)/$D$5</f>
        <v>-0.17344862675820855</v>
      </c>
      <c r="F449" s="12">
        <f t="shared" si="32"/>
        <v>0.93062054929671656</v>
      </c>
      <c r="G449" s="12">
        <f t="shared" si="33"/>
        <v>0.94796541197253748</v>
      </c>
      <c r="H449" s="12">
        <f t="shared" si="34"/>
        <v>0.91327568662089575</v>
      </c>
      <c r="I449" s="50">
        <f t="shared" si="35"/>
        <v>0.82655137324179151</v>
      </c>
      <c r="J449" s="6"/>
      <c r="K449" s="6"/>
    </row>
    <row r="450" spans="1:11" x14ac:dyDescent="0.75">
      <c r="A450" s="49">
        <v>2007</v>
      </c>
      <c r="B450" s="49">
        <v>5</v>
      </c>
      <c r="C450" s="42">
        <v>-1.7839682539999999</v>
      </c>
      <c r="D450" s="42">
        <f t="shared" si="31"/>
        <v>1.0160317459999999</v>
      </c>
      <c r="E450" s="42">
        <f xml:space="preserve"> (D450 - $D$6)/$D$6</f>
        <v>-0.31393354773910181</v>
      </c>
      <c r="F450" s="12">
        <f t="shared" si="32"/>
        <v>0.87442658090435921</v>
      </c>
      <c r="G450" s="12">
        <f t="shared" si="33"/>
        <v>0.90581993567826946</v>
      </c>
      <c r="H450" s="12">
        <f t="shared" si="34"/>
        <v>0.84303322613044906</v>
      </c>
      <c r="I450" s="50">
        <f t="shared" si="35"/>
        <v>0.68606645226089813</v>
      </c>
      <c r="J450" s="6"/>
      <c r="K450" s="6"/>
    </row>
    <row r="451" spans="1:11" x14ac:dyDescent="0.75">
      <c r="A451" s="49">
        <v>2007</v>
      </c>
      <c r="B451" s="49">
        <v>6</v>
      </c>
      <c r="C451" s="42">
        <v>0.90843750000000001</v>
      </c>
      <c r="D451" s="42">
        <f t="shared" ref="D451:D514" si="36">C451+2.8</f>
        <v>3.7084374999999996</v>
      </c>
      <c r="E451" s="42">
        <f xml:space="preserve"> (D451 - $D$7)/$D$7</f>
        <v>0.50548541268197345</v>
      </c>
      <c r="F451" s="12">
        <f t="shared" ref="F451:F514" si="37">1 + (E451*$K$4)</f>
        <v>1.2021941650727894</v>
      </c>
      <c r="G451" s="12">
        <f t="shared" ref="G451:G514" si="38">1 + (E451*$L$4)</f>
        <v>1.151645623804592</v>
      </c>
      <c r="H451" s="12">
        <f t="shared" ref="H451:H514" si="39">1 + (E451*$M$4)</f>
        <v>1.2527427063409866</v>
      </c>
      <c r="I451" s="50">
        <f t="shared" ref="I451:I514" si="40">1+E451</f>
        <v>1.5054854126819734</v>
      </c>
      <c r="J451" s="6"/>
      <c r="K451" s="6"/>
    </row>
    <row r="452" spans="1:11" x14ac:dyDescent="0.75">
      <c r="A452" s="49">
        <v>2007</v>
      </c>
      <c r="B452" s="49">
        <v>7</v>
      </c>
      <c r="C452" s="42">
        <v>2.2350746269999999</v>
      </c>
      <c r="D452" s="42">
        <f t="shared" si="36"/>
        <v>5.0350746270000002</v>
      </c>
      <c r="E452" s="42">
        <f xml:space="preserve"> (D452 - $D$8)/$D$8</f>
        <v>0.18351810281212919</v>
      </c>
      <c r="F452" s="12">
        <f t="shared" si="37"/>
        <v>1.0734072411248516</v>
      </c>
      <c r="G452" s="12">
        <f t="shared" si="38"/>
        <v>1.0550554308436388</v>
      </c>
      <c r="H452" s="12">
        <f t="shared" si="39"/>
        <v>1.0917590514060647</v>
      </c>
      <c r="I452" s="50">
        <f t="shared" si="40"/>
        <v>1.1835181028121291</v>
      </c>
      <c r="J452" s="6"/>
      <c r="K452" s="6"/>
    </row>
    <row r="453" spans="1:11" x14ac:dyDescent="0.75">
      <c r="A453" s="49">
        <v>2007</v>
      </c>
      <c r="B453" s="49">
        <v>8</v>
      </c>
      <c r="C453" s="42">
        <v>3.7941791039999999</v>
      </c>
      <c r="D453" s="42">
        <f t="shared" si="36"/>
        <v>6.5941791040000002</v>
      </c>
      <c r="E453" s="42">
        <f xml:space="preserve"> (D453 - $D$9)/$D$9</f>
        <v>0.23631631965382249</v>
      </c>
      <c r="F453" s="12">
        <f t="shared" si="37"/>
        <v>1.094526527861529</v>
      </c>
      <c r="G453" s="12">
        <f t="shared" si="38"/>
        <v>1.0708948958961468</v>
      </c>
      <c r="H453" s="12">
        <f t="shared" si="39"/>
        <v>1.1181581598269112</v>
      </c>
      <c r="I453" s="50">
        <f t="shared" si="40"/>
        <v>1.2363163196538225</v>
      </c>
      <c r="J453" s="6"/>
      <c r="K453" s="6"/>
    </row>
    <row r="454" spans="1:11" x14ac:dyDescent="0.75">
      <c r="A454" s="49">
        <v>2007</v>
      </c>
      <c r="B454" s="49">
        <v>9</v>
      </c>
      <c r="C454" s="42">
        <v>1.7346268659999999</v>
      </c>
      <c r="D454" s="42">
        <f t="shared" si="36"/>
        <v>4.534626866</v>
      </c>
      <c r="E454" s="42">
        <f xml:space="preserve"> (D454 - $D$10)/$D$10</f>
        <v>0.40131912755787297</v>
      </c>
      <c r="F454" s="12">
        <f t="shared" si="37"/>
        <v>1.1605276510231493</v>
      </c>
      <c r="G454" s="12">
        <f t="shared" si="38"/>
        <v>1.1203957382673619</v>
      </c>
      <c r="H454" s="12">
        <f t="shared" si="39"/>
        <v>1.2006595637789366</v>
      </c>
      <c r="I454" s="50">
        <f t="shared" si="40"/>
        <v>1.4013191275578729</v>
      </c>
      <c r="J454" s="6"/>
      <c r="K454" s="6"/>
    </row>
    <row r="455" spans="1:11" x14ac:dyDescent="0.75">
      <c r="A455" s="49">
        <v>2007</v>
      </c>
      <c r="B455" s="49">
        <v>10</v>
      </c>
      <c r="C455" s="42">
        <v>-0.25656716400000001</v>
      </c>
      <c r="D455" s="42">
        <f t="shared" si="36"/>
        <v>2.543432836</v>
      </c>
      <c r="E455" s="42">
        <f xml:space="preserve"> (D455 - $D$11)/$D$11</f>
        <v>1.2174654193548391</v>
      </c>
      <c r="F455" s="12">
        <f t="shared" si="37"/>
        <v>1.4869861677419356</v>
      </c>
      <c r="G455" s="12">
        <f t="shared" si="38"/>
        <v>1.3652396258064516</v>
      </c>
      <c r="H455" s="12">
        <f t="shared" si="39"/>
        <v>1.6087327096774195</v>
      </c>
      <c r="I455" s="50">
        <f t="shared" si="40"/>
        <v>2.2174654193548391</v>
      </c>
      <c r="J455" s="6"/>
      <c r="K455" s="6"/>
    </row>
    <row r="456" spans="1:11" x14ac:dyDescent="0.75">
      <c r="A456" s="49">
        <v>2007</v>
      </c>
      <c r="B456" s="49">
        <v>11</v>
      </c>
      <c r="C456" s="42">
        <v>-0.98799999999999999</v>
      </c>
      <c r="D456" s="42">
        <f t="shared" si="36"/>
        <v>1.8119999999999998</v>
      </c>
      <c r="E456" s="42">
        <f xml:space="preserve"> (D456 - $D$12)/$D$12</f>
        <v>0.81200000000000028</v>
      </c>
      <c r="F456" s="12">
        <f t="shared" si="37"/>
        <v>1.3248000000000002</v>
      </c>
      <c r="G456" s="12">
        <f t="shared" si="38"/>
        <v>1.2436</v>
      </c>
      <c r="H456" s="12">
        <f t="shared" si="39"/>
        <v>1.4060000000000001</v>
      </c>
      <c r="I456" s="50">
        <f t="shared" si="40"/>
        <v>1.8120000000000003</v>
      </c>
      <c r="J456" s="6"/>
      <c r="K456" s="6"/>
    </row>
    <row r="457" spans="1:11" x14ac:dyDescent="0.75">
      <c r="A457" s="49">
        <v>2007</v>
      </c>
      <c r="B457" s="49">
        <v>12</v>
      </c>
      <c r="C457" s="42">
        <v>-1.7</v>
      </c>
      <c r="D457" s="42">
        <f t="shared" si="36"/>
        <v>1.0999999999999999</v>
      </c>
      <c r="E457" s="42">
        <f xml:space="preserve"> (D457 - $D$13)/$D$13</f>
        <v>0.10000000000000012</v>
      </c>
      <c r="F457" s="12">
        <f t="shared" si="37"/>
        <v>1.04</v>
      </c>
      <c r="G457" s="12">
        <f t="shared" si="38"/>
        <v>1.03</v>
      </c>
      <c r="H457" s="12">
        <f t="shared" si="39"/>
        <v>1.05</v>
      </c>
      <c r="I457" s="50">
        <f t="shared" si="40"/>
        <v>1.1000000000000001</v>
      </c>
      <c r="J457" s="6"/>
      <c r="K457" s="6"/>
    </row>
    <row r="458" spans="1:11" x14ac:dyDescent="0.75">
      <c r="A458" s="49">
        <v>2008</v>
      </c>
      <c r="B458" s="49">
        <v>1</v>
      </c>
      <c r="C458" s="42">
        <v>-1.8</v>
      </c>
      <c r="D458" s="42">
        <f t="shared" si="36"/>
        <v>0.99999999999999978</v>
      </c>
      <c r="E458" s="42">
        <f xml:space="preserve"> (D458 - $D$2)/$D$2</f>
        <v>0</v>
      </c>
      <c r="F458" s="12">
        <f t="shared" si="37"/>
        <v>1</v>
      </c>
      <c r="G458" s="12">
        <f t="shared" si="38"/>
        <v>1</v>
      </c>
      <c r="H458" s="12">
        <f t="shared" si="39"/>
        <v>1</v>
      </c>
      <c r="I458" s="50">
        <f t="shared" si="40"/>
        <v>1</v>
      </c>
      <c r="J458" s="6"/>
      <c r="K458" s="6"/>
    </row>
    <row r="459" spans="1:11" x14ac:dyDescent="0.75">
      <c r="A459" s="49">
        <v>2008</v>
      </c>
      <c r="B459" s="49">
        <v>2</v>
      </c>
      <c r="C459" s="42">
        <v>-1.8</v>
      </c>
      <c r="D459" s="42">
        <f t="shared" si="36"/>
        <v>0.99999999999999978</v>
      </c>
      <c r="E459" s="42">
        <f xml:space="preserve"> (D459 - $D$3)/$D$3</f>
        <v>0</v>
      </c>
      <c r="F459" s="12">
        <f t="shared" si="37"/>
        <v>1</v>
      </c>
      <c r="G459" s="12">
        <f t="shared" si="38"/>
        <v>1</v>
      </c>
      <c r="H459" s="12">
        <f t="shared" si="39"/>
        <v>1</v>
      </c>
      <c r="I459" s="50">
        <f t="shared" si="40"/>
        <v>1</v>
      </c>
      <c r="J459" s="6"/>
      <c r="K459" s="6"/>
    </row>
    <row r="460" spans="1:11" x14ac:dyDescent="0.75">
      <c r="A460" s="49">
        <v>2008</v>
      </c>
      <c r="B460" s="49">
        <v>3</v>
      </c>
      <c r="C460" s="42">
        <v>-1.8</v>
      </c>
      <c r="D460" s="42">
        <f t="shared" si="36"/>
        <v>0.99999999999999978</v>
      </c>
      <c r="E460" s="42">
        <f xml:space="preserve"> (D460 - $D$4)/$D$4</f>
        <v>0</v>
      </c>
      <c r="F460" s="12">
        <f t="shared" si="37"/>
        <v>1</v>
      </c>
      <c r="G460" s="12">
        <f t="shared" si="38"/>
        <v>1</v>
      </c>
      <c r="H460" s="12">
        <f t="shared" si="39"/>
        <v>1</v>
      </c>
      <c r="I460" s="50">
        <f t="shared" si="40"/>
        <v>1</v>
      </c>
      <c r="J460" s="6"/>
      <c r="K460" s="6"/>
    </row>
    <row r="461" spans="1:11" x14ac:dyDescent="0.75">
      <c r="A461" s="49">
        <v>2008</v>
      </c>
      <c r="B461" s="49">
        <v>4</v>
      </c>
      <c r="C461" s="42">
        <v>-1.8</v>
      </c>
      <c r="D461" s="42">
        <f t="shared" si="36"/>
        <v>0.99999999999999978</v>
      </c>
      <c r="E461" s="42">
        <f xml:space="preserve"> (D461 - $D$5)/$D$5</f>
        <v>-0.17344862675820855</v>
      </c>
      <c r="F461" s="12">
        <f t="shared" si="37"/>
        <v>0.93062054929671656</v>
      </c>
      <c r="G461" s="12">
        <f t="shared" si="38"/>
        <v>0.94796541197253748</v>
      </c>
      <c r="H461" s="12">
        <f t="shared" si="39"/>
        <v>0.91327568662089575</v>
      </c>
      <c r="I461" s="50">
        <f t="shared" si="40"/>
        <v>0.82655137324179151</v>
      </c>
      <c r="J461" s="6"/>
      <c r="K461" s="6"/>
    </row>
    <row r="462" spans="1:11" x14ac:dyDescent="0.75">
      <c r="A462" s="49">
        <v>2008</v>
      </c>
      <c r="B462" s="49">
        <v>5</v>
      </c>
      <c r="C462" s="42">
        <v>-0.96476190500000003</v>
      </c>
      <c r="D462" s="42">
        <f t="shared" si="36"/>
        <v>1.8352380949999998</v>
      </c>
      <c r="E462" s="42">
        <f xml:space="preserve"> (D462 - $D$6)/$D$6</f>
        <v>0.23922829561931744</v>
      </c>
      <c r="F462" s="12">
        <f t="shared" si="37"/>
        <v>1.095691318247727</v>
      </c>
      <c r="G462" s="12">
        <f t="shared" si="38"/>
        <v>1.0717684886857952</v>
      </c>
      <c r="H462" s="12">
        <f t="shared" si="39"/>
        <v>1.1196141478096586</v>
      </c>
      <c r="I462" s="50">
        <f t="shared" si="40"/>
        <v>1.2392282956193175</v>
      </c>
      <c r="J462" s="6"/>
      <c r="K462" s="6"/>
    </row>
    <row r="463" spans="1:11" x14ac:dyDescent="0.75">
      <c r="A463" s="49">
        <v>2008</v>
      </c>
      <c r="B463" s="49">
        <v>6</v>
      </c>
      <c r="C463" s="42">
        <v>2.2740298509999999</v>
      </c>
      <c r="D463" s="42">
        <f t="shared" si="36"/>
        <v>5.0740298509999997</v>
      </c>
      <c r="E463" s="42">
        <f xml:space="preserve"> (D463 - $D$7)/$D$7</f>
        <v>1.0598642755050847</v>
      </c>
      <c r="F463" s="12">
        <f t="shared" si="37"/>
        <v>1.4239457102020339</v>
      </c>
      <c r="G463" s="12">
        <f t="shared" si="38"/>
        <v>1.3179592826515254</v>
      </c>
      <c r="H463" s="12">
        <f t="shared" si="39"/>
        <v>1.5299321377525423</v>
      </c>
      <c r="I463" s="50">
        <f t="shared" si="40"/>
        <v>2.0598642755050847</v>
      </c>
      <c r="J463" s="6"/>
      <c r="K463" s="6"/>
    </row>
    <row r="464" spans="1:11" x14ac:dyDescent="0.75">
      <c r="A464" s="49">
        <v>2008</v>
      </c>
      <c r="B464" s="49">
        <v>7</v>
      </c>
      <c r="C464" s="42">
        <v>3.0597014929999999</v>
      </c>
      <c r="D464" s="42">
        <f t="shared" si="36"/>
        <v>5.8597014929999993</v>
      </c>
      <c r="E464" s="42">
        <f xml:space="preserve"> (D464 - $D$8)/$D$8</f>
        <v>0.37735054746801466</v>
      </c>
      <c r="F464" s="12">
        <f t="shared" si="37"/>
        <v>1.150940218987206</v>
      </c>
      <c r="G464" s="12">
        <f t="shared" si="38"/>
        <v>1.1132051642404044</v>
      </c>
      <c r="H464" s="12">
        <f t="shared" si="39"/>
        <v>1.1886752737340074</v>
      </c>
      <c r="I464" s="50">
        <f t="shared" si="40"/>
        <v>1.3773505474680148</v>
      </c>
      <c r="J464" s="6"/>
      <c r="K464" s="6"/>
    </row>
    <row r="465" spans="1:11" x14ac:dyDescent="0.75">
      <c r="A465" s="49">
        <v>2008</v>
      </c>
      <c r="B465" s="49">
        <v>8</v>
      </c>
      <c r="C465" s="42">
        <v>3.7738805969999998</v>
      </c>
      <c r="D465" s="42">
        <f t="shared" si="36"/>
        <v>6.5738805969999996</v>
      </c>
      <c r="E465" s="42">
        <f xml:space="preserve"> (D465 - $D$9)/$D$9</f>
        <v>0.23251063359754215</v>
      </c>
      <c r="F465" s="12">
        <f t="shared" si="37"/>
        <v>1.093004253439017</v>
      </c>
      <c r="G465" s="12">
        <f t="shared" si="38"/>
        <v>1.0697531900792627</v>
      </c>
      <c r="H465" s="12">
        <f t="shared" si="39"/>
        <v>1.116255316798771</v>
      </c>
      <c r="I465" s="50">
        <f t="shared" si="40"/>
        <v>1.2325106335975422</v>
      </c>
      <c r="J465" s="6"/>
      <c r="K465" s="6"/>
    </row>
    <row r="466" spans="1:11" x14ac:dyDescent="0.75">
      <c r="A466" s="49">
        <v>2008</v>
      </c>
      <c r="B466" s="49">
        <v>9</v>
      </c>
      <c r="C466" s="42">
        <v>1.9728358210000001</v>
      </c>
      <c r="D466" s="42">
        <f t="shared" si="36"/>
        <v>4.7728358210000001</v>
      </c>
      <c r="E466" s="42">
        <f xml:space="preserve"> (D466 - $D$10)/$D$10</f>
        <v>0.47493196823058836</v>
      </c>
      <c r="F466" s="12">
        <f t="shared" si="37"/>
        <v>1.1899727872922354</v>
      </c>
      <c r="G466" s="12">
        <f t="shared" si="38"/>
        <v>1.1424795904691765</v>
      </c>
      <c r="H466" s="12">
        <f t="shared" si="39"/>
        <v>1.2374659841152942</v>
      </c>
      <c r="I466" s="50">
        <f t="shared" si="40"/>
        <v>1.4749319682305884</v>
      </c>
      <c r="J466" s="6"/>
      <c r="K466" s="6"/>
    </row>
    <row r="467" spans="1:11" x14ac:dyDescent="0.75">
      <c r="A467" s="49">
        <v>2008</v>
      </c>
      <c r="B467" s="49">
        <v>10</v>
      </c>
      <c r="C467" s="42">
        <v>-0.26194029899999999</v>
      </c>
      <c r="D467" s="42">
        <f t="shared" si="36"/>
        <v>2.5380597009999999</v>
      </c>
      <c r="E467" s="42">
        <f xml:space="preserve"> (D467 - $D$11)/$D$11</f>
        <v>1.2127809075850047</v>
      </c>
      <c r="F467" s="12">
        <f t="shared" si="37"/>
        <v>1.485112363034002</v>
      </c>
      <c r="G467" s="12">
        <f t="shared" si="38"/>
        <v>1.3638342722755015</v>
      </c>
      <c r="H467" s="12">
        <f t="shared" si="39"/>
        <v>1.6063904537925024</v>
      </c>
      <c r="I467" s="50">
        <f t="shared" si="40"/>
        <v>2.2127809075850049</v>
      </c>
      <c r="J467" s="6"/>
      <c r="K467" s="6"/>
    </row>
    <row r="468" spans="1:11" x14ac:dyDescent="0.75">
      <c r="A468" s="49">
        <v>2008</v>
      </c>
      <c r="B468" s="49">
        <v>11</v>
      </c>
      <c r="C468" s="42">
        <v>-1.7610638300000001</v>
      </c>
      <c r="D468" s="42">
        <f t="shared" si="36"/>
        <v>1.0389361699999997</v>
      </c>
      <c r="E468" s="42">
        <f xml:space="preserve"> (D468 - $D$12)/$D$12</f>
        <v>3.8936169999999944E-2</v>
      </c>
      <c r="F468" s="12">
        <f t="shared" si="37"/>
        <v>1.0155744680000001</v>
      </c>
      <c r="G468" s="12">
        <f t="shared" si="38"/>
        <v>1.0116808509999999</v>
      </c>
      <c r="H468" s="12">
        <f t="shared" si="39"/>
        <v>1.019468085</v>
      </c>
      <c r="I468" s="50">
        <f t="shared" si="40"/>
        <v>1.0389361699999999</v>
      </c>
      <c r="J468" s="6"/>
      <c r="K468" s="6"/>
    </row>
    <row r="469" spans="1:11" x14ac:dyDescent="0.75">
      <c r="A469" s="49">
        <v>2008</v>
      </c>
      <c r="B469" s="49">
        <v>12</v>
      </c>
      <c r="C469" s="42">
        <v>-1.7980392160000001</v>
      </c>
      <c r="D469" s="42">
        <f t="shared" si="36"/>
        <v>1.0019607839999998</v>
      </c>
      <c r="E469" s="42">
        <f xml:space="preserve"> (D469 - $D$13)/$D$13</f>
        <v>1.9607839999999936E-3</v>
      </c>
      <c r="F469" s="12">
        <f t="shared" si="37"/>
        <v>1.0007843136000001</v>
      </c>
      <c r="G469" s="12">
        <f t="shared" si="38"/>
        <v>1.0005882352</v>
      </c>
      <c r="H469" s="12">
        <f t="shared" si="39"/>
        <v>1.000980392</v>
      </c>
      <c r="I469" s="50">
        <f t="shared" si="40"/>
        <v>1.001960784</v>
      </c>
      <c r="J469" s="6"/>
      <c r="K469" s="6"/>
    </row>
    <row r="470" spans="1:11" x14ac:dyDescent="0.75">
      <c r="A470" s="49">
        <v>2009</v>
      </c>
      <c r="B470" s="49">
        <v>1</v>
      </c>
      <c r="C470" s="42">
        <v>-1.8</v>
      </c>
      <c r="D470" s="42">
        <f t="shared" si="36"/>
        <v>0.99999999999999978</v>
      </c>
      <c r="E470" s="42">
        <f xml:space="preserve"> (D470 - $D$2)/$D$2</f>
        <v>0</v>
      </c>
      <c r="F470" s="12">
        <f t="shared" si="37"/>
        <v>1</v>
      </c>
      <c r="G470" s="12">
        <f t="shared" si="38"/>
        <v>1</v>
      </c>
      <c r="H470" s="12">
        <f t="shared" si="39"/>
        <v>1</v>
      </c>
      <c r="I470" s="50">
        <f t="shared" si="40"/>
        <v>1</v>
      </c>
      <c r="J470" s="6"/>
      <c r="K470" s="6"/>
    </row>
    <row r="471" spans="1:11" x14ac:dyDescent="0.75">
      <c r="A471" s="49">
        <v>2009</v>
      </c>
      <c r="B471" s="49">
        <v>2</v>
      </c>
      <c r="C471" s="42">
        <v>-1.79</v>
      </c>
      <c r="D471" s="42">
        <f t="shared" si="36"/>
        <v>1.0099999999999998</v>
      </c>
      <c r="E471" s="42">
        <f xml:space="preserve"> (D471 - $D$3)/$D$3</f>
        <v>1.0000000000000011E-2</v>
      </c>
      <c r="F471" s="12">
        <f t="shared" si="37"/>
        <v>1.004</v>
      </c>
      <c r="G471" s="12">
        <f t="shared" si="38"/>
        <v>1.0030000000000001</v>
      </c>
      <c r="H471" s="12">
        <f t="shared" si="39"/>
        <v>1.0050000000000001</v>
      </c>
      <c r="I471" s="50">
        <f t="shared" si="40"/>
        <v>1.01</v>
      </c>
      <c r="J471" s="6"/>
      <c r="K471" s="6"/>
    </row>
    <row r="472" spans="1:11" x14ac:dyDescent="0.75">
      <c r="A472" s="49">
        <v>2009</v>
      </c>
      <c r="B472" s="49">
        <v>3</v>
      </c>
      <c r="C472" s="42">
        <v>-1.7892537310000001</v>
      </c>
      <c r="D472" s="42">
        <f t="shared" si="36"/>
        <v>1.0107462689999998</v>
      </c>
      <c r="E472" s="42">
        <f xml:space="preserve"> (D472 - $D$4)/$D$4</f>
        <v>1.0746268999999977E-2</v>
      </c>
      <c r="F472" s="12">
        <f t="shared" si="37"/>
        <v>1.0042985075999999</v>
      </c>
      <c r="G472" s="12">
        <f t="shared" si="38"/>
        <v>1.0032238807</v>
      </c>
      <c r="H472" s="12">
        <f t="shared" si="39"/>
        <v>1.0053731345000001</v>
      </c>
      <c r="I472" s="50">
        <f t="shared" si="40"/>
        <v>1.010746269</v>
      </c>
      <c r="J472" s="6"/>
      <c r="K472" s="6"/>
    </row>
    <row r="473" spans="1:11" x14ac:dyDescent="0.75">
      <c r="A473" s="49">
        <v>2009</v>
      </c>
      <c r="B473" s="49">
        <v>4</v>
      </c>
      <c r="C473" s="42">
        <v>-1.786119403</v>
      </c>
      <c r="D473" s="42">
        <f t="shared" si="36"/>
        <v>1.0138805969999998</v>
      </c>
      <c r="E473" s="42">
        <f xml:space="preserve"> (D473 - $D$5)/$D$5</f>
        <v>-0.16197560024644264</v>
      </c>
      <c r="F473" s="12">
        <f t="shared" si="37"/>
        <v>0.93520975990142297</v>
      </c>
      <c r="G473" s="12">
        <f t="shared" si="38"/>
        <v>0.9514073199260672</v>
      </c>
      <c r="H473" s="12">
        <f t="shared" si="39"/>
        <v>0.91901219987677862</v>
      </c>
      <c r="I473" s="50">
        <f t="shared" si="40"/>
        <v>0.83802439975355736</v>
      </c>
      <c r="J473" s="6"/>
      <c r="K473" s="6"/>
    </row>
    <row r="474" spans="1:11" x14ac:dyDescent="0.75">
      <c r="A474" s="49">
        <v>2009</v>
      </c>
      <c r="B474" s="49">
        <v>5</v>
      </c>
      <c r="C474" s="42">
        <v>-1.643731343</v>
      </c>
      <c r="D474" s="42">
        <f t="shared" si="36"/>
        <v>1.1562686569999998</v>
      </c>
      <c r="E474" s="42">
        <f xml:space="preserve"> (D474 - $D$6)/$D$6</f>
        <v>-0.21923981362639103</v>
      </c>
      <c r="F474" s="12">
        <f t="shared" si="37"/>
        <v>0.91230407454944362</v>
      </c>
      <c r="G474" s="12">
        <f t="shared" si="38"/>
        <v>0.93422805591208269</v>
      </c>
      <c r="H474" s="12">
        <f t="shared" si="39"/>
        <v>0.89038009318680444</v>
      </c>
      <c r="I474" s="50">
        <f t="shared" si="40"/>
        <v>0.780760186373609</v>
      </c>
      <c r="J474" s="6"/>
      <c r="K474" s="6"/>
    </row>
    <row r="475" spans="1:11" x14ac:dyDescent="0.75">
      <c r="A475" s="49">
        <v>2009</v>
      </c>
      <c r="B475" s="49">
        <v>6</v>
      </c>
      <c r="C475" s="42">
        <v>-0.47925373100000002</v>
      </c>
      <c r="D475" s="42">
        <f t="shared" si="36"/>
        <v>2.3207462689999998</v>
      </c>
      <c r="E475" s="42">
        <f xml:space="preserve"> (D475 - $D$7)/$D$7</f>
        <v>-5.786475988455643E-2</v>
      </c>
      <c r="F475" s="12">
        <f t="shared" si="37"/>
        <v>0.97685409604617746</v>
      </c>
      <c r="G475" s="12">
        <f t="shared" si="38"/>
        <v>0.98264057203463306</v>
      </c>
      <c r="H475" s="12">
        <f t="shared" si="39"/>
        <v>0.97106762005772174</v>
      </c>
      <c r="I475" s="50">
        <f t="shared" si="40"/>
        <v>0.94213524011544358</v>
      </c>
      <c r="J475" s="6"/>
      <c r="K475" s="6"/>
    </row>
    <row r="476" spans="1:11" x14ac:dyDescent="0.75">
      <c r="A476" s="49">
        <v>2009</v>
      </c>
      <c r="B476" s="49">
        <v>7</v>
      </c>
      <c r="C476" s="42">
        <v>0.14567164199999999</v>
      </c>
      <c r="D476" s="42">
        <f t="shared" si="36"/>
        <v>2.9456716419999998</v>
      </c>
      <c r="E476" s="42">
        <f xml:space="preserve"> (D476 - $D$8)/$D$8</f>
        <v>-0.30760594995897583</v>
      </c>
      <c r="F476" s="12">
        <f t="shared" si="37"/>
        <v>0.87695762001640964</v>
      </c>
      <c r="G476" s="12">
        <f t="shared" si="38"/>
        <v>0.90771821501230721</v>
      </c>
      <c r="H476" s="12">
        <f t="shared" si="39"/>
        <v>0.84619702502051208</v>
      </c>
      <c r="I476" s="50">
        <f t="shared" si="40"/>
        <v>0.69239405004102417</v>
      </c>
      <c r="J476" s="6"/>
      <c r="K476" s="6"/>
    </row>
    <row r="477" spans="1:11" x14ac:dyDescent="0.75">
      <c r="A477" s="49">
        <v>2009</v>
      </c>
      <c r="B477" s="49">
        <v>8</v>
      </c>
      <c r="C477" s="42">
        <v>2.1108955219999999</v>
      </c>
      <c r="D477" s="42">
        <f t="shared" si="36"/>
        <v>4.9108955219999997</v>
      </c>
      <c r="E477" s="42">
        <f xml:space="preserve"> (D477 - $D$9)/$D$9</f>
        <v>-7.9275800337212543E-2</v>
      </c>
      <c r="F477" s="12">
        <f t="shared" si="37"/>
        <v>0.96828967986511494</v>
      </c>
      <c r="G477" s="12">
        <f t="shared" si="38"/>
        <v>0.97621725989883623</v>
      </c>
      <c r="H477" s="12">
        <f t="shared" si="39"/>
        <v>0.96036209983139376</v>
      </c>
      <c r="I477" s="50">
        <f t="shared" si="40"/>
        <v>0.92072419966278751</v>
      </c>
      <c r="J477" s="6"/>
      <c r="K477" s="6"/>
    </row>
    <row r="478" spans="1:11" x14ac:dyDescent="0.75">
      <c r="A478" s="49">
        <v>2009</v>
      </c>
      <c r="B478" s="49">
        <v>9</v>
      </c>
      <c r="C478" s="42">
        <v>0.96208955200000001</v>
      </c>
      <c r="D478" s="42">
        <f t="shared" si="36"/>
        <v>3.7620895519999999</v>
      </c>
      <c r="E478" s="42">
        <f xml:space="preserve"> (D478 - $D$10)/$D$10</f>
        <v>0.16258475164320807</v>
      </c>
      <c r="F478" s="12">
        <f t="shared" si="37"/>
        <v>1.0650339006572833</v>
      </c>
      <c r="G478" s="12">
        <f t="shared" si="38"/>
        <v>1.0487754254929624</v>
      </c>
      <c r="H478" s="12">
        <f t="shared" si="39"/>
        <v>1.081292375821604</v>
      </c>
      <c r="I478" s="50">
        <f t="shared" si="40"/>
        <v>1.162584751643208</v>
      </c>
      <c r="J478" s="6"/>
      <c r="K478" s="6"/>
    </row>
    <row r="479" spans="1:11" x14ac:dyDescent="0.75">
      <c r="A479" s="49">
        <v>2009</v>
      </c>
      <c r="B479" s="49">
        <v>10</v>
      </c>
      <c r="C479" s="42">
        <v>-0.18</v>
      </c>
      <c r="D479" s="42">
        <f t="shared" si="36"/>
        <v>2.6199999999999997</v>
      </c>
      <c r="E479" s="42">
        <f xml:space="preserve"> (D479 - $D$11)/$D$11</f>
        <v>1.2842197035745424</v>
      </c>
      <c r="F479" s="12">
        <f t="shared" si="37"/>
        <v>1.5136878814298171</v>
      </c>
      <c r="G479" s="12">
        <f t="shared" si="38"/>
        <v>1.3852659110723626</v>
      </c>
      <c r="H479" s="12">
        <f t="shared" si="39"/>
        <v>1.6421098517872712</v>
      </c>
      <c r="I479" s="50">
        <f t="shared" si="40"/>
        <v>2.2842197035745424</v>
      </c>
      <c r="J479" s="6"/>
      <c r="K479" s="6"/>
    </row>
    <row r="480" spans="1:11" x14ac:dyDescent="0.75">
      <c r="A480" s="49">
        <v>2009</v>
      </c>
      <c r="B480" s="49">
        <v>11</v>
      </c>
      <c r="C480" s="42">
        <v>-1.796865672</v>
      </c>
      <c r="D480" s="42">
        <f t="shared" si="36"/>
        <v>1.0031343279999998</v>
      </c>
      <c r="E480" s="42">
        <f xml:space="preserve"> (D480 - $D$12)/$D$12</f>
        <v>3.1343280000000204E-3</v>
      </c>
      <c r="F480" s="12">
        <f t="shared" si="37"/>
        <v>1.0012537312000001</v>
      </c>
      <c r="G480" s="12">
        <f t="shared" si="38"/>
        <v>1.0009402984</v>
      </c>
      <c r="H480" s="12">
        <f t="shared" si="39"/>
        <v>1.0015671640000001</v>
      </c>
      <c r="I480" s="50">
        <f t="shared" si="40"/>
        <v>1.003134328</v>
      </c>
      <c r="J480" s="6"/>
      <c r="K480" s="6"/>
    </row>
    <row r="481" spans="1:11" x14ac:dyDescent="0.75">
      <c r="A481" s="49">
        <v>2009</v>
      </c>
      <c r="B481" s="49">
        <v>12</v>
      </c>
      <c r="C481" s="42">
        <v>-1.794626866</v>
      </c>
      <c r="D481" s="42">
        <f t="shared" si="36"/>
        <v>1.0053731339999998</v>
      </c>
      <c r="E481" s="42">
        <f xml:space="preserve"> (D481 - $D$13)/$D$13</f>
        <v>5.373134000000058E-3</v>
      </c>
      <c r="F481" s="12">
        <f t="shared" si="37"/>
        <v>1.0021492536000001</v>
      </c>
      <c r="G481" s="12">
        <f t="shared" si="38"/>
        <v>1.0016119402000001</v>
      </c>
      <c r="H481" s="12">
        <f t="shared" si="39"/>
        <v>1.002686567</v>
      </c>
      <c r="I481" s="50">
        <f t="shared" si="40"/>
        <v>1.0053731340000001</v>
      </c>
      <c r="J481" s="6"/>
      <c r="K481" s="6"/>
    </row>
    <row r="482" spans="1:11" x14ac:dyDescent="0.75">
      <c r="A482" s="49">
        <v>2010</v>
      </c>
      <c r="B482" s="49">
        <v>1</v>
      </c>
      <c r="C482" s="42">
        <v>-1.794328358</v>
      </c>
      <c r="D482" s="42">
        <f t="shared" si="36"/>
        <v>1.0056716419999998</v>
      </c>
      <c r="E482" s="42">
        <f xml:space="preserve"> (D482 - $D$2)/$D$2</f>
        <v>5.6716420000000331E-3</v>
      </c>
      <c r="F482" s="12">
        <f t="shared" si="37"/>
        <v>1.0022686568000001</v>
      </c>
      <c r="G482" s="12">
        <f t="shared" si="38"/>
        <v>1.0017014926000001</v>
      </c>
      <c r="H482" s="12">
        <f t="shared" si="39"/>
        <v>1.0028358210000001</v>
      </c>
      <c r="I482" s="50">
        <f t="shared" si="40"/>
        <v>1.005671642</v>
      </c>
      <c r="J482" s="6"/>
      <c r="K482" s="6"/>
    </row>
    <row r="483" spans="1:11" x14ac:dyDescent="0.75">
      <c r="A483" s="49">
        <v>2010</v>
      </c>
      <c r="B483" s="49">
        <v>2</v>
      </c>
      <c r="C483" s="42">
        <v>-1.7931343280000001</v>
      </c>
      <c r="D483" s="42">
        <f t="shared" si="36"/>
        <v>1.0068656719999998</v>
      </c>
      <c r="E483" s="42">
        <f xml:space="preserve"> (D483 - $D$3)/$D$3</f>
        <v>6.8656719999999911E-3</v>
      </c>
      <c r="F483" s="12">
        <f t="shared" si="37"/>
        <v>1.0027462688</v>
      </c>
      <c r="G483" s="12">
        <f t="shared" si="38"/>
        <v>1.0020597015999999</v>
      </c>
      <c r="H483" s="12">
        <f t="shared" si="39"/>
        <v>1.003432836</v>
      </c>
      <c r="I483" s="50">
        <f t="shared" si="40"/>
        <v>1.006865672</v>
      </c>
      <c r="J483" s="6"/>
      <c r="K483" s="6"/>
    </row>
    <row r="484" spans="1:11" x14ac:dyDescent="0.75">
      <c r="A484" s="49">
        <v>2010</v>
      </c>
      <c r="B484" s="49">
        <v>3</v>
      </c>
      <c r="C484" s="42">
        <v>-1.8</v>
      </c>
      <c r="D484" s="42">
        <f t="shared" si="36"/>
        <v>0.99999999999999978</v>
      </c>
      <c r="E484" s="42">
        <f xml:space="preserve"> (D484 - $D$4)/$D$4</f>
        <v>0</v>
      </c>
      <c r="F484" s="12">
        <f t="shared" si="37"/>
        <v>1</v>
      </c>
      <c r="G484" s="12">
        <f t="shared" si="38"/>
        <v>1</v>
      </c>
      <c r="H484" s="12">
        <f t="shared" si="39"/>
        <v>1</v>
      </c>
      <c r="I484" s="50">
        <f t="shared" si="40"/>
        <v>1</v>
      </c>
      <c r="J484" s="6"/>
      <c r="K484" s="6"/>
    </row>
    <row r="485" spans="1:11" x14ac:dyDescent="0.75">
      <c r="A485" s="49">
        <v>2010</v>
      </c>
      <c r="B485" s="49">
        <v>4</v>
      </c>
      <c r="C485" s="42">
        <v>-1.8</v>
      </c>
      <c r="D485" s="42">
        <f t="shared" si="36"/>
        <v>0.99999999999999978</v>
      </c>
      <c r="E485" s="42">
        <f xml:space="preserve"> (D485 - $D$5)/$D$5</f>
        <v>-0.17344862675820855</v>
      </c>
      <c r="F485" s="12">
        <f t="shared" si="37"/>
        <v>0.93062054929671656</v>
      </c>
      <c r="G485" s="12">
        <f t="shared" si="38"/>
        <v>0.94796541197253748</v>
      </c>
      <c r="H485" s="12">
        <f t="shared" si="39"/>
        <v>0.91327568662089575</v>
      </c>
      <c r="I485" s="50">
        <f t="shared" si="40"/>
        <v>0.82655137324179151</v>
      </c>
      <c r="J485" s="6"/>
      <c r="K485" s="6"/>
    </row>
    <row r="486" spans="1:11" x14ac:dyDescent="0.75">
      <c r="A486" s="49">
        <v>2010</v>
      </c>
      <c r="B486" s="49">
        <v>5</v>
      </c>
      <c r="C486" s="42">
        <v>-1.7833333330000001</v>
      </c>
      <c r="D486" s="42">
        <f t="shared" si="36"/>
        <v>1.0166666669999997</v>
      </c>
      <c r="E486" s="42">
        <f xml:space="preserve"> (D486 - $D$6)/$D$6</f>
        <v>-0.31350482294811888</v>
      </c>
      <c r="F486" s="12">
        <f t="shared" si="37"/>
        <v>0.87459807082075247</v>
      </c>
      <c r="G486" s="12">
        <f t="shared" si="38"/>
        <v>0.90594855311556433</v>
      </c>
      <c r="H486" s="12">
        <f t="shared" si="39"/>
        <v>0.84324758852594051</v>
      </c>
      <c r="I486" s="50">
        <f t="shared" si="40"/>
        <v>0.68649517705188112</v>
      </c>
      <c r="J486" s="6"/>
      <c r="K486" s="6"/>
    </row>
    <row r="487" spans="1:11" x14ac:dyDescent="0.75">
      <c r="A487" s="49">
        <v>2010</v>
      </c>
      <c r="B487" s="49">
        <v>6</v>
      </c>
      <c r="C487" s="42">
        <v>0.68731343300000003</v>
      </c>
      <c r="D487" s="42">
        <f t="shared" si="36"/>
        <v>3.4873134329999997</v>
      </c>
      <c r="E487" s="42">
        <f xml:space="preserve"> (D487 - $D$7)/$D$7</f>
        <v>0.41571740196009632</v>
      </c>
      <c r="F487" s="12">
        <f t="shared" si="37"/>
        <v>1.1662869607840385</v>
      </c>
      <c r="G487" s="12">
        <f t="shared" si="38"/>
        <v>1.1247152205880289</v>
      </c>
      <c r="H487" s="12">
        <f t="shared" si="39"/>
        <v>1.2078587009800481</v>
      </c>
      <c r="I487" s="50">
        <f t="shared" si="40"/>
        <v>1.4157174019600962</v>
      </c>
      <c r="J487" s="6"/>
      <c r="K487" s="6"/>
    </row>
    <row r="488" spans="1:11" x14ac:dyDescent="0.75">
      <c r="A488" s="49">
        <v>2010</v>
      </c>
      <c r="B488" s="49">
        <v>7</v>
      </c>
      <c r="C488" s="42">
        <v>2.7304477610000002</v>
      </c>
      <c r="D488" s="42">
        <f t="shared" si="36"/>
        <v>5.5304477609999996</v>
      </c>
      <c r="E488" s="42">
        <f xml:space="preserve"> (D488 - $D$8)/$D$8</f>
        <v>0.29995790066376449</v>
      </c>
      <c r="F488" s="12">
        <f t="shared" si="37"/>
        <v>1.1199831602655057</v>
      </c>
      <c r="G488" s="12">
        <f t="shared" si="38"/>
        <v>1.0899873701991294</v>
      </c>
      <c r="H488" s="12">
        <f t="shared" si="39"/>
        <v>1.1499789503318822</v>
      </c>
      <c r="I488" s="50">
        <f t="shared" si="40"/>
        <v>1.2999579006637645</v>
      </c>
      <c r="J488" s="6"/>
      <c r="K488" s="6"/>
    </row>
    <row r="489" spans="1:11" x14ac:dyDescent="0.75">
      <c r="A489" s="49">
        <v>2010</v>
      </c>
      <c r="B489" s="49">
        <v>8</v>
      </c>
      <c r="C489" s="42">
        <v>3.4658208959999999</v>
      </c>
      <c r="D489" s="42">
        <f t="shared" si="36"/>
        <v>6.2658208959999993</v>
      </c>
      <c r="E489" s="42">
        <f xml:space="preserve"> (D489 - $D$9)/$D$9</f>
        <v>0.17475374987217443</v>
      </c>
      <c r="F489" s="12">
        <f t="shared" si="37"/>
        <v>1.0699014999488698</v>
      </c>
      <c r="G489" s="12">
        <f t="shared" si="38"/>
        <v>1.0524261249616522</v>
      </c>
      <c r="H489" s="12">
        <f t="shared" si="39"/>
        <v>1.0873768749360873</v>
      </c>
      <c r="I489" s="50">
        <f t="shared" si="40"/>
        <v>1.1747537498721745</v>
      </c>
      <c r="J489" s="6"/>
      <c r="K489" s="6"/>
    </row>
    <row r="490" spans="1:11" x14ac:dyDescent="0.75">
      <c r="A490" s="49">
        <v>2010</v>
      </c>
      <c r="B490" s="49">
        <v>9</v>
      </c>
      <c r="C490" s="42">
        <v>3.072835821</v>
      </c>
      <c r="D490" s="42">
        <f t="shared" si="36"/>
        <v>5.8728358209999998</v>
      </c>
      <c r="E490" s="42">
        <f xml:space="preserve"> (D490 - $D$10)/$D$10</f>
        <v>0.81486093832319839</v>
      </c>
      <c r="F490" s="12">
        <f t="shared" si="37"/>
        <v>1.3259443753292794</v>
      </c>
      <c r="G490" s="12">
        <f t="shared" si="38"/>
        <v>1.2444582814969596</v>
      </c>
      <c r="H490" s="12">
        <f t="shared" si="39"/>
        <v>1.4074304691615991</v>
      </c>
      <c r="I490" s="50">
        <f t="shared" si="40"/>
        <v>1.8148609383231984</v>
      </c>
      <c r="J490" s="6"/>
      <c r="K490" s="6"/>
    </row>
    <row r="491" spans="1:11" x14ac:dyDescent="0.75">
      <c r="A491" s="49">
        <v>2010</v>
      </c>
      <c r="B491" s="49">
        <v>10</v>
      </c>
      <c r="C491" s="42">
        <v>-0.24134328399999999</v>
      </c>
      <c r="D491" s="42">
        <f t="shared" si="36"/>
        <v>2.5586567159999998</v>
      </c>
      <c r="E491" s="42">
        <f xml:space="preserve"> (D491 - $D$11)/$D$11</f>
        <v>1.230738200523104</v>
      </c>
      <c r="F491" s="12">
        <f t="shared" si="37"/>
        <v>1.4922952802092415</v>
      </c>
      <c r="G491" s="12">
        <f t="shared" si="38"/>
        <v>1.3692214601569312</v>
      </c>
      <c r="H491" s="12">
        <f t="shared" si="39"/>
        <v>1.615369100261552</v>
      </c>
      <c r="I491" s="50">
        <f t="shared" si="40"/>
        <v>2.230738200523104</v>
      </c>
      <c r="J491" s="6"/>
      <c r="K491" s="6"/>
    </row>
    <row r="492" spans="1:11" x14ac:dyDescent="0.75">
      <c r="A492" s="49">
        <v>2010</v>
      </c>
      <c r="B492" s="49">
        <v>11</v>
      </c>
      <c r="C492" s="42">
        <v>-1.643283582</v>
      </c>
      <c r="D492" s="42">
        <f t="shared" si="36"/>
        <v>1.1567164179999998</v>
      </c>
      <c r="E492" s="42">
        <f xml:space="preserve"> (D492 - $D$12)/$D$12</f>
        <v>0.15671641800000005</v>
      </c>
      <c r="F492" s="12">
        <f t="shared" si="37"/>
        <v>1.0626865672000001</v>
      </c>
      <c r="G492" s="12">
        <f t="shared" si="38"/>
        <v>1.0470149254000001</v>
      </c>
      <c r="H492" s="12">
        <f t="shared" si="39"/>
        <v>1.0783582090000001</v>
      </c>
      <c r="I492" s="50">
        <f t="shared" si="40"/>
        <v>1.156716418</v>
      </c>
      <c r="J492" s="6"/>
      <c r="K492" s="6"/>
    </row>
    <row r="493" spans="1:11" x14ac:dyDescent="0.75">
      <c r="A493" s="49">
        <v>2010</v>
      </c>
      <c r="B493" s="49">
        <v>12</v>
      </c>
      <c r="C493" s="42">
        <v>-1.8</v>
      </c>
      <c r="D493" s="42">
        <f t="shared" si="36"/>
        <v>0.99999999999999978</v>
      </c>
      <c r="E493" s="42">
        <f xml:space="preserve"> (D493 - $D$13)/$D$13</f>
        <v>0</v>
      </c>
      <c r="F493" s="12">
        <f t="shared" si="37"/>
        <v>1</v>
      </c>
      <c r="G493" s="12">
        <f t="shared" si="38"/>
        <v>1</v>
      </c>
      <c r="H493" s="12">
        <f t="shared" si="39"/>
        <v>1</v>
      </c>
      <c r="I493" s="50">
        <f t="shared" si="40"/>
        <v>1</v>
      </c>
      <c r="J493" s="6"/>
      <c r="K493" s="6"/>
    </row>
    <row r="494" spans="1:11" x14ac:dyDescent="0.75">
      <c r="A494" s="49">
        <v>2011</v>
      </c>
      <c r="B494" s="49">
        <v>1</v>
      </c>
      <c r="C494" s="42">
        <v>-1.8</v>
      </c>
      <c r="D494" s="42">
        <f t="shared" si="36"/>
        <v>0.99999999999999978</v>
      </c>
      <c r="E494" s="42">
        <f xml:space="preserve"> (D494 - $D$2)/$D$2</f>
        <v>0</v>
      </c>
      <c r="F494" s="12">
        <f t="shared" si="37"/>
        <v>1</v>
      </c>
      <c r="G494" s="12">
        <f t="shared" si="38"/>
        <v>1</v>
      </c>
      <c r="H494" s="12">
        <f t="shared" si="39"/>
        <v>1</v>
      </c>
      <c r="I494" s="50">
        <f t="shared" si="40"/>
        <v>1</v>
      </c>
      <c r="J494" s="6"/>
      <c r="K494" s="6"/>
    </row>
    <row r="495" spans="1:11" x14ac:dyDescent="0.75">
      <c r="A495" s="49">
        <v>2011</v>
      </c>
      <c r="B495" s="49">
        <v>2</v>
      </c>
      <c r="C495" s="42">
        <v>-1.8</v>
      </c>
      <c r="D495" s="42">
        <f t="shared" si="36"/>
        <v>0.99999999999999978</v>
      </c>
      <c r="E495" s="42">
        <f xml:space="preserve"> (D495 - $D$3)/$D$3</f>
        <v>0</v>
      </c>
      <c r="F495" s="12">
        <f t="shared" si="37"/>
        <v>1</v>
      </c>
      <c r="G495" s="12">
        <f t="shared" si="38"/>
        <v>1</v>
      </c>
      <c r="H495" s="12">
        <f t="shared" si="39"/>
        <v>1</v>
      </c>
      <c r="I495" s="50">
        <f t="shared" si="40"/>
        <v>1</v>
      </c>
      <c r="J495" s="6"/>
      <c r="K495" s="6"/>
    </row>
    <row r="496" spans="1:11" x14ac:dyDescent="0.75">
      <c r="A496" s="49">
        <v>2011</v>
      </c>
      <c r="B496" s="49">
        <v>3</v>
      </c>
      <c r="C496" s="42">
        <v>-1.8</v>
      </c>
      <c r="D496" s="42">
        <f t="shared" si="36"/>
        <v>0.99999999999999978</v>
      </c>
      <c r="E496" s="42">
        <f xml:space="preserve"> (D496 - $D$4)/$D$4</f>
        <v>0</v>
      </c>
      <c r="F496" s="12">
        <f t="shared" si="37"/>
        <v>1</v>
      </c>
      <c r="G496" s="12">
        <f t="shared" si="38"/>
        <v>1</v>
      </c>
      <c r="H496" s="12">
        <f t="shared" si="39"/>
        <v>1</v>
      </c>
      <c r="I496" s="50">
        <f t="shared" si="40"/>
        <v>1</v>
      </c>
      <c r="J496" s="6"/>
      <c r="K496" s="6"/>
    </row>
    <row r="497" spans="1:11" x14ac:dyDescent="0.75">
      <c r="A497" s="49">
        <v>2011</v>
      </c>
      <c r="B497" s="49">
        <v>4</v>
      </c>
      <c r="C497" s="42">
        <v>-1.8</v>
      </c>
      <c r="D497" s="42">
        <f t="shared" si="36"/>
        <v>0.99999999999999978</v>
      </c>
      <c r="E497" s="42">
        <f xml:space="preserve"> (D497 - $D$5)/$D$5</f>
        <v>-0.17344862675820855</v>
      </c>
      <c r="F497" s="12">
        <f t="shared" si="37"/>
        <v>0.93062054929671656</v>
      </c>
      <c r="G497" s="12">
        <f t="shared" si="38"/>
        <v>0.94796541197253748</v>
      </c>
      <c r="H497" s="12">
        <f t="shared" si="39"/>
        <v>0.91327568662089575</v>
      </c>
      <c r="I497" s="50">
        <f t="shared" si="40"/>
        <v>0.82655137324179151</v>
      </c>
      <c r="J497" s="6"/>
      <c r="K497" s="6"/>
    </row>
    <row r="498" spans="1:11" x14ac:dyDescent="0.75">
      <c r="A498" s="49">
        <v>2011</v>
      </c>
      <c r="B498" s="49">
        <v>5</v>
      </c>
      <c r="C498" s="42">
        <v>-1.8</v>
      </c>
      <c r="D498" s="42">
        <f t="shared" si="36"/>
        <v>0.99999999999999978</v>
      </c>
      <c r="E498" s="42">
        <f xml:space="preserve"> (D498 - $D$6)/$D$6</f>
        <v>-0.3247588424654419</v>
      </c>
      <c r="F498" s="12">
        <f t="shared" si="37"/>
        <v>0.87009646301382326</v>
      </c>
      <c r="G498" s="12">
        <f t="shared" si="38"/>
        <v>0.90257234726036739</v>
      </c>
      <c r="H498" s="12">
        <f t="shared" si="39"/>
        <v>0.83762057876727902</v>
      </c>
      <c r="I498" s="50">
        <f t="shared" si="40"/>
        <v>0.67524115753455805</v>
      </c>
      <c r="J498" s="6"/>
      <c r="K498" s="6"/>
    </row>
    <row r="499" spans="1:11" x14ac:dyDescent="0.75">
      <c r="A499" s="49">
        <v>2011</v>
      </c>
      <c r="B499" s="49">
        <v>6</v>
      </c>
      <c r="C499" s="42">
        <v>-0.28611940299999999</v>
      </c>
      <c r="D499" s="42">
        <f t="shared" si="36"/>
        <v>2.513880597</v>
      </c>
      <c r="E499" s="42">
        <f xml:space="preserve"> (D499 - $D$7)/$D$7</f>
        <v>2.0540475067397309E-2</v>
      </c>
      <c r="F499" s="12">
        <f t="shared" si="37"/>
        <v>1.0082161900269588</v>
      </c>
      <c r="G499" s="12">
        <f t="shared" si="38"/>
        <v>1.0061621425202192</v>
      </c>
      <c r="H499" s="12">
        <f t="shared" si="39"/>
        <v>1.0102702375336987</v>
      </c>
      <c r="I499" s="50">
        <f t="shared" si="40"/>
        <v>1.0205404750673972</v>
      </c>
      <c r="J499" s="6"/>
      <c r="K499" s="6"/>
    </row>
    <row r="500" spans="1:11" x14ac:dyDescent="0.75">
      <c r="A500" s="49">
        <v>2011</v>
      </c>
      <c r="B500" s="49">
        <v>7</v>
      </c>
      <c r="C500" s="42">
        <v>2.309850746</v>
      </c>
      <c r="D500" s="42">
        <f t="shared" si="36"/>
        <v>5.1098507459999993</v>
      </c>
      <c r="E500" s="42">
        <f xml:space="preserve"> (D500 - $D$8)/$D$8</f>
        <v>0.20109458321223447</v>
      </c>
      <c r="F500" s="12">
        <f t="shared" si="37"/>
        <v>1.0804378332848938</v>
      </c>
      <c r="G500" s="12">
        <f t="shared" si="38"/>
        <v>1.0603283749636703</v>
      </c>
      <c r="H500" s="12">
        <f t="shared" si="39"/>
        <v>1.1005472916061172</v>
      </c>
      <c r="I500" s="50">
        <f t="shared" si="40"/>
        <v>1.2010945832122344</v>
      </c>
      <c r="J500" s="6"/>
      <c r="K500" s="6"/>
    </row>
    <row r="501" spans="1:11" x14ac:dyDescent="0.75">
      <c r="A501" s="49">
        <v>2011</v>
      </c>
      <c r="B501" s="49">
        <v>8</v>
      </c>
      <c r="C501" s="42">
        <v>3.9692537309999998</v>
      </c>
      <c r="D501" s="42">
        <f t="shared" si="36"/>
        <v>6.7692537309999992</v>
      </c>
      <c r="E501" s="42">
        <f xml:space="preserve"> (D501 - $D$9)/$D$9</f>
        <v>0.2691403626626192</v>
      </c>
      <c r="F501" s="12">
        <f t="shared" si="37"/>
        <v>1.1076561450650477</v>
      </c>
      <c r="G501" s="12">
        <f t="shared" si="38"/>
        <v>1.0807421087987858</v>
      </c>
      <c r="H501" s="12">
        <f t="shared" si="39"/>
        <v>1.1345701813313096</v>
      </c>
      <c r="I501" s="50">
        <f t="shared" si="40"/>
        <v>1.2691403626626192</v>
      </c>
      <c r="J501" s="6"/>
      <c r="K501" s="6"/>
    </row>
    <row r="502" spans="1:11" x14ac:dyDescent="0.75">
      <c r="A502" s="49">
        <v>2011</v>
      </c>
      <c r="B502" s="49">
        <v>9</v>
      </c>
      <c r="C502" s="42">
        <v>2.221343284</v>
      </c>
      <c r="D502" s="42">
        <f t="shared" si="36"/>
        <v>5.0213432840000003</v>
      </c>
      <c r="E502" s="42">
        <f xml:space="preserve"> (D502 - $D$10)/$D$10</f>
        <v>0.55172731910142236</v>
      </c>
      <c r="F502" s="12">
        <f t="shared" si="37"/>
        <v>1.2206909276405691</v>
      </c>
      <c r="G502" s="12">
        <f t="shared" si="38"/>
        <v>1.1655181957304266</v>
      </c>
      <c r="H502" s="12">
        <f t="shared" si="39"/>
        <v>1.2758636595507111</v>
      </c>
      <c r="I502" s="50">
        <f t="shared" si="40"/>
        <v>1.5517273191014223</v>
      </c>
      <c r="J502" s="6"/>
      <c r="K502" s="6"/>
    </row>
    <row r="503" spans="1:11" x14ac:dyDescent="0.75">
      <c r="A503" s="49">
        <v>2011</v>
      </c>
      <c r="B503" s="49">
        <v>10</v>
      </c>
      <c r="C503" s="42">
        <v>0.12746268699999999</v>
      </c>
      <c r="D503" s="42">
        <f t="shared" si="36"/>
        <v>2.9274626869999998</v>
      </c>
      <c r="E503" s="42">
        <f xml:space="preserve"> (D503 - $D$11)/$D$11</f>
        <v>1.5522778439407152</v>
      </c>
      <c r="F503" s="12">
        <f t="shared" si="37"/>
        <v>1.6209111375762861</v>
      </c>
      <c r="G503" s="12">
        <f t="shared" si="38"/>
        <v>1.4656833531822144</v>
      </c>
      <c r="H503" s="12">
        <f t="shared" si="39"/>
        <v>1.7761389219703576</v>
      </c>
      <c r="I503" s="50">
        <f t="shared" si="40"/>
        <v>2.5522778439407152</v>
      </c>
      <c r="J503" s="6"/>
      <c r="K503" s="6"/>
    </row>
    <row r="504" spans="1:11" x14ac:dyDescent="0.75">
      <c r="A504" s="49">
        <v>2011</v>
      </c>
      <c r="B504" s="49">
        <v>11</v>
      </c>
      <c r="C504" s="42">
        <v>-1.7985714290000001</v>
      </c>
      <c r="D504" s="42">
        <f t="shared" si="36"/>
        <v>1.0014285709999997</v>
      </c>
      <c r="E504" s="42">
        <f xml:space="preserve"> (D504 - $D$12)/$D$12</f>
        <v>1.4285709999999343E-3</v>
      </c>
      <c r="F504" s="12">
        <f t="shared" si="37"/>
        <v>1.0005714284</v>
      </c>
      <c r="G504" s="12">
        <f t="shared" si="38"/>
        <v>1.0004285713000001</v>
      </c>
      <c r="H504" s="12">
        <f t="shared" si="39"/>
        <v>1.0007142855</v>
      </c>
      <c r="I504" s="50">
        <f t="shared" si="40"/>
        <v>1.0014285709999999</v>
      </c>
      <c r="J504" s="6"/>
      <c r="K504" s="6"/>
    </row>
    <row r="505" spans="1:11" x14ac:dyDescent="0.75">
      <c r="A505" s="49">
        <v>2011</v>
      </c>
      <c r="B505" s="49">
        <v>12</v>
      </c>
      <c r="C505" s="42">
        <v>-1.8</v>
      </c>
      <c r="D505" s="42">
        <f t="shared" si="36"/>
        <v>0.99999999999999978</v>
      </c>
      <c r="E505" s="42">
        <f xml:space="preserve"> (D505 - $D$13)/$D$13</f>
        <v>0</v>
      </c>
      <c r="F505" s="12">
        <f t="shared" si="37"/>
        <v>1</v>
      </c>
      <c r="G505" s="12">
        <f t="shared" si="38"/>
        <v>1</v>
      </c>
      <c r="H505" s="12">
        <f t="shared" si="39"/>
        <v>1</v>
      </c>
      <c r="I505" s="50">
        <f t="shared" si="40"/>
        <v>1</v>
      </c>
      <c r="J505" s="6"/>
      <c r="K505" s="6"/>
    </row>
    <row r="506" spans="1:11" x14ac:dyDescent="0.75">
      <c r="A506" s="49">
        <v>2012</v>
      </c>
      <c r="B506" s="49">
        <v>1</v>
      </c>
      <c r="C506" s="42">
        <v>-1.7978125</v>
      </c>
      <c r="D506" s="42">
        <f t="shared" si="36"/>
        <v>1.0021874999999998</v>
      </c>
      <c r="E506" s="42">
        <f xml:space="preserve"> (D506 - $D$2)/$D$2</f>
        <v>2.1875000000000093E-3</v>
      </c>
      <c r="F506" s="12">
        <f t="shared" si="37"/>
        <v>1.000875</v>
      </c>
      <c r="G506" s="12">
        <f t="shared" si="38"/>
        <v>1.00065625</v>
      </c>
      <c r="H506" s="12">
        <f t="shared" si="39"/>
        <v>1.0010937500000001</v>
      </c>
      <c r="I506" s="50">
        <f t="shared" si="40"/>
        <v>1.0021875</v>
      </c>
      <c r="J506" s="6"/>
      <c r="K506" s="6"/>
    </row>
    <row r="507" spans="1:11" x14ac:dyDescent="0.75">
      <c r="A507" s="49">
        <v>2012</v>
      </c>
      <c r="B507" s="49">
        <v>2</v>
      </c>
      <c r="C507" s="42">
        <v>-1.8</v>
      </c>
      <c r="D507" s="42">
        <f t="shared" si="36"/>
        <v>0.99999999999999978</v>
      </c>
      <c r="E507" s="42">
        <f xml:space="preserve"> (D507 - $D$3)/$D$3</f>
        <v>0</v>
      </c>
      <c r="F507" s="12">
        <f t="shared" si="37"/>
        <v>1</v>
      </c>
      <c r="G507" s="12">
        <f t="shared" si="38"/>
        <v>1</v>
      </c>
      <c r="H507" s="12">
        <f t="shared" si="39"/>
        <v>1</v>
      </c>
      <c r="I507" s="50">
        <f t="shared" si="40"/>
        <v>1</v>
      </c>
      <c r="J507" s="6"/>
      <c r="K507" s="6"/>
    </row>
    <row r="508" spans="1:11" x14ac:dyDescent="0.75">
      <c r="A508" s="49">
        <v>2012</v>
      </c>
      <c r="B508" s="49">
        <v>3</v>
      </c>
      <c r="C508" s="42">
        <v>-1.8</v>
      </c>
      <c r="D508" s="42">
        <f t="shared" si="36"/>
        <v>0.99999999999999978</v>
      </c>
      <c r="E508" s="42">
        <f xml:space="preserve"> (D508 - $D$4)/$D$4</f>
        <v>0</v>
      </c>
      <c r="F508" s="12">
        <f t="shared" si="37"/>
        <v>1</v>
      </c>
      <c r="G508" s="12">
        <f t="shared" si="38"/>
        <v>1</v>
      </c>
      <c r="H508" s="12">
        <f t="shared" si="39"/>
        <v>1</v>
      </c>
      <c r="I508" s="50">
        <f t="shared" si="40"/>
        <v>1</v>
      </c>
      <c r="J508" s="6"/>
      <c r="K508" s="6"/>
    </row>
    <row r="509" spans="1:11" x14ac:dyDescent="0.75">
      <c r="A509" s="49">
        <v>2012</v>
      </c>
      <c r="B509" s="49">
        <v>4</v>
      </c>
      <c r="C509" s="42">
        <v>-1.8</v>
      </c>
      <c r="D509" s="42">
        <f t="shared" si="36"/>
        <v>0.99999999999999978</v>
      </c>
      <c r="E509" s="42">
        <f xml:space="preserve"> (D509 - $D$5)/$D$5</f>
        <v>-0.17344862675820855</v>
      </c>
      <c r="F509" s="12">
        <f t="shared" si="37"/>
        <v>0.93062054929671656</v>
      </c>
      <c r="G509" s="12">
        <f t="shared" si="38"/>
        <v>0.94796541197253748</v>
      </c>
      <c r="H509" s="12">
        <f t="shared" si="39"/>
        <v>0.91327568662089575</v>
      </c>
      <c r="I509" s="50">
        <f t="shared" si="40"/>
        <v>0.82655137324179151</v>
      </c>
      <c r="J509" s="6"/>
      <c r="K509" s="6"/>
    </row>
    <row r="510" spans="1:11" x14ac:dyDescent="0.75">
      <c r="A510" s="49">
        <v>2012</v>
      </c>
      <c r="B510" s="49">
        <v>5</v>
      </c>
      <c r="C510" s="42">
        <v>-1.383548387</v>
      </c>
      <c r="D510" s="42">
        <f t="shared" si="36"/>
        <v>1.4164516129999998</v>
      </c>
      <c r="E510" s="42">
        <f xml:space="preserve"> (D510 - $D$6)/$D$6</f>
        <v>-4.355357324618802E-2</v>
      </c>
      <c r="F510" s="12">
        <f t="shared" si="37"/>
        <v>0.98257857070152477</v>
      </c>
      <c r="G510" s="12">
        <f t="shared" si="38"/>
        <v>0.98693392802614355</v>
      </c>
      <c r="H510" s="12">
        <f t="shared" si="39"/>
        <v>0.97822321337690599</v>
      </c>
      <c r="I510" s="50">
        <f t="shared" si="40"/>
        <v>0.95644642675381197</v>
      </c>
      <c r="J510" s="6"/>
      <c r="K510" s="6"/>
    </row>
    <row r="511" spans="1:11" x14ac:dyDescent="0.75">
      <c r="A511" s="49">
        <v>2012</v>
      </c>
      <c r="B511" s="49">
        <v>6</v>
      </c>
      <c r="C511" s="42">
        <v>1.5284126979999999</v>
      </c>
      <c r="D511" s="42">
        <f t="shared" si="36"/>
        <v>4.3284126979999993</v>
      </c>
      <c r="E511" s="42">
        <f xml:space="preserve"> (D511 - $D$7)/$D$7</f>
        <v>0.75717190242694499</v>
      </c>
      <c r="F511" s="12">
        <f t="shared" si="37"/>
        <v>1.3028687609707781</v>
      </c>
      <c r="G511" s="12">
        <f t="shared" si="38"/>
        <v>1.2271515707280836</v>
      </c>
      <c r="H511" s="12">
        <f t="shared" si="39"/>
        <v>1.3785859512134726</v>
      </c>
      <c r="I511" s="50">
        <f t="shared" si="40"/>
        <v>1.757171902426945</v>
      </c>
      <c r="J511" s="6"/>
      <c r="K511" s="6"/>
    </row>
    <row r="512" spans="1:11" x14ac:dyDescent="0.75">
      <c r="A512" s="49">
        <v>2012</v>
      </c>
      <c r="B512" s="49">
        <v>7</v>
      </c>
      <c r="C512" s="42">
        <v>3.5956716420000001</v>
      </c>
      <c r="D512" s="42">
        <f t="shared" si="36"/>
        <v>6.3956716419999999</v>
      </c>
      <c r="E512" s="42">
        <f xml:space="preserve"> (D512 - $D$8)/$D$8</f>
        <v>0.5033328656856817</v>
      </c>
      <c r="F512" s="12">
        <f t="shared" si="37"/>
        <v>1.2013331462742727</v>
      </c>
      <c r="G512" s="12">
        <f t="shared" si="38"/>
        <v>1.1509998597057045</v>
      </c>
      <c r="H512" s="12">
        <f t="shared" si="39"/>
        <v>1.2516664328428408</v>
      </c>
      <c r="I512" s="50">
        <f t="shared" si="40"/>
        <v>1.5033328656856817</v>
      </c>
      <c r="J512" s="6"/>
      <c r="K512" s="6"/>
    </row>
    <row r="513" spans="1:11" x14ac:dyDescent="0.75">
      <c r="A513" s="49">
        <v>2012</v>
      </c>
      <c r="B513" s="49">
        <v>8</v>
      </c>
      <c r="C513" s="42">
        <v>4.9082089550000001</v>
      </c>
      <c r="D513" s="42">
        <f t="shared" si="36"/>
        <v>7.7082089549999999</v>
      </c>
      <c r="E513" s="42">
        <f xml:space="preserve"> (D513 - $D$9)/$D$9</f>
        <v>0.44518132978637348</v>
      </c>
      <c r="F513" s="12">
        <f t="shared" si="37"/>
        <v>1.1780725319145495</v>
      </c>
      <c r="G513" s="12">
        <f t="shared" si="38"/>
        <v>1.133554398935912</v>
      </c>
      <c r="H513" s="12">
        <f t="shared" si="39"/>
        <v>1.2225906648931868</v>
      </c>
      <c r="I513" s="50">
        <f t="shared" si="40"/>
        <v>1.4451813297863736</v>
      </c>
      <c r="J513" s="6"/>
      <c r="K513" s="6"/>
    </row>
    <row r="514" spans="1:11" x14ac:dyDescent="0.75">
      <c r="A514" s="49">
        <v>2012</v>
      </c>
      <c r="B514" s="49">
        <v>9</v>
      </c>
      <c r="C514" s="42">
        <v>2.9825373129999999</v>
      </c>
      <c r="D514" s="42">
        <f t="shared" si="36"/>
        <v>5.7825373129999997</v>
      </c>
      <c r="E514" s="42">
        <f xml:space="preserve"> (D514 - $D$10)/$D$10</f>
        <v>0.78695632120925352</v>
      </c>
      <c r="F514" s="12">
        <f t="shared" si="37"/>
        <v>1.3147825284837014</v>
      </c>
      <c r="G514" s="12">
        <f t="shared" si="38"/>
        <v>1.236086896362776</v>
      </c>
      <c r="H514" s="12">
        <f t="shared" si="39"/>
        <v>1.3934781606046267</v>
      </c>
      <c r="I514" s="50">
        <f t="shared" si="40"/>
        <v>1.7869563212092534</v>
      </c>
      <c r="J514" s="6"/>
      <c r="K514" s="6"/>
    </row>
    <row r="515" spans="1:11" x14ac:dyDescent="0.75">
      <c r="A515" s="49">
        <v>2012</v>
      </c>
      <c r="B515" s="49">
        <v>10</v>
      </c>
      <c r="C515" s="42">
        <v>2.010447761</v>
      </c>
      <c r="D515" s="42">
        <f t="shared" ref="D515:D529" si="41">C515+2.8</f>
        <v>4.8104477609999998</v>
      </c>
      <c r="E515" s="42">
        <f xml:space="preserve"> (D515 - $D$11)/$D$11</f>
        <v>3.1939387628596343</v>
      </c>
      <c r="F515" s="12">
        <f t="shared" ref="F515:F529" si="42">1 + (E515*$K$4)</f>
        <v>2.2775755051438535</v>
      </c>
      <c r="G515" s="12">
        <f t="shared" ref="G515:G529" si="43">1 + (E515*$L$4)</f>
        <v>1.9581816288578904</v>
      </c>
      <c r="H515" s="12">
        <f t="shared" ref="H515:H529" si="44">1 + (E515*$M$4)</f>
        <v>2.5969693814298171</v>
      </c>
      <c r="I515" s="50">
        <f t="shared" ref="I515:I529" si="45">1+E515</f>
        <v>4.1939387628596343</v>
      </c>
      <c r="J515" s="6"/>
      <c r="K515" s="6"/>
    </row>
    <row r="516" spans="1:11" x14ac:dyDescent="0.75">
      <c r="A516" s="49">
        <v>2012</v>
      </c>
      <c r="B516" s="49">
        <v>11</v>
      </c>
      <c r="C516" s="42">
        <v>-1.6470149249999999</v>
      </c>
      <c r="D516" s="42">
        <f t="shared" si="41"/>
        <v>1.1529850749999999</v>
      </c>
      <c r="E516" s="42">
        <f xml:space="preserve"> (D516 - $D$12)/$D$12</f>
        <v>0.15298507500000016</v>
      </c>
      <c r="F516" s="12">
        <f t="shared" si="42"/>
        <v>1.06119403</v>
      </c>
      <c r="G516" s="12">
        <f t="shared" si="43"/>
        <v>1.0458955225</v>
      </c>
      <c r="H516" s="12">
        <f t="shared" si="44"/>
        <v>1.0764925375000001</v>
      </c>
      <c r="I516" s="50">
        <f t="shared" si="45"/>
        <v>1.1529850750000001</v>
      </c>
      <c r="J516" s="6"/>
      <c r="K516" s="6"/>
    </row>
    <row r="517" spans="1:11" x14ac:dyDescent="0.75">
      <c r="A517" s="49">
        <v>2012</v>
      </c>
      <c r="B517" s="49">
        <v>12</v>
      </c>
      <c r="C517" s="42">
        <v>-1.8</v>
      </c>
      <c r="D517" s="42">
        <f t="shared" si="41"/>
        <v>0.99999999999999978</v>
      </c>
      <c r="E517" s="42">
        <f xml:space="preserve"> (D517 - $D$13)/$D$13</f>
        <v>0</v>
      </c>
      <c r="F517" s="12">
        <f t="shared" si="42"/>
        <v>1</v>
      </c>
      <c r="G517" s="12">
        <f t="shared" si="43"/>
        <v>1</v>
      </c>
      <c r="H517" s="12">
        <f t="shared" si="44"/>
        <v>1</v>
      </c>
      <c r="I517" s="50">
        <f t="shared" si="45"/>
        <v>1</v>
      </c>
      <c r="J517" s="6"/>
      <c r="K517" s="6"/>
    </row>
    <row r="518" spans="1:11" x14ac:dyDescent="0.75">
      <c r="A518" s="49">
        <v>2013</v>
      </c>
      <c r="B518" s="49">
        <v>1</v>
      </c>
      <c r="C518" s="42">
        <v>-1.8</v>
      </c>
      <c r="D518" s="42">
        <f t="shared" si="41"/>
        <v>0.99999999999999978</v>
      </c>
      <c r="E518" s="42">
        <f xml:space="preserve"> (D518 - $D$2)/$D$2</f>
        <v>0</v>
      </c>
      <c r="F518" s="12">
        <f t="shared" si="42"/>
        <v>1</v>
      </c>
      <c r="G518" s="12">
        <f t="shared" si="43"/>
        <v>1</v>
      </c>
      <c r="H518" s="12">
        <f t="shared" si="44"/>
        <v>1</v>
      </c>
      <c r="I518" s="50">
        <f t="shared" si="45"/>
        <v>1</v>
      </c>
      <c r="J518" s="6"/>
      <c r="K518" s="6"/>
    </row>
    <row r="519" spans="1:11" x14ac:dyDescent="0.75">
      <c r="A519" s="49">
        <v>2013</v>
      </c>
      <c r="B519" s="49">
        <v>2</v>
      </c>
      <c r="C519" s="42">
        <v>-1.8</v>
      </c>
      <c r="D519" s="42">
        <f t="shared" si="41"/>
        <v>0.99999999999999978</v>
      </c>
      <c r="E519" s="42">
        <f xml:space="preserve"> (D519 - $D$3)/$D$3</f>
        <v>0</v>
      </c>
      <c r="F519" s="12">
        <f t="shared" si="42"/>
        <v>1</v>
      </c>
      <c r="G519" s="12">
        <f t="shared" si="43"/>
        <v>1</v>
      </c>
      <c r="H519" s="12">
        <f t="shared" si="44"/>
        <v>1</v>
      </c>
      <c r="I519" s="50">
        <f t="shared" si="45"/>
        <v>1</v>
      </c>
      <c r="J519" s="6"/>
      <c r="K519" s="6"/>
    </row>
    <row r="520" spans="1:11" x14ac:dyDescent="0.75">
      <c r="A520" s="49">
        <v>2013</v>
      </c>
      <c r="B520" s="49">
        <v>3</v>
      </c>
      <c r="C520" s="42">
        <v>-1.8</v>
      </c>
      <c r="D520" s="42">
        <f t="shared" si="41"/>
        <v>0.99999999999999978</v>
      </c>
      <c r="E520" s="42">
        <f xml:space="preserve"> (D520 - $D$4)/$D$4</f>
        <v>0</v>
      </c>
      <c r="F520" s="12">
        <f t="shared" si="42"/>
        <v>1</v>
      </c>
      <c r="G520" s="12">
        <f t="shared" si="43"/>
        <v>1</v>
      </c>
      <c r="H520" s="12">
        <f t="shared" si="44"/>
        <v>1</v>
      </c>
      <c r="I520" s="50">
        <f t="shared" si="45"/>
        <v>1</v>
      </c>
      <c r="J520" s="6"/>
      <c r="K520" s="6"/>
    </row>
    <row r="521" spans="1:11" x14ac:dyDescent="0.75">
      <c r="A521" s="49">
        <v>2013</v>
      </c>
      <c r="B521" s="49">
        <v>4</v>
      </c>
      <c r="C521" s="42">
        <v>-1.8</v>
      </c>
      <c r="D521" s="42">
        <f t="shared" si="41"/>
        <v>0.99999999999999978</v>
      </c>
      <c r="E521" s="42">
        <f xml:space="preserve"> (D521 - $D$5)/$D$5</f>
        <v>-0.17344862675820855</v>
      </c>
      <c r="F521" s="12">
        <f t="shared" si="42"/>
        <v>0.93062054929671656</v>
      </c>
      <c r="G521" s="12">
        <f t="shared" si="43"/>
        <v>0.94796541197253748</v>
      </c>
      <c r="H521" s="12">
        <f t="shared" si="44"/>
        <v>0.91327568662089575</v>
      </c>
      <c r="I521" s="50">
        <f t="shared" si="45"/>
        <v>0.82655137324179151</v>
      </c>
      <c r="J521" s="6"/>
      <c r="K521" s="6"/>
    </row>
    <row r="522" spans="1:11" x14ac:dyDescent="0.75">
      <c r="A522" s="49">
        <v>2013</v>
      </c>
      <c r="B522" s="49">
        <v>5</v>
      </c>
      <c r="C522" s="42">
        <v>-1.8</v>
      </c>
      <c r="D522" s="42">
        <f t="shared" si="41"/>
        <v>0.99999999999999978</v>
      </c>
      <c r="E522" s="42">
        <f xml:space="preserve"> (D522 - $D$6)/$D$6</f>
        <v>-0.3247588424654419</v>
      </c>
      <c r="F522" s="12">
        <f t="shared" si="42"/>
        <v>0.87009646301382326</v>
      </c>
      <c r="G522" s="12">
        <f t="shared" si="43"/>
        <v>0.90257234726036739</v>
      </c>
      <c r="H522" s="12">
        <f t="shared" si="44"/>
        <v>0.83762057876727902</v>
      </c>
      <c r="I522" s="50">
        <f t="shared" si="45"/>
        <v>0.67524115753455805</v>
      </c>
      <c r="J522" s="6"/>
      <c r="K522" s="6"/>
    </row>
    <row r="523" spans="1:11" x14ac:dyDescent="0.75">
      <c r="A523" s="49">
        <v>2013</v>
      </c>
      <c r="B523" s="49">
        <v>6</v>
      </c>
      <c r="C523" s="42">
        <v>-1.5202985069999999</v>
      </c>
      <c r="D523" s="42">
        <f t="shared" si="41"/>
        <v>1.2797014929999999</v>
      </c>
      <c r="E523" s="42">
        <f xml:space="preserve"> (D523 - $D$7)/$D$7</f>
        <v>-0.48048957807733239</v>
      </c>
      <c r="F523" s="12">
        <f t="shared" si="42"/>
        <v>0.80780416876906702</v>
      </c>
      <c r="G523" s="12">
        <f t="shared" si="43"/>
        <v>0.85585312657680035</v>
      </c>
      <c r="H523" s="12">
        <f t="shared" si="44"/>
        <v>0.7597552109613338</v>
      </c>
      <c r="I523" s="50">
        <f t="shared" si="45"/>
        <v>0.51951042192266761</v>
      </c>
      <c r="J523" s="6"/>
      <c r="K523" s="6"/>
    </row>
    <row r="524" spans="1:11" x14ac:dyDescent="0.75">
      <c r="A524" s="49">
        <v>2013</v>
      </c>
      <c r="B524" s="49">
        <v>7</v>
      </c>
      <c r="C524" s="42">
        <v>0.48835820899999999</v>
      </c>
      <c r="D524" s="42">
        <f t="shared" si="41"/>
        <v>3.2883582089999996</v>
      </c>
      <c r="E524" s="42">
        <f xml:space="preserve"> (D524 - $D$8)/$D$8</f>
        <v>-0.22705585176178356</v>
      </c>
      <c r="F524" s="12">
        <f t="shared" si="42"/>
        <v>0.9091776592952866</v>
      </c>
      <c r="G524" s="12">
        <f t="shared" si="43"/>
        <v>0.93188324447146498</v>
      </c>
      <c r="H524" s="12">
        <f t="shared" si="44"/>
        <v>0.88647207411910822</v>
      </c>
      <c r="I524" s="50">
        <f t="shared" si="45"/>
        <v>0.77294414823821644</v>
      </c>
      <c r="J524" s="6"/>
      <c r="K524" s="6"/>
    </row>
    <row r="525" spans="1:11" x14ac:dyDescent="0.75">
      <c r="A525" s="49">
        <v>2013</v>
      </c>
      <c r="B525" s="49">
        <v>8</v>
      </c>
      <c r="C525" s="42">
        <v>2.385373134</v>
      </c>
      <c r="D525" s="42">
        <f t="shared" si="41"/>
        <v>5.1853731339999998</v>
      </c>
      <c r="E525" s="42">
        <f xml:space="preserve"> (D525 - $D$9)/$D$9</f>
        <v>-2.7815088436110684E-2</v>
      </c>
      <c r="F525" s="12">
        <f t="shared" si="42"/>
        <v>0.98887396462555577</v>
      </c>
      <c r="G525" s="12">
        <f t="shared" si="43"/>
        <v>0.99165547346916683</v>
      </c>
      <c r="H525" s="12">
        <f t="shared" si="44"/>
        <v>0.98609245578194471</v>
      </c>
      <c r="I525" s="50">
        <f t="shared" si="45"/>
        <v>0.97218491156388931</v>
      </c>
      <c r="J525" s="6"/>
      <c r="K525" s="6"/>
    </row>
    <row r="526" spans="1:11" x14ac:dyDescent="0.75">
      <c r="A526" s="49">
        <v>2013</v>
      </c>
      <c r="B526" s="49">
        <v>9</v>
      </c>
      <c r="C526" s="42">
        <v>0.61432835799999996</v>
      </c>
      <c r="D526" s="42">
        <f t="shared" si="41"/>
        <v>3.4143283579999997</v>
      </c>
      <c r="E526" s="42">
        <f xml:space="preserve"> (D526 - $D$10)/$D$10</f>
        <v>5.5117383902665837E-2</v>
      </c>
      <c r="F526" s="12">
        <f t="shared" si="42"/>
        <v>1.0220469535610663</v>
      </c>
      <c r="G526" s="12">
        <f t="shared" si="43"/>
        <v>1.0165352151707998</v>
      </c>
      <c r="H526" s="12">
        <f t="shared" si="44"/>
        <v>1.0275586919513329</v>
      </c>
      <c r="I526" s="50">
        <f t="shared" si="45"/>
        <v>1.0551173839026657</v>
      </c>
      <c r="J526" s="6"/>
      <c r="K526" s="6"/>
    </row>
    <row r="527" spans="1:11" x14ac:dyDescent="0.75">
      <c r="A527" s="49">
        <v>2013</v>
      </c>
      <c r="B527" s="49">
        <v>10</v>
      </c>
      <c r="C527" s="42">
        <v>0.118955224</v>
      </c>
      <c r="D527" s="42">
        <f t="shared" si="41"/>
        <v>2.9189552239999998</v>
      </c>
      <c r="E527" s="42">
        <f xml:space="preserve"> (D527 - $D$11)/$D$11</f>
        <v>1.5448607009590238</v>
      </c>
      <c r="F527" s="12">
        <f t="shared" si="42"/>
        <v>1.6179442803836097</v>
      </c>
      <c r="G527" s="12">
        <f t="shared" si="43"/>
        <v>1.4634582102877072</v>
      </c>
      <c r="H527" s="12">
        <f t="shared" si="44"/>
        <v>1.772430350479512</v>
      </c>
      <c r="I527" s="50">
        <f t="shared" si="45"/>
        <v>2.5448607009590241</v>
      </c>
      <c r="J527" s="6"/>
      <c r="K527" s="6"/>
    </row>
    <row r="528" spans="1:11" x14ac:dyDescent="0.75">
      <c r="A528" s="49">
        <v>2013</v>
      </c>
      <c r="B528" s="49">
        <v>11</v>
      </c>
      <c r="C528" s="42">
        <v>-1.718939394</v>
      </c>
      <c r="D528" s="42">
        <f t="shared" si="41"/>
        <v>1.0810606059999999</v>
      </c>
      <c r="E528" s="42">
        <f xml:space="preserve"> (D528 - $D$12)/$D$12</f>
        <v>8.1060606000000104E-2</v>
      </c>
      <c r="F528" s="12">
        <f t="shared" si="42"/>
        <v>1.0324242424000001</v>
      </c>
      <c r="G528" s="12">
        <f t="shared" si="43"/>
        <v>1.0243181818</v>
      </c>
      <c r="H528" s="12">
        <f t="shared" si="44"/>
        <v>1.0405303030000002</v>
      </c>
      <c r="I528" s="50">
        <f t="shared" si="45"/>
        <v>1.0810606060000001</v>
      </c>
      <c r="J528" s="6"/>
      <c r="K528" s="6"/>
    </row>
    <row r="529" spans="1:11" x14ac:dyDescent="0.75">
      <c r="A529" s="49">
        <v>2013</v>
      </c>
      <c r="B529" s="49">
        <v>12</v>
      </c>
      <c r="C529" s="42">
        <v>-1.797313433</v>
      </c>
      <c r="D529" s="42">
        <f t="shared" si="41"/>
        <v>1.0026865669999998</v>
      </c>
      <c r="E529" s="42">
        <f xml:space="preserve"> (D529 - $D$13)/$D$13</f>
        <v>2.686567000000029E-3</v>
      </c>
      <c r="F529" s="12">
        <f t="shared" si="42"/>
        <v>1.0010746267999999</v>
      </c>
      <c r="G529" s="12">
        <f t="shared" si="43"/>
        <v>1.0008059701000001</v>
      </c>
      <c r="H529" s="12">
        <f t="shared" si="44"/>
        <v>1.0013432835</v>
      </c>
      <c r="I529" s="50">
        <f t="shared" si="45"/>
        <v>1.002686567</v>
      </c>
      <c r="J529" s="6"/>
      <c r="K529" s="6"/>
    </row>
    <row r="530" spans="1:11" x14ac:dyDescent="0.75">
      <c r="J530" s="6"/>
      <c r="K530" s="6"/>
    </row>
    <row r="531" spans="1:11" x14ac:dyDescent="0.75">
      <c r="J531" s="6"/>
      <c r="K531" s="6"/>
    </row>
    <row r="532" spans="1:11" x14ac:dyDescent="0.75">
      <c r="J532" s="6"/>
      <c r="K532" s="6"/>
    </row>
    <row r="533" spans="1:11" x14ac:dyDescent="0.75">
      <c r="J533" s="6"/>
      <c r="K533" s="6"/>
    </row>
    <row r="534" spans="1:11" x14ac:dyDescent="0.75">
      <c r="J534" s="6"/>
      <c r="K534" s="6"/>
    </row>
    <row r="535" spans="1:11" x14ac:dyDescent="0.75">
      <c r="J535" s="6"/>
      <c r="K5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824-41FF-4D5C-8E4E-FC0312A5A3AC}">
  <dimension ref="A1:G608"/>
  <sheetViews>
    <sheetView workbookViewId="0">
      <selection activeCell="K22" sqref="K22"/>
    </sheetView>
  </sheetViews>
  <sheetFormatPr defaultRowHeight="14.75" x14ac:dyDescent="0.75"/>
  <cols>
    <col min="1" max="1" width="12.81640625" customWidth="1"/>
    <col min="2" max="2" width="12.953125" customWidth="1"/>
    <col min="3" max="3" width="11.81640625" customWidth="1"/>
    <col min="4" max="4" width="13.26953125" customWidth="1"/>
    <col min="5" max="5" width="11.6796875" bestFit="1" customWidth="1"/>
    <col min="6" max="6" width="12.1328125" bestFit="1" customWidth="1"/>
    <col min="7" max="7" width="10.36328125" bestFit="1" customWidth="1"/>
  </cols>
  <sheetData>
    <row r="1" spans="1:7" ht="52.75" customHeight="1" x14ac:dyDescent="0.75">
      <c r="A1" s="5" t="s">
        <v>32</v>
      </c>
      <c r="B1" s="5" t="s">
        <v>33</v>
      </c>
      <c r="C1" s="5" t="s">
        <v>17</v>
      </c>
      <c r="D1" s="5" t="s">
        <v>34</v>
      </c>
      <c r="E1" s="5" t="s">
        <v>35</v>
      </c>
      <c r="F1" s="5" t="s">
        <v>36</v>
      </c>
      <c r="G1" s="5" t="s">
        <v>37</v>
      </c>
    </row>
    <row r="2" spans="1:7" x14ac:dyDescent="0.75">
      <c r="A2">
        <f>River!E2</f>
        <v>1</v>
      </c>
      <c r="B2">
        <f>'Sea ice'!E2</f>
        <v>1</v>
      </c>
      <c r="C2">
        <f>SST!F2</f>
        <v>1</v>
      </c>
      <c r="D2">
        <f>SUM(A2:C2)/3</f>
        <v>1</v>
      </c>
      <c r="E2">
        <f>SUM(A2,B2)/2</f>
        <v>1</v>
      </c>
      <c r="F2">
        <f>SUM(A2, C2)/2</f>
        <v>1</v>
      </c>
      <c r="G2">
        <f>SUM(B2, C2)/2</f>
        <v>1</v>
      </c>
    </row>
    <row r="3" spans="1:7" x14ac:dyDescent="0.75">
      <c r="A3" s="1">
        <f>River!E3</f>
        <v>1</v>
      </c>
      <c r="B3" s="1">
        <f>'Sea ice'!E3</f>
        <v>1</v>
      </c>
      <c r="C3" s="1">
        <f>SST!F3</f>
        <v>1</v>
      </c>
      <c r="D3" s="1">
        <f t="shared" ref="D3:D66" si="0">SUM(A3:C3)/3</f>
        <v>1</v>
      </c>
      <c r="E3" s="1">
        <f t="shared" ref="E3:E66" si="1">SUM(A3,B3)/2</f>
        <v>1</v>
      </c>
      <c r="F3" s="1">
        <f t="shared" ref="F3:F66" si="2">SUM(A3, C3)/2</f>
        <v>1</v>
      </c>
      <c r="G3" s="1">
        <f t="shared" ref="G3:G66" si="3">SUM(B3, C3)/2</f>
        <v>1</v>
      </c>
    </row>
    <row r="4" spans="1:7" x14ac:dyDescent="0.75">
      <c r="A4" s="1">
        <f>River!E4</f>
        <v>1</v>
      </c>
      <c r="B4" s="1">
        <f>'Sea ice'!E4</f>
        <v>1</v>
      </c>
      <c r="C4" s="1">
        <f>SST!F4</f>
        <v>1</v>
      </c>
      <c r="D4" s="1">
        <f t="shared" si="0"/>
        <v>1</v>
      </c>
      <c r="E4" s="1">
        <f t="shared" si="1"/>
        <v>1</v>
      </c>
      <c r="F4" s="1">
        <f t="shared" si="2"/>
        <v>1</v>
      </c>
      <c r="G4" s="1">
        <f t="shared" si="3"/>
        <v>1</v>
      </c>
    </row>
    <row r="5" spans="1:7" x14ac:dyDescent="0.75">
      <c r="A5" s="1">
        <f>River!E5</f>
        <v>1</v>
      </c>
      <c r="B5" s="1">
        <f>'Sea ice'!E5</f>
        <v>1</v>
      </c>
      <c r="C5" s="1">
        <f>SST!F5</f>
        <v>1</v>
      </c>
      <c r="D5" s="1">
        <f t="shared" si="0"/>
        <v>1</v>
      </c>
      <c r="E5" s="1">
        <f t="shared" si="1"/>
        <v>1</v>
      </c>
      <c r="F5" s="1">
        <f t="shared" si="2"/>
        <v>1</v>
      </c>
      <c r="G5" s="1">
        <f t="shared" si="3"/>
        <v>1</v>
      </c>
    </row>
    <row r="6" spans="1:7" x14ac:dyDescent="0.75">
      <c r="A6" s="1">
        <f>River!E6</f>
        <v>1</v>
      </c>
      <c r="B6" s="1">
        <f>'Sea ice'!E6</f>
        <v>1</v>
      </c>
      <c r="C6" s="1">
        <f>SST!F6</f>
        <v>1</v>
      </c>
      <c r="D6" s="1">
        <f t="shared" si="0"/>
        <v>1</v>
      </c>
      <c r="E6" s="1">
        <f t="shared" si="1"/>
        <v>1</v>
      </c>
      <c r="F6" s="1">
        <f t="shared" si="2"/>
        <v>1</v>
      </c>
      <c r="G6" s="1">
        <f t="shared" si="3"/>
        <v>1</v>
      </c>
    </row>
    <row r="7" spans="1:7" x14ac:dyDescent="0.75">
      <c r="A7" s="1">
        <f>River!E7</f>
        <v>1</v>
      </c>
      <c r="B7" s="1">
        <f>'Sea ice'!E7</f>
        <v>1</v>
      </c>
      <c r="C7" s="1">
        <f>SST!F7</f>
        <v>1</v>
      </c>
      <c r="D7" s="1">
        <f t="shared" si="0"/>
        <v>1</v>
      </c>
      <c r="E7" s="1">
        <f t="shared" si="1"/>
        <v>1</v>
      </c>
      <c r="F7" s="1">
        <f t="shared" si="2"/>
        <v>1</v>
      </c>
      <c r="G7" s="1">
        <f t="shared" si="3"/>
        <v>1</v>
      </c>
    </row>
    <row r="8" spans="1:7" x14ac:dyDescent="0.75">
      <c r="A8" s="1">
        <f>River!E8</f>
        <v>1</v>
      </c>
      <c r="B8" s="1">
        <f>'Sea ice'!E8</f>
        <v>1</v>
      </c>
      <c r="C8" s="1">
        <f>SST!F8</f>
        <v>1</v>
      </c>
      <c r="D8" s="1">
        <f t="shared" si="0"/>
        <v>1</v>
      </c>
      <c r="E8" s="1">
        <f t="shared" si="1"/>
        <v>1</v>
      </c>
      <c r="F8" s="1">
        <f t="shared" si="2"/>
        <v>1</v>
      </c>
      <c r="G8" s="1">
        <f t="shared" si="3"/>
        <v>1</v>
      </c>
    </row>
    <row r="9" spans="1:7" x14ac:dyDescent="0.75">
      <c r="A9" s="1">
        <f>River!E9</f>
        <v>1</v>
      </c>
      <c r="B9" s="1">
        <f>'Sea ice'!E9</f>
        <v>1</v>
      </c>
      <c r="C9" s="1">
        <f>SST!F9</f>
        <v>1</v>
      </c>
      <c r="D9" s="1">
        <f t="shared" si="0"/>
        <v>1</v>
      </c>
      <c r="E9" s="1">
        <f t="shared" si="1"/>
        <v>1</v>
      </c>
      <c r="F9" s="1">
        <f t="shared" si="2"/>
        <v>1</v>
      </c>
      <c r="G9" s="1">
        <f t="shared" si="3"/>
        <v>1</v>
      </c>
    </row>
    <row r="10" spans="1:7" x14ac:dyDescent="0.75">
      <c r="A10" s="1">
        <f>River!E10</f>
        <v>1</v>
      </c>
      <c r="B10" s="1">
        <f>'Sea ice'!E10</f>
        <v>1</v>
      </c>
      <c r="C10" s="1">
        <f>SST!F10</f>
        <v>1</v>
      </c>
      <c r="D10" s="1">
        <f t="shared" si="0"/>
        <v>1</v>
      </c>
      <c r="E10" s="1">
        <f t="shared" si="1"/>
        <v>1</v>
      </c>
      <c r="F10" s="1">
        <f t="shared" si="2"/>
        <v>1</v>
      </c>
      <c r="G10" s="1">
        <f t="shared" si="3"/>
        <v>1</v>
      </c>
    </row>
    <row r="11" spans="1:7" x14ac:dyDescent="0.75">
      <c r="A11" s="1">
        <f>River!E11</f>
        <v>1</v>
      </c>
      <c r="B11" s="1">
        <f>'Sea ice'!E11</f>
        <v>1</v>
      </c>
      <c r="C11" s="1">
        <f>SST!F11</f>
        <v>1</v>
      </c>
      <c r="D11" s="1">
        <f t="shared" si="0"/>
        <v>1</v>
      </c>
      <c r="E11" s="1">
        <f t="shared" si="1"/>
        <v>1</v>
      </c>
      <c r="F11" s="1">
        <f t="shared" si="2"/>
        <v>1</v>
      </c>
      <c r="G11" s="1">
        <f t="shared" si="3"/>
        <v>1</v>
      </c>
    </row>
    <row r="12" spans="1:7" x14ac:dyDescent="0.75">
      <c r="A12" s="1">
        <f>River!E12</f>
        <v>1</v>
      </c>
      <c r="B12" s="1">
        <f>'Sea ice'!E12</f>
        <v>1</v>
      </c>
      <c r="C12" s="1">
        <f>SST!F12</f>
        <v>1</v>
      </c>
      <c r="D12" s="1">
        <f t="shared" si="0"/>
        <v>1</v>
      </c>
      <c r="E12" s="1">
        <f t="shared" si="1"/>
        <v>1</v>
      </c>
      <c r="F12" s="1">
        <f t="shared" si="2"/>
        <v>1</v>
      </c>
      <c r="G12" s="1">
        <f t="shared" si="3"/>
        <v>1</v>
      </c>
    </row>
    <row r="13" spans="1:7" x14ac:dyDescent="0.75">
      <c r="A13" s="1">
        <f>River!E13</f>
        <v>1</v>
      </c>
      <c r="B13" s="1">
        <f>'Sea ice'!E13</f>
        <v>1</v>
      </c>
      <c r="C13" s="1">
        <f>SST!F13</f>
        <v>1</v>
      </c>
      <c r="D13" s="1">
        <f t="shared" si="0"/>
        <v>1</v>
      </c>
      <c r="E13" s="1">
        <f t="shared" si="1"/>
        <v>1</v>
      </c>
      <c r="F13" s="1">
        <f t="shared" si="2"/>
        <v>1</v>
      </c>
      <c r="G13" s="1">
        <f t="shared" si="3"/>
        <v>1</v>
      </c>
    </row>
    <row r="14" spans="1:7" x14ac:dyDescent="0.75">
      <c r="A14" s="1">
        <f>River!E14</f>
        <v>1</v>
      </c>
      <c r="B14" s="1">
        <f>'Sea ice'!E14</f>
        <v>1</v>
      </c>
      <c r="C14" s="1">
        <f>SST!F14</f>
        <v>1</v>
      </c>
      <c r="D14" s="1">
        <f t="shared" si="0"/>
        <v>1</v>
      </c>
      <c r="E14" s="1">
        <f t="shared" si="1"/>
        <v>1</v>
      </c>
      <c r="F14" s="1">
        <f t="shared" si="2"/>
        <v>1</v>
      </c>
      <c r="G14" s="1">
        <f t="shared" si="3"/>
        <v>1</v>
      </c>
    </row>
    <row r="15" spans="1:7" x14ac:dyDescent="0.75">
      <c r="A15" s="1">
        <f>River!E15</f>
        <v>1</v>
      </c>
      <c r="B15" s="1">
        <f>'Sea ice'!E15</f>
        <v>1</v>
      </c>
      <c r="C15" s="1">
        <f>SST!F15</f>
        <v>1</v>
      </c>
      <c r="D15" s="1">
        <f t="shared" si="0"/>
        <v>1</v>
      </c>
      <c r="E15" s="1">
        <f t="shared" si="1"/>
        <v>1</v>
      </c>
      <c r="F15" s="1">
        <f t="shared" si="2"/>
        <v>1</v>
      </c>
      <c r="G15" s="1">
        <f t="shared" si="3"/>
        <v>1</v>
      </c>
    </row>
    <row r="16" spans="1:7" x14ac:dyDescent="0.75">
      <c r="A16" s="1">
        <f>River!E16</f>
        <v>1</v>
      </c>
      <c r="B16" s="1">
        <f>'Sea ice'!E16</f>
        <v>0.99773040945041547</v>
      </c>
      <c r="C16" s="1">
        <f>SST!F16</f>
        <v>1</v>
      </c>
      <c r="D16" s="1">
        <f>SUM(A16:C16)/3</f>
        <v>0.99924346981680523</v>
      </c>
      <c r="E16" s="1">
        <f t="shared" si="1"/>
        <v>0.99886520472520779</v>
      </c>
      <c r="F16" s="1">
        <f t="shared" si="2"/>
        <v>1</v>
      </c>
      <c r="G16" s="1">
        <f t="shared" si="3"/>
        <v>0.99886520472520779</v>
      </c>
    </row>
    <row r="17" spans="1:7" x14ac:dyDescent="0.75">
      <c r="A17" s="1">
        <f>River!E17</f>
        <v>1</v>
      </c>
      <c r="B17" s="1">
        <f>'Sea ice'!E17</f>
        <v>0.98806259073983527</v>
      </c>
      <c r="C17" s="1">
        <f>SST!F17</f>
        <v>0.93062054929671656</v>
      </c>
      <c r="D17" s="1">
        <f t="shared" si="0"/>
        <v>0.97289438001218398</v>
      </c>
      <c r="E17" s="1">
        <f t="shared" si="1"/>
        <v>0.99403129536991763</v>
      </c>
      <c r="F17" s="1">
        <f t="shared" si="2"/>
        <v>0.96531027464835828</v>
      </c>
      <c r="G17" s="1">
        <f t="shared" si="3"/>
        <v>0.95934157001827591</v>
      </c>
    </row>
    <row r="18" spans="1:7" x14ac:dyDescent="0.75">
      <c r="A18" s="1">
        <f>River!E18</f>
        <v>1</v>
      </c>
      <c r="B18" s="1">
        <f>'Sea ice'!E18</f>
        <v>0.97946276777411423</v>
      </c>
      <c r="C18" s="1">
        <f>SST!F18</f>
        <v>0.87009646301382326</v>
      </c>
      <c r="D18" s="1">
        <f t="shared" si="0"/>
        <v>0.94985307692931242</v>
      </c>
      <c r="E18" s="1">
        <f t="shared" si="1"/>
        <v>0.98973138388705717</v>
      </c>
      <c r="F18" s="1">
        <f t="shared" si="2"/>
        <v>0.93504823150691163</v>
      </c>
      <c r="G18" s="1">
        <f t="shared" si="3"/>
        <v>0.92477961539396869</v>
      </c>
    </row>
    <row r="19" spans="1:7" x14ac:dyDescent="0.75">
      <c r="A19" s="1">
        <f>River!E19</f>
        <v>1</v>
      </c>
      <c r="B19" s="1">
        <f>'Sea ice'!E19</f>
        <v>0.999849539220246</v>
      </c>
      <c r="C19" s="1">
        <f>SST!F19</f>
        <v>1.06973754157064</v>
      </c>
      <c r="D19" s="1">
        <f t="shared" si="0"/>
        <v>1.0231956935969622</v>
      </c>
      <c r="E19" s="1">
        <f t="shared" si="1"/>
        <v>0.999924769610123</v>
      </c>
      <c r="F19" s="1">
        <f t="shared" si="2"/>
        <v>1.0348687707853199</v>
      </c>
      <c r="G19" s="1">
        <f t="shared" si="3"/>
        <v>1.0347935403954431</v>
      </c>
    </row>
    <row r="20" spans="1:7" x14ac:dyDescent="0.75">
      <c r="A20" s="1">
        <f>River!E20</f>
        <v>1</v>
      </c>
      <c r="B20" s="1">
        <f>'Sea ice'!E20</f>
        <v>1.050730411675574</v>
      </c>
      <c r="C20" s="1">
        <f>SST!F20</f>
        <v>1.0623351108997781</v>
      </c>
      <c r="D20" s="1">
        <f t="shared" si="0"/>
        <v>1.0376885075251174</v>
      </c>
      <c r="E20" s="1">
        <f t="shared" si="1"/>
        <v>1.0253652058377871</v>
      </c>
      <c r="F20" s="1">
        <f t="shared" si="2"/>
        <v>1.0311675554498891</v>
      </c>
      <c r="G20" s="1">
        <f t="shared" si="3"/>
        <v>1.056532761287676</v>
      </c>
    </row>
    <row r="21" spans="1:7" x14ac:dyDescent="0.75">
      <c r="A21" s="1">
        <f>River!E21</f>
        <v>1</v>
      </c>
      <c r="B21" s="1">
        <f>'Sea ice'!E21</f>
        <v>1.0320483046809821</v>
      </c>
      <c r="C21" s="1">
        <f>SST!F21</f>
        <v>0.99412357286402597</v>
      </c>
      <c r="D21" s="1">
        <f t="shared" si="0"/>
        <v>1.0087239591816695</v>
      </c>
      <c r="E21" s="1">
        <f t="shared" si="1"/>
        <v>1.0160241523404911</v>
      </c>
      <c r="F21" s="1">
        <f t="shared" si="2"/>
        <v>0.99706178643201304</v>
      </c>
      <c r="G21" s="1">
        <f t="shared" si="3"/>
        <v>1.013085938772504</v>
      </c>
    </row>
    <row r="22" spans="1:7" x14ac:dyDescent="0.75">
      <c r="A22" s="1">
        <f>River!E22</f>
        <v>1</v>
      </c>
      <c r="B22" s="1">
        <f>'Sea ice'!E22</f>
        <v>1.0694123819609067</v>
      </c>
      <c r="C22" s="1">
        <f>SST!F22</f>
        <v>1.0886490475471935</v>
      </c>
      <c r="D22" s="1">
        <f t="shared" si="0"/>
        <v>1.0526871431693667</v>
      </c>
      <c r="E22" s="1">
        <f t="shared" si="1"/>
        <v>1.0347061909804534</v>
      </c>
      <c r="F22" s="1">
        <f t="shared" si="2"/>
        <v>1.0443245237735967</v>
      </c>
      <c r="G22" s="1">
        <f t="shared" si="3"/>
        <v>1.0790307147540501</v>
      </c>
    </row>
    <row r="23" spans="1:7" x14ac:dyDescent="0.75">
      <c r="A23" s="1">
        <f>River!E23</f>
        <v>1</v>
      </c>
      <c r="B23" s="1">
        <f>'Sea ice'!E23</f>
        <v>1.0512407347659742</v>
      </c>
      <c r="C23" s="1">
        <f>SST!F23</f>
        <v>1.3907182615518745</v>
      </c>
      <c r="D23" s="1">
        <f t="shared" si="0"/>
        <v>1.147319665439283</v>
      </c>
      <c r="E23" s="1">
        <f t="shared" si="1"/>
        <v>1.0256203673829871</v>
      </c>
      <c r="F23" s="1">
        <f t="shared" si="2"/>
        <v>1.1953591307759373</v>
      </c>
      <c r="G23" s="1">
        <f t="shared" si="3"/>
        <v>1.2209794981589244</v>
      </c>
    </row>
    <row r="24" spans="1:7" x14ac:dyDescent="0.75">
      <c r="A24" s="1">
        <f>River!E24</f>
        <v>1</v>
      </c>
      <c r="B24" s="1">
        <f>'Sea ice'!E24</f>
        <v>1.0014589476800306</v>
      </c>
      <c r="C24" s="1">
        <f>SST!F24</f>
        <v>1.0013968252000001</v>
      </c>
      <c r="D24" s="1">
        <f t="shared" si="0"/>
        <v>1.0009519242933436</v>
      </c>
      <c r="E24" s="1">
        <f t="shared" si="1"/>
        <v>1.0007294738400154</v>
      </c>
      <c r="F24" s="1">
        <f t="shared" si="2"/>
        <v>1.0006984126</v>
      </c>
      <c r="G24" s="1">
        <f t="shared" si="3"/>
        <v>1.0014278864400152</v>
      </c>
    </row>
    <row r="25" spans="1:7" x14ac:dyDescent="0.75">
      <c r="A25" s="1">
        <f>River!E25</f>
        <v>1</v>
      </c>
      <c r="B25" s="1">
        <f>'Sea ice'!E25</f>
        <v>1</v>
      </c>
      <c r="C25" s="1">
        <f>SST!F25</f>
        <v>1</v>
      </c>
      <c r="D25" s="1">
        <f t="shared" si="0"/>
        <v>1</v>
      </c>
      <c r="E25" s="1">
        <f t="shared" si="1"/>
        <v>1</v>
      </c>
      <c r="F25" s="1">
        <f t="shared" si="2"/>
        <v>1</v>
      </c>
      <c r="G25" s="1">
        <f t="shared" si="3"/>
        <v>1</v>
      </c>
    </row>
    <row r="26" spans="1:7" x14ac:dyDescent="0.75">
      <c r="A26" s="1">
        <f>River!E26</f>
        <v>1</v>
      </c>
      <c r="B26" s="1">
        <f>'Sea ice'!E26</f>
        <v>1</v>
      </c>
      <c r="C26" s="1">
        <f>SST!F26</f>
        <v>1</v>
      </c>
      <c r="D26" s="1">
        <f t="shared" si="0"/>
        <v>1</v>
      </c>
      <c r="E26" s="1">
        <f t="shared" si="1"/>
        <v>1</v>
      </c>
      <c r="F26" s="1">
        <f t="shared" si="2"/>
        <v>1</v>
      </c>
      <c r="G26" s="1">
        <f t="shared" si="3"/>
        <v>1</v>
      </c>
    </row>
    <row r="27" spans="1:7" x14ac:dyDescent="0.75">
      <c r="A27" s="1">
        <f>River!E27</f>
        <v>1</v>
      </c>
      <c r="B27" s="1">
        <f>'Sea ice'!E27</f>
        <v>1</v>
      </c>
      <c r="C27" s="1">
        <f>SST!F27</f>
        <v>1</v>
      </c>
      <c r="D27" s="1">
        <f t="shared" si="0"/>
        <v>1</v>
      </c>
      <c r="E27" s="1">
        <f t="shared" si="1"/>
        <v>1</v>
      </c>
      <c r="F27" s="1">
        <f t="shared" si="2"/>
        <v>1</v>
      </c>
      <c r="G27" s="1">
        <f t="shared" si="3"/>
        <v>1</v>
      </c>
    </row>
    <row r="28" spans="1:7" x14ac:dyDescent="0.75">
      <c r="A28" s="1">
        <f>River!E28</f>
        <v>1</v>
      </c>
      <c r="B28" s="1">
        <f>'Sea ice'!E28</f>
        <v>0.99773040945041547</v>
      </c>
      <c r="C28" s="1">
        <f>SST!F28</f>
        <v>1</v>
      </c>
      <c r="D28" s="1">
        <f t="shared" si="0"/>
        <v>0.99924346981680523</v>
      </c>
      <c r="E28" s="1">
        <f t="shared" si="1"/>
        <v>0.99886520472520779</v>
      </c>
      <c r="F28" s="1">
        <f t="shared" si="2"/>
        <v>1</v>
      </c>
      <c r="G28" s="1">
        <f t="shared" si="3"/>
        <v>0.99886520472520779</v>
      </c>
    </row>
    <row r="29" spans="1:7" x14ac:dyDescent="0.75">
      <c r="A29" s="1">
        <f>River!E29</f>
        <v>1</v>
      </c>
      <c r="B29" s="1">
        <f>'Sea ice'!E29</f>
        <v>0.98883690918861478</v>
      </c>
      <c r="C29" s="1">
        <f>SST!F29</f>
        <v>0.93062054929671656</v>
      </c>
      <c r="D29" s="1">
        <f t="shared" si="0"/>
        <v>0.97315248616177696</v>
      </c>
      <c r="E29" s="1">
        <f t="shared" si="1"/>
        <v>0.99441845459430733</v>
      </c>
      <c r="F29" s="1">
        <f t="shared" si="2"/>
        <v>0.96531027464835828</v>
      </c>
      <c r="G29" s="1">
        <f t="shared" si="3"/>
        <v>0.95972872924266572</v>
      </c>
    </row>
    <row r="30" spans="1:7" x14ac:dyDescent="0.75">
      <c r="A30" s="1">
        <f>River!E30</f>
        <v>1</v>
      </c>
      <c r="B30" s="1">
        <f>'Sea ice'!E30</f>
        <v>0.98143488609704632</v>
      </c>
      <c r="C30" s="1">
        <f>SST!F30</f>
        <v>0.87397365425485618</v>
      </c>
      <c r="D30" s="1">
        <f t="shared" si="0"/>
        <v>0.95180284678396754</v>
      </c>
      <c r="E30" s="1">
        <f t="shared" si="1"/>
        <v>0.99071744304852316</v>
      </c>
      <c r="F30" s="1">
        <f t="shared" si="2"/>
        <v>0.93698682712742809</v>
      </c>
      <c r="G30" s="1">
        <f t="shared" si="3"/>
        <v>0.92770427017595125</v>
      </c>
    </row>
    <row r="31" spans="1:7" x14ac:dyDescent="0.75">
      <c r="A31" s="1">
        <f>River!E31</f>
        <v>1</v>
      </c>
      <c r="B31" s="1">
        <f>'Sea ice'!E31</f>
        <v>1.0081624976481829</v>
      </c>
      <c r="C31" s="1">
        <f>SST!F31</f>
        <v>1.0937227338691369</v>
      </c>
      <c r="D31" s="1">
        <f t="shared" si="0"/>
        <v>1.0339617438391064</v>
      </c>
      <c r="E31" s="1">
        <f t="shared" si="1"/>
        <v>1.0040812488240913</v>
      </c>
      <c r="F31" s="1">
        <f t="shared" si="2"/>
        <v>1.0468613669345683</v>
      </c>
      <c r="G31" s="1">
        <f t="shared" si="3"/>
        <v>1.0509426157586599</v>
      </c>
    </row>
    <row r="32" spans="1:7" x14ac:dyDescent="0.75">
      <c r="A32" s="1">
        <f>River!E32</f>
        <v>1</v>
      </c>
      <c r="B32" s="1">
        <f>'Sea ice'!E32</f>
        <v>1.0182204515094053</v>
      </c>
      <c r="C32" s="1">
        <f>SST!F32</f>
        <v>0.98845074374487196</v>
      </c>
      <c r="D32" s="1">
        <f t="shared" si="0"/>
        <v>1.0022237317514258</v>
      </c>
      <c r="E32" s="1">
        <f t="shared" si="1"/>
        <v>1.0091102257547027</v>
      </c>
      <c r="F32" s="1">
        <f t="shared" si="2"/>
        <v>0.99422537187243598</v>
      </c>
      <c r="G32" s="1">
        <f t="shared" si="3"/>
        <v>1.0033355976271388</v>
      </c>
    </row>
    <row r="33" spans="1:7" x14ac:dyDescent="0.75">
      <c r="A33" s="1">
        <f>River!E33</f>
        <v>1</v>
      </c>
      <c r="B33" s="1">
        <f>'Sea ice'!E33</f>
        <v>0.97027403624875386</v>
      </c>
      <c r="C33" s="1">
        <f>SST!F33</f>
        <v>0.96919632867980388</v>
      </c>
      <c r="D33" s="1">
        <f t="shared" si="0"/>
        <v>0.97982345497618584</v>
      </c>
      <c r="E33" s="1">
        <f t="shared" si="1"/>
        <v>0.98513701812437693</v>
      </c>
      <c r="F33" s="1">
        <f t="shared" si="2"/>
        <v>0.98459816433990199</v>
      </c>
      <c r="G33" s="1">
        <f t="shared" si="3"/>
        <v>0.96973518246427881</v>
      </c>
    </row>
    <row r="34" spans="1:7" x14ac:dyDescent="0.75">
      <c r="A34" s="1">
        <f>River!E34</f>
        <v>1</v>
      </c>
      <c r="B34" s="1">
        <f>'Sea ice'!E34</f>
        <v>1.0504721930895695</v>
      </c>
      <c r="C34" s="1">
        <f>SST!F34</f>
        <v>1.0342788616991039</v>
      </c>
      <c r="D34" s="1">
        <f t="shared" si="0"/>
        <v>1.0282503515962242</v>
      </c>
      <c r="E34" s="1">
        <f t="shared" si="1"/>
        <v>1.0252360965447846</v>
      </c>
      <c r="F34" s="1">
        <f t="shared" si="2"/>
        <v>1.0171394308495518</v>
      </c>
      <c r="G34" s="1">
        <f t="shared" si="3"/>
        <v>1.0423755273943367</v>
      </c>
    </row>
    <row r="35" spans="1:7" x14ac:dyDescent="0.75">
      <c r="A35" s="1">
        <f>River!E35</f>
        <v>1</v>
      </c>
      <c r="B35" s="1">
        <f>'Sea ice'!E35</f>
        <v>1.0339671285781078</v>
      </c>
      <c r="C35" s="1">
        <f>SST!F35</f>
        <v>1.2548426134263297</v>
      </c>
      <c r="D35" s="1">
        <f t="shared" si="0"/>
        <v>1.0962699140014791</v>
      </c>
      <c r="E35" s="1">
        <f t="shared" si="1"/>
        <v>1.0169835642890539</v>
      </c>
      <c r="F35" s="1">
        <f t="shared" si="2"/>
        <v>1.1274213067131649</v>
      </c>
      <c r="G35" s="1">
        <f t="shared" si="3"/>
        <v>1.1444048710022188</v>
      </c>
    </row>
    <row r="36" spans="1:7" x14ac:dyDescent="0.75">
      <c r="A36" s="1">
        <f>River!E36</f>
        <v>1</v>
      </c>
      <c r="B36" s="1">
        <f>'Sea ice'!E36</f>
        <v>1.0003724972680601</v>
      </c>
      <c r="C36" s="1">
        <f>SST!F36</f>
        <v>1</v>
      </c>
      <c r="D36" s="1">
        <f t="shared" si="0"/>
        <v>1.00012416575602</v>
      </c>
      <c r="E36" s="1">
        <f t="shared" si="1"/>
        <v>1.0001862486340301</v>
      </c>
      <c r="F36" s="1">
        <f t="shared" si="2"/>
        <v>1</v>
      </c>
      <c r="G36" s="1">
        <f t="shared" si="3"/>
        <v>1.0001862486340301</v>
      </c>
    </row>
    <row r="37" spans="1:7" x14ac:dyDescent="0.75">
      <c r="A37" s="1">
        <f>River!E37</f>
        <v>1</v>
      </c>
      <c r="B37" s="1">
        <f>'Sea ice'!E37</f>
        <v>1.0003065134072078</v>
      </c>
      <c r="C37" s="1">
        <f>SST!F37</f>
        <v>1</v>
      </c>
      <c r="D37" s="1">
        <f t="shared" si="0"/>
        <v>1.0001021711357359</v>
      </c>
      <c r="E37" s="1">
        <f t="shared" si="1"/>
        <v>1.0001532567036038</v>
      </c>
      <c r="F37" s="1">
        <f t="shared" si="2"/>
        <v>1</v>
      </c>
      <c r="G37" s="1">
        <f t="shared" si="3"/>
        <v>1.0001532567036038</v>
      </c>
    </row>
    <row r="38" spans="1:7" x14ac:dyDescent="0.75">
      <c r="A38" s="1">
        <f>River!E38</f>
        <v>1</v>
      </c>
      <c r="B38" s="1">
        <f>'Sea ice'!E38</f>
        <v>1.0004280036606752</v>
      </c>
      <c r="C38" s="1">
        <f>SST!F38</f>
        <v>1</v>
      </c>
      <c r="D38" s="1">
        <f t="shared" si="0"/>
        <v>1.0001426678868917</v>
      </c>
      <c r="E38" s="1">
        <f t="shared" si="1"/>
        <v>1.0002140018303376</v>
      </c>
      <c r="F38" s="1">
        <f t="shared" si="2"/>
        <v>1</v>
      </c>
      <c r="G38" s="1">
        <f t="shared" si="3"/>
        <v>1.0002140018303376</v>
      </c>
    </row>
    <row r="39" spans="1:7" x14ac:dyDescent="0.75">
      <c r="A39" s="1">
        <f>River!E39</f>
        <v>1</v>
      </c>
      <c r="B39" s="1">
        <f>'Sea ice'!E39</f>
        <v>1.000395677997852</v>
      </c>
      <c r="C39" s="1">
        <f>SST!F39</f>
        <v>1</v>
      </c>
      <c r="D39" s="1">
        <f t="shared" si="0"/>
        <v>1.0001318926659506</v>
      </c>
      <c r="E39" s="1">
        <f t="shared" si="1"/>
        <v>1.0001978389989259</v>
      </c>
      <c r="F39" s="1">
        <f t="shared" si="2"/>
        <v>1</v>
      </c>
      <c r="G39" s="1">
        <f t="shared" si="3"/>
        <v>1.0001978389989259</v>
      </c>
    </row>
    <row r="40" spans="1:7" x14ac:dyDescent="0.75">
      <c r="A40" s="1">
        <f>River!E40</f>
        <v>1</v>
      </c>
      <c r="B40" s="1">
        <f>'Sea ice'!E40</f>
        <v>0.99812912130288778</v>
      </c>
      <c r="C40" s="1">
        <f>SST!F40</f>
        <v>1</v>
      </c>
      <c r="D40" s="1">
        <f t="shared" si="0"/>
        <v>0.99937637376762922</v>
      </c>
      <c r="E40" s="1">
        <f t="shared" si="1"/>
        <v>0.99906456065144389</v>
      </c>
      <c r="F40" s="1">
        <f t="shared" si="2"/>
        <v>1</v>
      </c>
      <c r="G40" s="1">
        <f t="shared" si="3"/>
        <v>0.99906456065144389</v>
      </c>
    </row>
    <row r="41" spans="1:7" x14ac:dyDescent="0.75">
      <c r="A41" s="1">
        <f>River!E41</f>
        <v>1</v>
      </c>
      <c r="B41" s="1">
        <f>'Sea ice'!E41</f>
        <v>0.98806259073983527</v>
      </c>
      <c r="C41" s="1">
        <f>SST!F41</f>
        <v>0.93062054929671656</v>
      </c>
      <c r="D41" s="1">
        <f t="shared" si="0"/>
        <v>0.97289438001218398</v>
      </c>
      <c r="E41" s="1">
        <f t="shared" si="1"/>
        <v>0.99403129536991763</v>
      </c>
      <c r="F41" s="1">
        <f t="shared" si="2"/>
        <v>0.96531027464835828</v>
      </c>
      <c r="G41" s="1">
        <f t="shared" si="3"/>
        <v>0.95934157001827591</v>
      </c>
    </row>
    <row r="42" spans="1:7" x14ac:dyDescent="0.75">
      <c r="A42" s="1">
        <f>River!E42</f>
        <v>1</v>
      </c>
      <c r="B42" s="1">
        <f>'Sea ice'!E42</f>
        <v>0.99126147570150835</v>
      </c>
      <c r="C42" s="1">
        <f>SST!F42</f>
        <v>0.96045217040641628</v>
      </c>
      <c r="D42" s="1">
        <f t="shared" si="0"/>
        <v>0.98390454870264155</v>
      </c>
      <c r="E42" s="1">
        <f t="shared" si="1"/>
        <v>0.99563073785075418</v>
      </c>
      <c r="F42" s="1">
        <f t="shared" si="2"/>
        <v>0.98022608520320809</v>
      </c>
      <c r="G42" s="1">
        <f t="shared" si="3"/>
        <v>0.97585682305396237</v>
      </c>
    </row>
    <row r="43" spans="1:7" x14ac:dyDescent="0.75">
      <c r="A43" s="1">
        <f>River!E43</f>
        <v>1</v>
      </c>
      <c r="B43" s="1">
        <f>'Sea ice'!E43</f>
        <v>1.0041000564436124</v>
      </c>
      <c r="C43" s="1">
        <f>SST!F43</f>
        <v>1.0677933555114321</v>
      </c>
      <c r="D43" s="1">
        <f t="shared" si="0"/>
        <v>1.0239644706516815</v>
      </c>
      <c r="E43" s="1">
        <f t="shared" si="1"/>
        <v>1.0020500282218063</v>
      </c>
      <c r="F43" s="1">
        <f t="shared" si="2"/>
        <v>1.0338966777557159</v>
      </c>
      <c r="G43" s="1">
        <f t="shared" si="3"/>
        <v>1.0359467059775223</v>
      </c>
    </row>
    <row r="44" spans="1:7" x14ac:dyDescent="0.75">
      <c r="A44" s="1">
        <f>River!E44</f>
        <v>1</v>
      </c>
      <c r="B44" s="1">
        <f>'Sea ice'!E44</f>
        <v>0.95904382468843352</v>
      </c>
      <c r="C44" s="1">
        <f>SST!F44</f>
        <v>0.90287678927673398</v>
      </c>
      <c r="D44" s="1">
        <f t="shared" si="0"/>
        <v>0.95397353798838902</v>
      </c>
      <c r="E44" s="1">
        <f t="shared" si="1"/>
        <v>0.97952191234421671</v>
      </c>
      <c r="F44" s="1">
        <f t="shared" si="2"/>
        <v>0.95143839463836699</v>
      </c>
      <c r="G44" s="1">
        <f t="shared" si="3"/>
        <v>0.93096030698258381</v>
      </c>
    </row>
    <row r="45" spans="1:7" x14ac:dyDescent="0.75">
      <c r="A45" s="1">
        <f>River!E45</f>
        <v>1</v>
      </c>
      <c r="B45" s="1">
        <f>'Sea ice'!E45</f>
        <v>0.84653971202527412</v>
      </c>
      <c r="C45" s="1">
        <f>SST!F45</f>
        <v>0.85618983659410008</v>
      </c>
      <c r="D45" s="1">
        <f t="shared" si="0"/>
        <v>0.90090984953979147</v>
      </c>
      <c r="E45" s="1">
        <f t="shared" si="1"/>
        <v>0.92326985601263711</v>
      </c>
      <c r="F45" s="1">
        <f t="shared" si="2"/>
        <v>0.92809491829705004</v>
      </c>
      <c r="G45" s="1">
        <f t="shared" si="3"/>
        <v>0.85136477430968704</v>
      </c>
    </row>
    <row r="46" spans="1:7" x14ac:dyDescent="0.75">
      <c r="A46" s="1">
        <f>River!E46</f>
        <v>1</v>
      </c>
      <c r="B46" s="1">
        <f>'Sea ice'!E46</f>
        <v>1.0362539349557416</v>
      </c>
      <c r="C46" s="1">
        <f>SST!F46</f>
        <v>1.0075826761280795</v>
      </c>
      <c r="D46" s="1">
        <f t="shared" si="0"/>
        <v>1.014612203694607</v>
      </c>
      <c r="E46" s="1">
        <f t="shared" si="1"/>
        <v>1.0181269674778708</v>
      </c>
      <c r="F46" s="1">
        <f t="shared" si="2"/>
        <v>1.0037913380640398</v>
      </c>
      <c r="G46" s="1">
        <f t="shared" si="3"/>
        <v>1.0219183055419105</v>
      </c>
    </row>
    <row r="47" spans="1:7" x14ac:dyDescent="0.75">
      <c r="A47" s="1">
        <f>River!E47</f>
        <v>1</v>
      </c>
      <c r="B47" s="1">
        <f>'Sea ice'!E47</f>
        <v>1.0496616177901164</v>
      </c>
      <c r="C47" s="1">
        <f>SST!F47</f>
        <v>1.4042860760244116</v>
      </c>
      <c r="D47" s="1">
        <f t="shared" si="0"/>
        <v>1.1513158979381759</v>
      </c>
      <c r="E47" s="1">
        <f t="shared" si="1"/>
        <v>1.0248308088950582</v>
      </c>
      <c r="F47" s="1">
        <f t="shared" si="2"/>
        <v>1.2021430380122058</v>
      </c>
      <c r="G47" s="1">
        <f t="shared" si="3"/>
        <v>1.226973846907264</v>
      </c>
    </row>
    <row r="48" spans="1:7" x14ac:dyDescent="0.75">
      <c r="A48" s="1">
        <f>River!E48</f>
        <v>1</v>
      </c>
      <c r="B48" s="1">
        <f>'Sea ice'!E48</f>
        <v>1.0005897873670926</v>
      </c>
      <c r="C48" s="1">
        <f>SST!F48</f>
        <v>1</v>
      </c>
      <c r="D48" s="1">
        <f t="shared" si="0"/>
        <v>1.0001965957890309</v>
      </c>
      <c r="E48" s="1">
        <f t="shared" si="1"/>
        <v>1.0002948936835463</v>
      </c>
      <c r="F48" s="1">
        <f t="shared" si="2"/>
        <v>1</v>
      </c>
      <c r="G48" s="1">
        <f t="shared" si="3"/>
        <v>1.0002948936835463</v>
      </c>
    </row>
    <row r="49" spans="1:7" x14ac:dyDescent="0.75">
      <c r="A49" s="1">
        <f>River!E49</f>
        <v>1</v>
      </c>
      <c r="B49" s="1">
        <f>'Sea ice'!E49</f>
        <v>1.0126896551775124</v>
      </c>
      <c r="C49" s="1">
        <f>SST!F49</f>
        <v>1</v>
      </c>
      <c r="D49" s="1">
        <f t="shared" si="0"/>
        <v>1.0042298850591707</v>
      </c>
      <c r="E49" s="1">
        <f t="shared" si="1"/>
        <v>1.0063448275887561</v>
      </c>
      <c r="F49" s="1">
        <f t="shared" si="2"/>
        <v>1</v>
      </c>
      <c r="G49" s="1">
        <f t="shared" si="3"/>
        <v>1.0063448275887561</v>
      </c>
    </row>
    <row r="50" spans="1:7" x14ac:dyDescent="0.75">
      <c r="A50" s="1">
        <f>River!E50</f>
        <v>0.91646039603960394</v>
      </c>
      <c r="B50" s="1">
        <f>'Sea ice'!E50</f>
        <v>1.0151024151471773</v>
      </c>
      <c r="C50" s="1">
        <f>SST!F50</f>
        <v>1.0140895524</v>
      </c>
      <c r="D50" s="1">
        <f t="shared" si="0"/>
        <v>0.98188412119559365</v>
      </c>
      <c r="E50" s="1">
        <f t="shared" si="1"/>
        <v>0.96578140559339065</v>
      </c>
      <c r="F50" s="1">
        <f t="shared" si="2"/>
        <v>0.96527497421980191</v>
      </c>
      <c r="G50" s="1">
        <f t="shared" si="3"/>
        <v>1.0145959837735887</v>
      </c>
    </row>
    <row r="51" spans="1:7" x14ac:dyDescent="0.75">
      <c r="A51" s="1">
        <f>River!E51</f>
        <v>0.875</v>
      </c>
      <c r="B51" s="1">
        <f>'Sea ice'!E51</f>
        <v>1.0067569624188162</v>
      </c>
      <c r="C51" s="1">
        <f>SST!F51</f>
        <v>1</v>
      </c>
      <c r="D51" s="1">
        <f t="shared" si="0"/>
        <v>0.96058565413960528</v>
      </c>
      <c r="E51" s="1">
        <f t="shared" si="1"/>
        <v>0.94087848120940809</v>
      </c>
      <c r="F51" s="1">
        <f t="shared" si="2"/>
        <v>0.9375</v>
      </c>
      <c r="G51" s="1">
        <f t="shared" si="3"/>
        <v>1.003378481209408</v>
      </c>
    </row>
    <row r="52" spans="1:7" x14ac:dyDescent="0.75">
      <c r="A52" s="1">
        <f>River!E52</f>
        <v>0.93130630630630629</v>
      </c>
      <c r="B52" s="1">
        <f>'Sea ice'!E52</f>
        <v>0.99788376015183988</v>
      </c>
      <c r="C52" s="1">
        <f>SST!F52</f>
        <v>1</v>
      </c>
      <c r="D52" s="1">
        <f t="shared" si="0"/>
        <v>0.97639668881938213</v>
      </c>
      <c r="E52" s="1">
        <f t="shared" si="1"/>
        <v>0.96459503322907314</v>
      </c>
      <c r="F52" s="1">
        <f t="shared" si="2"/>
        <v>0.96565315315315314</v>
      </c>
      <c r="G52" s="1">
        <f t="shared" si="3"/>
        <v>0.99894188007592</v>
      </c>
    </row>
    <row r="53" spans="1:7" x14ac:dyDescent="0.75">
      <c r="A53" s="1">
        <f>River!E53</f>
        <v>0.86452879581151831</v>
      </c>
      <c r="B53" s="1">
        <f>'Sea ice'!E53</f>
        <v>0.98832069689663393</v>
      </c>
      <c r="C53" s="1">
        <f>SST!F53</f>
        <v>0.93062054929671656</v>
      </c>
      <c r="D53" s="1">
        <f t="shared" si="0"/>
        <v>0.92782334733495631</v>
      </c>
      <c r="E53" s="1">
        <f t="shared" si="1"/>
        <v>0.92642474635407612</v>
      </c>
      <c r="F53" s="1">
        <f t="shared" si="2"/>
        <v>0.89757467255411738</v>
      </c>
      <c r="G53" s="1">
        <f t="shared" si="3"/>
        <v>0.95947062309667519</v>
      </c>
    </row>
    <row r="54" spans="1:7" x14ac:dyDescent="0.75">
      <c r="A54" s="1">
        <f>River!E54</f>
        <v>0.9254750593824228</v>
      </c>
      <c r="B54" s="1">
        <f>'Sea ice'!E54</f>
        <v>0.98075484530074863</v>
      </c>
      <c r="C54" s="1">
        <f>SST!F54</f>
        <v>0.87009646301382326</v>
      </c>
      <c r="D54" s="1">
        <f t="shared" si="0"/>
        <v>0.92544212256566494</v>
      </c>
      <c r="E54" s="1">
        <f t="shared" si="1"/>
        <v>0.95311495234158572</v>
      </c>
      <c r="F54" s="1">
        <f t="shared" si="2"/>
        <v>0.89778576119812303</v>
      </c>
      <c r="G54" s="1">
        <f t="shared" si="3"/>
        <v>0.92542565415728595</v>
      </c>
    </row>
    <row r="55" spans="1:7" x14ac:dyDescent="0.75">
      <c r="A55" s="1">
        <f>River!E55</f>
        <v>1.0063775510204083</v>
      </c>
      <c r="B55" s="1">
        <f>'Sea ice'!E55</f>
        <v>0.97205190899509941</v>
      </c>
      <c r="C55" s="1">
        <f>SST!F55</f>
        <v>0.8425820524954889</v>
      </c>
      <c r="D55" s="1">
        <f t="shared" si="0"/>
        <v>0.94033717083699886</v>
      </c>
      <c r="E55" s="1">
        <f t="shared" si="1"/>
        <v>0.98921473000775384</v>
      </c>
      <c r="F55" s="1">
        <f t="shared" si="2"/>
        <v>0.92447980175794853</v>
      </c>
      <c r="G55" s="1">
        <f t="shared" si="3"/>
        <v>0.9073169807452941</v>
      </c>
    </row>
    <row r="56" spans="1:7" x14ac:dyDescent="0.75">
      <c r="A56" s="1">
        <f>River!E56</f>
        <v>0.99760076775431861</v>
      </c>
      <c r="B56" s="1">
        <f>'Sea ice'!E56</f>
        <v>0.90698539175865844</v>
      </c>
      <c r="C56" s="1">
        <f>SST!F56</f>
        <v>0.80564131350013679</v>
      </c>
      <c r="D56" s="1">
        <f t="shared" si="0"/>
        <v>0.90340915767103791</v>
      </c>
      <c r="E56" s="1">
        <f t="shared" si="1"/>
        <v>0.95229307975648858</v>
      </c>
      <c r="F56" s="1">
        <f t="shared" si="2"/>
        <v>0.9016210406272277</v>
      </c>
      <c r="G56" s="1">
        <f t="shared" si="3"/>
        <v>0.85631335262939756</v>
      </c>
    </row>
    <row r="57" spans="1:7" x14ac:dyDescent="0.75">
      <c r="A57" s="1">
        <f>River!E57</f>
        <v>1.2033333333333334</v>
      </c>
      <c r="B57" s="1">
        <f>'Sea ice'!E57</f>
        <v>0.72169066420780159</v>
      </c>
      <c r="C57" s="1">
        <f>SST!F57</f>
        <v>0.75091784198250344</v>
      </c>
      <c r="D57" s="1">
        <f t="shared" si="0"/>
        <v>0.89198061317454613</v>
      </c>
      <c r="E57" s="1">
        <f t="shared" si="1"/>
        <v>0.96251199877056748</v>
      </c>
      <c r="F57" s="1">
        <f t="shared" si="2"/>
        <v>0.97712558765791835</v>
      </c>
      <c r="G57" s="1">
        <f t="shared" si="3"/>
        <v>0.73630425309515246</v>
      </c>
    </row>
    <row r="58" spans="1:7" x14ac:dyDescent="0.75">
      <c r="A58" s="1">
        <f>River!E58</f>
        <v>0.99613402061855671</v>
      </c>
      <c r="B58" s="1">
        <f>'Sea ice'!E58</f>
        <v>0.91705141660094003</v>
      </c>
      <c r="C58" s="1">
        <f>SST!F58</f>
        <v>0.81930722748456353</v>
      </c>
      <c r="D58" s="1">
        <f t="shared" si="0"/>
        <v>0.91083088823468683</v>
      </c>
      <c r="E58" s="1">
        <f t="shared" si="1"/>
        <v>0.95659271860974837</v>
      </c>
      <c r="F58" s="1">
        <f t="shared" si="2"/>
        <v>0.90772062405156007</v>
      </c>
      <c r="G58" s="1">
        <f t="shared" si="3"/>
        <v>0.86817932204275183</v>
      </c>
    </row>
    <row r="59" spans="1:7" x14ac:dyDescent="0.75">
      <c r="A59" s="1">
        <f>River!E59</f>
        <v>1.0333333333333334</v>
      </c>
      <c r="B59" s="1">
        <f>'Sea ice'!E59</f>
        <v>1.0021592007734834</v>
      </c>
      <c r="C59" s="1">
        <f>SST!F59</f>
        <v>1.0372114050566696</v>
      </c>
      <c r="D59" s="1">
        <f t="shared" si="0"/>
        <v>1.0242346463878289</v>
      </c>
      <c r="E59" s="1">
        <f t="shared" si="1"/>
        <v>1.0177462670534085</v>
      </c>
      <c r="F59" s="1">
        <f t="shared" si="2"/>
        <v>1.0352723691950017</v>
      </c>
      <c r="G59" s="1">
        <f t="shared" si="3"/>
        <v>1.0196853029150765</v>
      </c>
    </row>
    <row r="60" spans="1:7" x14ac:dyDescent="0.75">
      <c r="A60" s="1">
        <f>River!E60</f>
        <v>1.1880664652567976</v>
      </c>
      <c r="B60" s="1">
        <f>'Sea ice'!E60</f>
        <v>1.0003724972680601</v>
      </c>
      <c r="C60" s="1">
        <f>SST!F60</f>
        <v>1</v>
      </c>
      <c r="D60" s="1">
        <f t="shared" si="0"/>
        <v>1.0628129875082859</v>
      </c>
      <c r="E60" s="1">
        <f t="shared" si="1"/>
        <v>1.0942194812624289</v>
      </c>
      <c r="F60" s="1">
        <f t="shared" si="2"/>
        <v>1.0940332326283988</v>
      </c>
      <c r="G60" s="1">
        <f t="shared" si="3"/>
        <v>1.0001862486340301</v>
      </c>
    </row>
    <row r="61" spans="1:7" x14ac:dyDescent="0.75">
      <c r="A61" s="1">
        <f>River!E61</f>
        <v>1.2030201342281879</v>
      </c>
      <c r="B61" s="1">
        <f>'Sea ice'!E61</f>
        <v>1</v>
      </c>
      <c r="C61" s="1">
        <f>SST!F61</f>
        <v>1</v>
      </c>
      <c r="D61" s="1">
        <f t="shared" si="0"/>
        <v>1.0676733780760628</v>
      </c>
      <c r="E61" s="1">
        <f t="shared" si="1"/>
        <v>1.101510067114094</v>
      </c>
      <c r="F61" s="1">
        <f t="shared" si="2"/>
        <v>1.101510067114094</v>
      </c>
      <c r="G61" s="1">
        <f t="shared" si="3"/>
        <v>1</v>
      </c>
    </row>
    <row r="62" spans="1:7" x14ac:dyDescent="0.75">
      <c r="A62" s="1">
        <f>River!E62</f>
        <v>0.96101485148514854</v>
      </c>
      <c r="B62" s="1">
        <f>'Sea ice'!E62</f>
        <v>1</v>
      </c>
      <c r="C62" s="1">
        <f>SST!F62</f>
        <v>1</v>
      </c>
      <c r="D62" s="1">
        <f t="shared" si="0"/>
        <v>0.98700495049504955</v>
      </c>
      <c r="E62" s="1">
        <f t="shared" si="1"/>
        <v>0.98050742574257432</v>
      </c>
      <c r="F62" s="1">
        <f t="shared" si="2"/>
        <v>0.98050742574257432</v>
      </c>
      <c r="G62" s="1">
        <f t="shared" si="3"/>
        <v>1</v>
      </c>
    </row>
    <row r="63" spans="1:7" x14ac:dyDescent="0.75">
      <c r="A63" s="1">
        <f>River!E63</f>
        <v>0.97230113636363635</v>
      </c>
      <c r="B63" s="1">
        <f>'Sea ice'!E63</f>
        <v>1.0021610105158079</v>
      </c>
      <c r="C63" s="1">
        <f>SST!F63</f>
        <v>1</v>
      </c>
      <c r="D63" s="1">
        <f t="shared" si="0"/>
        <v>0.99148738229314803</v>
      </c>
      <c r="E63" s="1">
        <f t="shared" si="1"/>
        <v>0.98723107343972205</v>
      </c>
      <c r="F63" s="1">
        <f t="shared" si="2"/>
        <v>0.98615056818181812</v>
      </c>
      <c r="G63" s="1">
        <f t="shared" si="3"/>
        <v>1.0010805052579039</v>
      </c>
    </row>
    <row r="64" spans="1:7" x14ac:dyDescent="0.75">
      <c r="A64" s="1">
        <f>River!E64</f>
        <v>1.3963963963963963</v>
      </c>
      <c r="B64" s="1">
        <f>'Sea ice'!E64</f>
        <v>1.0057353166771352</v>
      </c>
      <c r="C64" s="1">
        <f>SST!F64</f>
        <v>1.0323636364</v>
      </c>
      <c r="D64" s="1">
        <f t="shared" si="0"/>
        <v>1.1448317831578438</v>
      </c>
      <c r="E64" s="1">
        <f t="shared" si="1"/>
        <v>1.2010658565367658</v>
      </c>
      <c r="F64" s="1">
        <f t="shared" si="2"/>
        <v>1.2143800163981981</v>
      </c>
      <c r="G64" s="1">
        <f t="shared" si="3"/>
        <v>1.0190494765385676</v>
      </c>
    </row>
    <row r="65" spans="1:7" x14ac:dyDescent="0.75">
      <c r="A65" s="1">
        <f>River!E65</f>
        <v>1.1112565445026177</v>
      </c>
      <c r="B65" s="1">
        <f>'Sea ice'!E65</f>
        <v>0.99454750766189859</v>
      </c>
      <c r="C65" s="1">
        <f>SST!F65</f>
        <v>0.9500630114000429</v>
      </c>
      <c r="D65" s="1">
        <f t="shared" si="0"/>
        <v>1.0186223545215196</v>
      </c>
      <c r="E65" s="1">
        <f t="shared" si="1"/>
        <v>1.0529020260822581</v>
      </c>
      <c r="F65" s="1">
        <f t="shared" si="2"/>
        <v>1.0306597779513302</v>
      </c>
      <c r="G65" s="1">
        <f t="shared" si="3"/>
        <v>0.97230525953097069</v>
      </c>
    </row>
    <row r="66" spans="1:7" x14ac:dyDescent="0.75">
      <c r="A66" s="1">
        <f>River!E66</f>
        <v>1.0092042755344417</v>
      </c>
      <c r="B66" s="1">
        <f>'Sea ice'!E66</f>
        <v>0.98429105748250323</v>
      </c>
      <c r="C66" s="1">
        <f>SST!F66</f>
        <v>0.90361499138573587</v>
      </c>
      <c r="D66" s="1">
        <f t="shared" si="0"/>
        <v>0.96570344146756026</v>
      </c>
      <c r="E66" s="1">
        <f t="shared" si="1"/>
        <v>0.99674766650847246</v>
      </c>
      <c r="F66" s="1">
        <f t="shared" si="2"/>
        <v>0.95640963346008878</v>
      </c>
      <c r="G66" s="1">
        <f t="shared" si="3"/>
        <v>0.94395302443411955</v>
      </c>
    </row>
    <row r="67" spans="1:7" x14ac:dyDescent="0.75">
      <c r="A67" s="1">
        <f>River!E67</f>
        <v>1.028858418367347</v>
      </c>
      <c r="B67" s="1">
        <f>'Sea ice'!E67</f>
        <v>1.0008275343264501</v>
      </c>
      <c r="C67" s="1">
        <f>SST!F67</f>
        <v>1.0161481514717456</v>
      </c>
      <c r="D67" s="1">
        <f t="shared" ref="D67:D130" si="4">SUM(A67:C67)/3</f>
        <v>1.0152780347218477</v>
      </c>
      <c r="E67" s="1">
        <f t="shared" ref="E67:E130" si="5">SUM(A67,B67)/2</f>
        <v>1.0148429763468987</v>
      </c>
      <c r="F67" s="1">
        <f t="shared" ref="F67:F130" si="6">SUM(A67, C67)/2</f>
        <v>1.0225032849195463</v>
      </c>
      <c r="G67" s="1">
        <f t="shared" ref="G67:G130" si="7">SUM(B67, C67)/2</f>
        <v>1.0084878428990978</v>
      </c>
    </row>
    <row r="68" spans="1:7" x14ac:dyDescent="0.75">
      <c r="A68" s="1">
        <f>River!E68</f>
        <v>0.99040307101727454</v>
      </c>
      <c r="B68" s="1">
        <f>'Sea ice'!E68</f>
        <v>0.98932270916320486</v>
      </c>
      <c r="C68" s="1">
        <f>SST!F68</f>
        <v>0.95804097667630006</v>
      </c>
      <c r="D68" s="1">
        <f t="shared" si="4"/>
        <v>0.97925558561892656</v>
      </c>
      <c r="E68" s="1">
        <f t="shared" si="5"/>
        <v>0.98986289009023976</v>
      </c>
      <c r="F68" s="1">
        <f t="shared" si="6"/>
        <v>0.97422202384678735</v>
      </c>
      <c r="G68" s="1">
        <f t="shared" si="7"/>
        <v>0.97368184291975246</v>
      </c>
    </row>
    <row r="69" spans="1:7" x14ac:dyDescent="0.75">
      <c r="A69" s="1">
        <f>River!E69</f>
        <v>0.98777777777777775</v>
      </c>
      <c r="B69" s="1">
        <f>'Sea ice'!E69</f>
        <v>0.83065490017293142</v>
      </c>
      <c r="C69" s="1">
        <f>SST!F69</f>
        <v>0.88777703159242149</v>
      </c>
      <c r="D69" s="1">
        <f t="shared" si="4"/>
        <v>0.90206990318104363</v>
      </c>
      <c r="E69" s="1">
        <f t="shared" si="5"/>
        <v>0.90921633897535459</v>
      </c>
      <c r="F69" s="1">
        <f t="shared" si="6"/>
        <v>0.93777740468509962</v>
      </c>
      <c r="G69" s="1">
        <f t="shared" si="7"/>
        <v>0.85921596588267646</v>
      </c>
    </row>
    <row r="70" spans="1:7" x14ac:dyDescent="0.75">
      <c r="A70" s="1">
        <f>River!E70</f>
        <v>0.93685567010309279</v>
      </c>
      <c r="B70" s="1">
        <f>'Sea ice'!E70</f>
        <v>0.94333683107958188</v>
      </c>
      <c r="C70" s="1">
        <f>SST!F70</f>
        <v>0.87506111348865845</v>
      </c>
      <c r="D70" s="1">
        <f t="shared" si="4"/>
        <v>0.91841787155711108</v>
      </c>
      <c r="E70" s="1">
        <f t="shared" si="5"/>
        <v>0.94009625059133728</v>
      </c>
      <c r="F70" s="1">
        <f t="shared" si="6"/>
        <v>0.90595839179587556</v>
      </c>
      <c r="G70" s="1">
        <f t="shared" si="7"/>
        <v>0.90919897228412017</v>
      </c>
    </row>
    <row r="71" spans="1:7" x14ac:dyDescent="0.75">
      <c r="A71" s="1">
        <f>River!E71</f>
        <v>0.95666666666666667</v>
      </c>
      <c r="B71" s="1">
        <f>'Sea ice'!E71</f>
        <v>1.0041250402810915</v>
      </c>
      <c r="C71" s="1">
        <f>SST!F71</f>
        <v>1.0447911407149084</v>
      </c>
      <c r="D71" s="1">
        <f t="shared" si="4"/>
        <v>1.001860949220889</v>
      </c>
      <c r="E71" s="1">
        <f t="shared" si="5"/>
        <v>0.98039585347387903</v>
      </c>
      <c r="F71" s="1">
        <f t="shared" si="6"/>
        <v>1.0007289036907876</v>
      </c>
      <c r="G71" s="1">
        <f t="shared" si="7"/>
        <v>1.0244580904979999</v>
      </c>
    </row>
    <row r="72" spans="1:7" x14ac:dyDescent="0.75">
      <c r="A72" s="1">
        <f>River!E72</f>
        <v>0.88368580060422963</v>
      </c>
      <c r="B72" s="1">
        <f>'Sea ice'!E72</f>
        <v>1.000807077445327</v>
      </c>
      <c r="C72" s="1">
        <f>SST!F72</f>
        <v>1.0005161292</v>
      </c>
      <c r="D72" s="1">
        <f t="shared" si="4"/>
        <v>0.96166966908318552</v>
      </c>
      <c r="E72" s="1">
        <f t="shared" si="5"/>
        <v>0.94224643902477834</v>
      </c>
      <c r="F72" s="1">
        <f t="shared" si="6"/>
        <v>0.94210096490211481</v>
      </c>
      <c r="G72" s="1">
        <f t="shared" si="7"/>
        <v>1.0006616033226634</v>
      </c>
    </row>
    <row r="73" spans="1:7" x14ac:dyDescent="0.75">
      <c r="A73" s="1">
        <f>River!E73</f>
        <v>0.96560402684563762</v>
      </c>
      <c r="B73" s="1">
        <f>'Sea ice'!E73</f>
        <v>1.0033716474998218</v>
      </c>
      <c r="C73" s="1">
        <f>SST!F73</f>
        <v>1</v>
      </c>
      <c r="D73" s="1">
        <f t="shared" si="4"/>
        <v>0.98965855811515313</v>
      </c>
      <c r="E73" s="1">
        <f t="shared" si="5"/>
        <v>0.9844878371727297</v>
      </c>
      <c r="F73" s="1">
        <f t="shared" si="6"/>
        <v>0.98280201342281881</v>
      </c>
      <c r="G73" s="1">
        <f t="shared" si="7"/>
        <v>1.0016858237499109</v>
      </c>
    </row>
    <row r="74" spans="1:7" x14ac:dyDescent="0.75">
      <c r="A74" s="1">
        <f>River!E74</f>
        <v>0.89603960396039606</v>
      </c>
      <c r="B74" s="1">
        <f>'Sea ice'!E74</f>
        <v>1.0047691837177508</v>
      </c>
      <c r="C74" s="1">
        <f>SST!F74</f>
        <v>1</v>
      </c>
      <c r="D74" s="1">
        <f t="shared" si="4"/>
        <v>0.96693626255938225</v>
      </c>
      <c r="E74" s="1">
        <f t="shared" si="5"/>
        <v>0.95040439383907338</v>
      </c>
      <c r="F74" s="1">
        <f t="shared" si="6"/>
        <v>0.94801980198019797</v>
      </c>
      <c r="G74" s="1">
        <f t="shared" si="7"/>
        <v>1.0023845918588754</v>
      </c>
    </row>
    <row r="75" spans="1:7" x14ac:dyDescent="0.75">
      <c r="A75" s="1">
        <f>River!E75</f>
        <v>0.89346590909090906</v>
      </c>
      <c r="B75" s="1">
        <f>'Sea ice'!E75</f>
        <v>1.0059047329210604</v>
      </c>
      <c r="C75" s="1">
        <f>SST!F75</f>
        <v>1</v>
      </c>
      <c r="D75" s="1">
        <f t="shared" si="4"/>
        <v>0.96645688067065649</v>
      </c>
      <c r="E75" s="1">
        <f t="shared" si="5"/>
        <v>0.94968532100598479</v>
      </c>
      <c r="F75" s="1">
        <f t="shared" si="6"/>
        <v>0.94673295454545459</v>
      </c>
      <c r="G75" s="1">
        <f t="shared" si="7"/>
        <v>1.0029523664605302</v>
      </c>
    </row>
    <row r="76" spans="1:7" x14ac:dyDescent="0.75">
      <c r="A76" s="1">
        <f>River!E76</f>
        <v>1.1261261261261262</v>
      </c>
      <c r="B76" s="1">
        <f>'Sea ice'!E76</f>
        <v>1.0024536114077331</v>
      </c>
      <c r="C76" s="1">
        <f>SST!F76</f>
        <v>1</v>
      </c>
      <c r="D76" s="1">
        <f t="shared" si="4"/>
        <v>1.0428599125112863</v>
      </c>
      <c r="E76" s="1">
        <f t="shared" si="5"/>
        <v>1.0642898687669295</v>
      </c>
      <c r="F76" s="1">
        <f t="shared" si="6"/>
        <v>1.0630630630630631</v>
      </c>
      <c r="G76" s="1">
        <f t="shared" si="7"/>
        <v>1.0012268057038667</v>
      </c>
    </row>
    <row r="77" spans="1:7" x14ac:dyDescent="0.75">
      <c r="A77" s="1">
        <f>River!E77</f>
        <v>0.96596858638743455</v>
      </c>
      <c r="B77" s="1">
        <f>'Sea ice'!E77</f>
        <v>0.99687046298662085</v>
      </c>
      <c r="C77" s="1">
        <f>SST!F77</f>
        <v>0.95154340193902032</v>
      </c>
      <c r="D77" s="1">
        <f t="shared" si="4"/>
        <v>0.9714608171043585</v>
      </c>
      <c r="E77" s="1">
        <f t="shared" si="5"/>
        <v>0.98141952468702764</v>
      </c>
      <c r="F77" s="1">
        <f t="shared" si="6"/>
        <v>0.95875599416322743</v>
      </c>
      <c r="G77" s="1">
        <f t="shared" si="7"/>
        <v>0.97420693246282064</v>
      </c>
    </row>
    <row r="78" spans="1:7" x14ac:dyDescent="0.75">
      <c r="A78" s="1">
        <f>River!E78</f>
        <v>1.0653206650831353</v>
      </c>
      <c r="B78" s="1">
        <f>'Sea ice'!E78</f>
        <v>0.98014280857041192</v>
      </c>
      <c r="C78" s="1">
        <f>SST!F78</f>
        <v>0.87009646301382326</v>
      </c>
      <c r="D78" s="1">
        <f t="shared" si="4"/>
        <v>0.97185331222245674</v>
      </c>
      <c r="E78" s="1">
        <f t="shared" si="5"/>
        <v>1.0227317368267737</v>
      </c>
      <c r="F78" s="1">
        <f t="shared" si="6"/>
        <v>0.96770856404847927</v>
      </c>
      <c r="G78" s="1">
        <f t="shared" si="7"/>
        <v>0.92511963579211764</v>
      </c>
    </row>
    <row r="79" spans="1:7" x14ac:dyDescent="0.75">
      <c r="A79" s="1">
        <f>River!E79</f>
        <v>0.96476403061224492</v>
      </c>
      <c r="B79" s="1">
        <f>'Sea ice'!E79</f>
        <v>0.96430317849754055</v>
      </c>
      <c r="C79" s="1">
        <f>SST!F79</f>
        <v>0.80513735377139373</v>
      </c>
      <c r="D79" s="1">
        <f t="shared" si="4"/>
        <v>0.91140152096039306</v>
      </c>
      <c r="E79" s="1">
        <f t="shared" si="5"/>
        <v>0.96453360455489268</v>
      </c>
      <c r="F79" s="1">
        <f t="shared" si="6"/>
        <v>0.88495069219181932</v>
      </c>
      <c r="G79" s="1">
        <f t="shared" si="7"/>
        <v>0.88472026613446708</v>
      </c>
    </row>
    <row r="80" spans="1:7" x14ac:dyDescent="0.75">
      <c r="A80" s="1">
        <f>River!E80</f>
        <v>1.011996161228407</v>
      </c>
      <c r="B80" s="1">
        <f>'Sea ice'!E80</f>
        <v>0.92616201857963032</v>
      </c>
      <c r="C80" s="1">
        <f>SST!F80</f>
        <v>0.85103845075608531</v>
      </c>
      <c r="D80" s="1">
        <f t="shared" si="4"/>
        <v>0.92973221018804086</v>
      </c>
      <c r="E80" s="1">
        <f t="shared" si="5"/>
        <v>0.9690790899040187</v>
      </c>
      <c r="F80" s="1">
        <f t="shared" si="6"/>
        <v>0.93151730599224614</v>
      </c>
      <c r="G80" s="1">
        <f t="shared" si="7"/>
        <v>0.88860023466785787</v>
      </c>
    </row>
    <row r="81" spans="1:7" x14ac:dyDescent="0.75">
      <c r="A81" s="1">
        <f>River!E81</f>
        <v>1.0511111111111111</v>
      </c>
      <c r="B81" s="1">
        <f>'Sea ice'!E81</f>
        <v>0.81941477011782171</v>
      </c>
      <c r="C81" s="1">
        <f>SST!F81</f>
        <v>0.82651667785735339</v>
      </c>
      <c r="D81" s="1">
        <f t="shared" si="4"/>
        <v>0.8990141863620954</v>
      </c>
      <c r="E81" s="1">
        <f t="shared" si="5"/>
        <v>0.93526294061446635</v>
      </c>
      <c r="F81" s="1">
        <f t="shared" si="6"/>
        <v>0.93881389448423225</v>
      </c>
      <c r="G81" s="1">
        <f t="shared" si="7"/>
        <v>0.82296572398758761</v>
      </c>
    </row>
    <row r="82" spans="1:7" x14ac:dyDescent="0.75">
      <c r="A82" s="1">
        <f>River!E82</f>
        <v>1.0373711340206186</v>
      </c>
      <c r="B82" s="1">
        <f>'Sea ice'!E82</f>
        <v>1.0413431269665858</v>
      </c>
      <c r="C82" s="1">
        <f>SST!F82</f>
        <v>1.0564180619702002</v>
      </c>
      <c r="D82" s="1">
        <f t="shared" si="4"/>
        <v>1.0450441076524681</v>
      </c>
      <c r="E82" s="1">
        <f t="shared" si="5"/>
        <v>1.0393571304936022</v>
      </c>
      <c r="F82" s="1">
        <f t="shared" si="6"/>
        <v>1.0468945979954094</v>
      </c>
      <c r="G82" s="1">
        <f t="shared" si="7"/>
        <v>1.048880594468393</v>
      </c>
    </row>
    <row r="83" spans="1:7" x14ac:dyDescent="0.75">
      <c r="A83" s="1">
        <f>River!E83</f>
        <v>0.99523809523809526</v>
      </c>
      <c r="B83" s="1">
        <f>'Sea ice'!E83</f>
        <v>1.0665485014462328</v>
      </c>
      <c r="C83" s="1">
        <f>SST!F83</f>
        <v>1.4730020341761116</v>
      </c>
      <c r="D83" s="1">
        <f t="shared" si="4"/>
        <v>1.17826287695348</v>
      </c>
      <c r="E83" s="1">
        <f t="shared" si="5"/>
        <v>1.0308932983421641</v>
      </c>
      <c r="F83" s="1">
        <f t="shared" si="6"/>
        <v>1.2341200647071036</v>
      </c>
      <c r="G83" s="1">
        <f t="shared" si="7"/>
        <v>1.2697752678111722</v>
      </c>
    </row>
    <row r="84" spans="1:7" x14ac:dyDescent="0.75">
      <c r="A84" s="1">
        <f>River!E84</f>
        <v>0.87839879154078548</v>
      </c>
      <c r="B84" s="1">
        <f>'Sea ice'!E84</f>
        <v>1.0025143566581955</v>
      </c>
      <c r="C84" s="1">
        <f>SST!F84</f>
        <v>1.0004590164</v>
      </c>
      <c r="D84" s="1">
        <f t="shared" si="4"/>
        <v>0.96045738819966042</v>
      </c>
      <c r="E84" s="1">
        <f t="shared" si="5"/>
        <v>0.94045657409949057</v>
      </c>
      <c r="F84" s="1">
        <f t="shared" si="6"/>
        <v>0.93942890397039269</v>
      </c>
      <c r="G84" s="1">
        <f t="shared" si="7"/>
        <v>1.0014866865290979</v>
      </c>
    </row>
    <row r="85" spans="1:7" x14ac:dyDescent="0.75">
      <c r="A85" s="1">
        <f>River!E85</f>
        <v>0.9412751677852349</v>
      </c>
      <c r="B85" s="1">
        <f>'Sea ice'!E85</f>
        <v>1.0082452107216588</v>
      </c>
      <c r="C85" s="1">
        <f>SST!F85</f>
        <v>1</v>
      </c>
      <c r="D85" s="1">
        <f t="shared" si="4"/>
        <v>0.98317345950229795</v>
      </c>
      <c r="E85" s="1">
        <f t="shared" si="5"/>
        <v>0.97476018925344687</v>
      </c>
      <c r="F85" s="1">
        <f t="shared" si="6"/>
        <v>0.97063758389261745</v>
      </c>
      <c r="G85" s="1">
        <f t="shared" si="7"/>
        <v>1.0041226053608294</v>
      </c>
    </row>
    <row r="86" spans="1:7" x14ac:dyDescent="0.75">
      <c r="A86" s="1">
        <f>River!E86</f>
        <v>0.86138613861386137</v>
      </c>
      <c r="B86" s="1">
        <f>'Sea ice'!E86</f>
        <v>1.0039437480805964</v>
      </c>
      <c r="C86" s="1">
        <f>SST!F86</f>
        <v>1</v>
      </c>
      <c r="D86" s="1">
        <f t="shared" si="4"/>
        <v>0.95510996223148592</v>
      </c>
      <c r="E86" s="1">
        <f t="shared" si="5"/>
        <v>0.93266494334722894</v>
      </c>
      <c r="F86" s="1">
        <f t="shared" si="6"/>
        <v>0.93069306930693063</v>
      </c>
      <c r="G86" s="1">
        <f t="shared" si="7"/>
        <v>1.0019718740402981</v>
      </c>
    </row>
    <row r="87" spans="1:7" x14ac:dyDescent="0.75">
      <c r="A87" s="1">
        <f>River!E87</f>
        <v>0.88068181818181812</v>
      </c>
      <c r="B87" s="1">
        <f>'Sea ice'!E87</f>
        <v>1.0038654694909266</v>
      </c>
      <c r="C87" s="1">
        <f>SST!F87</f>
        <v>1</v>
      </c>
      <c r="D87" s="1">
        <f t="shared" si="4"/>
        <v>0.96151576255758153</v>
      </c>
      <c r="E87" s="1">
        <f t="shared" si="5"/>
        <v>0.94227364383637235</v>
      </c>
      <c r="F87" s="1">
        <f t="shared" si="6"/>
        <v>0.94034090909090906</v>
      </c>
      <c r="G87" s="1">
        <f t="shared" si="7"/>
        <v>1.0019327347454632</v>
      </c>
    </row>
    <row r="88" spans="1:7" x14ac:dyDescent="0.75">
      <c r="A88" s="1">
        <f>River!E88</f>
        <v>1.1621621621621623</v>
      </c>
      <c r="B88" s="1">
        <f>'Sea ice'!E88</f>
        <v>1.0121453764734167</v>
      </c>
      <c r="C88" s="1">
        <f>SST!F88</f>
        <v>1.0183636363999999</v>
      </c>
      <c r="D88" s="1">
        <f t="shared" si="4"/>
        <v>1.0642237250118596</v>
      </c>
      <c r="E88" s="1">
        <f t="shared" si="5"/>
        <v>1.0871537693177895</v>
      </c>
      <c r="F88" s="1">
        <f t="shared" si="6"/>
        <v>1.0902628992810812</v>
      </c>
      <c r="G88" s="1">
        <f t="shared" si="7"/>
        <v>1.0152545064367082</v>
      </c>
    </row>
    <row r="89" spans="1:7" x14ac:dyDescent="0.75">
      <c r="A89" s="1">
        <f>River!E89</f>
        <v>0.97643979057591623</v>
      </c>
      <c r="B89" s="1">
        <f>'Sea ice'!E89</f>
        <v>0.99283755443525457</v>
      </c>
      <c r="C89" s="1">
        <f>SST!F89</f>
        <v>0.93062054929671656</v>
      </c>
      <c r="D89" s="1">
        <f t="shared" si="4"/>
        <v>0.96663263143596245</v>
      </c>
      <c r="E89" s="1">
        <f t="shared" si="5"/>
        <v>0.98463867250558534</v>
      </c>
      <c r="F89" s="1">
        <f t="shared" si="6"/>
        <v>0.95353016993631634</v>
      </c>
      <c r="G89" s="1">
        <f t="shared" si="7"/>
        <v>0.96172905186598556</v>
      </c>
    </row>
    <row r="90" spans="1:7" x14ac:dyDescent="0.75">
      <c r="A90" s="1">
        <f>River!E90</f>
        <v>0.84798099762470303</v>
      </c>
      <c r="B90" s="1">
        <f>'Sea ice'!E90</f>
        <v>0.97953077186285653</v>
      </c>
      <c r="C90" s="1">
        <f>SST!F90</f>
        <v>0.87009646301382326</v>
      </c>
      <c r="D90" s="1">
        <f t="shared" si="4"/>
        <v>0.89920274416712764</v>
      </c>
      <c r="E90" s="1">
        <f t="shared" si="5"/>
        <v>0.91375588474377978</v>
      </c>
      <c r="F90" s="1">
        <f t="shared" si="6"/>
        <v>0.85903873031926314</v>
      </c>
      <c r="G90" s="1">
        <f t="shared" si="7"/>
        <v>0.9248136174383399</v>
      </c>
    </row>
    <row r="91" spans="1:7" x14ac:dyDescent="0.75">
      <c r="A91" s="1">
        <f>River!E91</f>
        <v>1.0068558673469388</v>
      </c>
      <c r="B91" s="1">
        <f>'Sea ice'!E91</f>
        <v>0.98713560278918877</v>
      </c>
      <c r="C91" s="1">
        <f>SST!F91</f>
        <v>0.96011969132671304</v>
      </c>
      <c r="D91" s="1">
        <f t="shared" si="4"/>
        <v>0.98470372048761357</v>
      </c>
      <c r="E91" s="1">
        <f t="shared" si="5"/>
        <v>0.99699573506806383</v>
      </c>
      <c r="F91" s="1">
        <f t="shared" si="6"/>
        <v>0.98348777933682596</v>
      </c>
      <c r="G91" s="1">
        <f t="shared" si="7"/>
        <v>0.97362764705795091</v>
      </c>
    </row>
    <row r="92" spans="1:7" x14ac:dyDescent="0.75">
      <c r="A92" s="1">
        <f>River!E92</f>
        <v>0.96665067178502884</v>
      </c>
      <c r="B92" s="1">
        <f>'Sea ice'!E92</f>
        <v>1.024063745020771</v>
      </c>
      <c r="C92" s="1">
        <f>SST!F92</f>
        <v>1.0174852652029358</v>
      </c>
      <c r="D92" s="1">
        <f t="shared" si="4"/>
        <v>1.0027332273362453</v>
      </c>
      <c r="E92" s="1">
        <f t="shared" si="5"/>
        <v>0.99535720840289987</v>
      </c>
      <c r="F92" s="1">
        <f t="shared" si="6"/>
        <v>0.99206796849398238</v>
      </c>
      <c r="G92" s="1">
        <f t="shared" si="7"/>
        <v>1.0207745051118535</v>
      </c>
    </row>
    <row r="93" spans="1:7" x14ac:dyDescent="0.75">
      <c r="A93" s="1">
        <f>River!E93</f>
        <v>0.97777777777777775</v>
      </c>
      <c r="B93" s="1">
        <f>'Sea ice'!E93</f>
        <v>1.0877844867456878</v>
      </c>
      <c r="C93" s="1">
        <f>SST!F93</f>
        <v>1.0595589881775564</v>
      </c>
      <c r="D93" s="1">
        <f t="shared" si="4"/>
        <v>1.041707084233674</v>
      </c>
      <c r="E93" s="1">
        <f t="shared" si="5"/>
        <v>1.0327811322617328</v>
      </c>
      <c r="F93" s="1">
        <f t="shared" si="6"/>
        <v>1.018668382977667</v>
      </c>
      <c r="G93" s="1">
        <f t="shared" si="7"/>
        <v>1.073671737461622</v>
      </c>
    </row>
    <row r="94" spans="1:7" x14ac:dyDescent="0.75">
      <c r="A94" s="1">
        <f>River!E94</f>
        <v>0.91752577319587625</v>
      </c>
      <c r="B94" s="1">
        <f>'Sea ice'!E94</f>
        <v>1.1583945435323737</v>
      </c>
      <c r="C94" s="1">
        <f>SST!F94</f>
        <v>1.1662284950824495</v>
      </c>
      <c r="D94" s="1">
        <f t="shared" si="4"/>
        <v>1.0807162706035665</v>
      </c>
      <c r="E94" s="1">
        <f t="shared" si="5"/>
        <v>1.0379601583641249</v>
      </c>
      <c r="F94" s="1">
        <f t="shared" si="6"/>
        <v>1.0418771341391628</v>
      </c>
      <c r="G94" s="1">
        <f t="shared" si="7"/>
        <v>1.1623115193074116</v>
      </c>
    </row>
    <row r="95" spans="1:7" x14ac:dyDescent="0.75">
      <c r="A95" s="1">
        <f>River!E95</f>
        <v>0.96285714285714286</v>
      </c>
      <c r="B95" s="1">
        <f>'Sea ice'!E95</f>
        <v>1.0989365130484825</v>
      </c>
      <c r="C95" s="1">
        <f>SST!F95</f>
        <v>1.6259599996512644</v>
      </c>
      <c r="D95" s="1">
        <f t="shared" si="4"/>
        <v>1.2292512185189632</v>
      </c>
      <c r="E95" s="1">
        <f t="shared" si="5"/>
        <v>1.0308968279528128</v>
      </c>
      <c r="F95" s="1">
        <f t="shared" si="6"/>
        <v>1.2944085712542037</v>
      </c>
      <c r="G95" s="1">
        <f t="shared" si="7"/>
        <v>1.3624482563498734</v>
      </c>
    </row>
    <row r="96" spans="1:7" x14ac:dyDescent="0.75">
      <c r="A96" s="1">
        <f>River!E96</f>
        <v>0.99962235649546827</v>
      </c>
      <c r="B96" s="1">
        <f>'Sea ice'!E96</f>
        <v>1.0080086915856592</v>
      </c>
      <c r="C96" s="1">
        <f>SST!F96</f>
        <v>1.0448484848000001</v>
      </c>
      <c r="D96" s="1">
        <f t="shared" si="4"/>
        <v>1.0174931776270426</v>
      </c>
      <c r="E96" s="1">
        <f t="shared" si="5"/>
        <v>1.0038155240405637</v>
      </c>
      <c r="F96" s="1">
        <f t="shared" si="6"/>
        <v>1.0222354206477342</v>
      </c>
      <c r="G96" s="1">
        <f t="shared" si="7"/>
        <v>1.0264285881928297</v>
      </c>
    </row>
    <row r="97" spans="1:7" x14ac:dyDescent="0.75">
      <c r="A97" s="1">
        <f>River!E97</f>
        <v>0.94630872483221473</v>
      </c>
      <c r="B97" s="1">
        <f>'Sea ice'!E97</f>
        <v>1.0022681992297666</v>
      </c>
      <c r="C97" s="1">
        <f>SST!F97</f>
        <v>1.0056716416</v>
      </c>
      <c r="D97" s="1">
        <f t="shared" si="4"/>
        <v>0.98474952188732701</v>
      </c>
      <c r="E97" s="1">
        <f t="shared" si="5"/>
        <v>0.97428846203099062</v>
      </c>
      <c r="F97" s="1">
        <f t="shared" si="6"/>
        <v>0.97599018321610731</v>
      </c>
      <c r="G97" s="1">
        <f t="shared" si="7"/>
        <v>1.0039699204148833</v>
      </c>
    </row>
    <row r="98" spans="1:7" x14ac:dyDescent="0.75">
      <c r="A98" s="1">
        <f>River!E98</f>
        <v>0.83168316831683164</v>
      </c>
      <c r="B98" s="1">
        <f>'Sea ice'!E98</f>
        <v>1.0028737389084255</v>
      </c>
      <c r="C98" s="1">
        <f>SST!F98</f>
        <v>1.0099354840000001</v>
      </c>
      <c r="D98" s="1">
        <f t="shared" si="4"/>
        <v>0.94816413040841907</v>
      </c>
      <c r="E98" s="1">
        <f t="shared" si="5"/>
        <v>0.91727845361262861</v>
      </c>
      <c r="F98" s="1">
        <f t="shared" si="6"/>
        <v>0.92080932615841582</v>
      </c>
      <c r="G98" s="1">
        <f t="shared" si="7"/>
        <v>1.0064046114542129</v>
      </c>
    </row>
    <row r="99" spans="1:7" x14ac:dyDescent="0.75">
      <c r="A99" s="1">
        <f>River!E99</f>
        <v>0.83167613636363635</v>
      </c>
      <c r="B99" s="1">
        <f>'Sea ice'!E99</f>
        <v>1</v>
      </c>
      <c r="C99" s="1">
        <f>SST!F99</f>
        <v>1</v>
      </c>
      <c r="D99" s="1">
        <f t="shared" si="4"/>
        <v>0.94389204545454541</v>
      </c>
      <c r="E99" s="1">
        <f t="shared" si="5"/>
        <v>0.91583806818181812</v>
      </c>
      <c r="F99" s="1">
        <f t="shared" si="6"/>
        <v>0.91583806818181812</v>
      </c>
      <c r="G99" s="1">
        <f t="shared" si="7"/>
        <v>1</v>
      </c>
    </row>
    <row r="100" spans="1:7" x14ac:dyDescent="0.75">
      <c r="A100" s="1">
        <f>River!E100</f>
        <v>0.96103603603603605</v>
      </c>
      <c r="B100" s="1">
        <f>'Sea ice'!E100</f>
        <v>0.99788376015183988</v>
      </c>
      <c r="C100" s="1">
        <f>SST!F100</f>
        <v>1</v>
      </c>
      <c r="D100" s="1">
        <f t="shared" si="4"/>
        <v>0.98630659872929194</v>
      </c>
      <c r="E100" s="1">
        <f t="shared" si="5"/>
        <v>0.97945989809393796</v>
      </c>
      <c r="F100" s="1">
        <f t="shared" si="6"/>
        <v>0.98051801801801797</v>
      </c>
      <c r="G100" s="1">
        <f t="shared" si="7"/>
        <v>0.99894188007592</v>
      </c>
    </row>
    <row r="101" spans="1:7" x14ac:dyDescent="0.75">
      <c r="A101" s="1">
        <f>River!E101</f>
        <v>0.84397905759162306</v>
      </c>
      <c r="B101" s="1">
        <f>'Sea ice'!E101</f>
        <v>0.98815938054593266</v>
      </c>
      <c r="C101" s="1">
        <f>SST!F101</f>
        <v>0.93062054929671656</v>
      </c>
      <c r="D101" s="1">
        <f t="shared" si="4"/>
        <v>0.92091966247809065</v>
      </c>
      <c r="E101" s="1">
        <f t="shared" si="5"/>
        <v>0.91606921906877781</v>
      </c>
      <c r="F101" s="1">
        <f t="shared" si="6"/>
        <v>0.88729980344416981</v>
      </c>
      <c r="G101" s="1">
        <f t="shared" si="7"/>
        <v>0.95938996492132467</v>
      </c>
    </row>
    <row r="102" spans="1:7" x14ac:dyDescent="0.75">
      <c r="A102" s="1">
        <f>River!E102</f>
        <v>0.81146080760095007</v>
      </c>
      <c r="B102" s="1">
        <f>'Sea ice'!E102</f>
        <v>0.97932675961941085</v>
      </c>
      <c r="C102" s="1">
        <f>SST!F102</f>
        <v>0.87009646301382326</v>
      </c>
      <c r="D102" s="1">
        <f t="shared" si="4"/>
        <v>0.88696134341139476</v>
      </c>
      <c r="E102" s="1">
        <f t="shared" si="5"/>
        <v>0.8953937836101804</v>
      </c>
      <c r="F102" s="1">
        <f t="shared" si="6"/>
        <v>0.84077863530738672</v>
      </c>
      <c r="G102" s="1">
        <f t="shared" si="7"/>
        <v>0.92471161131661705</v>
      </c>
    </row>
    <row r="103" spans="1:7" x14ac:dyDescent="0.75">
      <c r="A103" s="1">
        <f>River!E103</f>
        <v>0.9575892857142857</v>
      </c>
      <c r="B103" s="1">
        <f>'Sea ice'!E103</f>
        <v>0.96385179613307648</v>
      </c>
      <c r="C103" s="1">
        <f>SST!F103</f>
        <v>0.79890816338822979</v>
      </c>
      <c r="D103" s="1">
        <f t="shared" si="4"/>
        <v>0.90678308174519728</v>
      </c>
      <c r="E103" s="1">
        <f t="shared" si="5"/>
        <v>0.96072054092368109</v>
      </c>
      <c r="F103" s="1">
        <f t="shared" si="6"/>
        <v>0.8782487245512578</v>
      </c>
      <c r="G103" s="1">
        <f t="shared" si="7"/>
        <v>0.88137997976065319</v>
      </c>
    </row>
    <row r="104" spans="1:7" x14ac:dyDescent="0.75">
      <c r="A104" s="1">
        <f>River!E104</f>
        <v>0.9349808061420346</v>
      </c>
      <c r="B104" s="1">
        <f>'Sea ice'!E104</f>
        <v>0.93795484727991973</v>
      </c>
      <c r="C104" s="1">
        <f>SST!F104</f>
        <v>0.87191973055503391</v>
      </c>
      <c r="D104" s="1">
        <f t="shared" si="4"/>
        <v>0.91495179465899612</v>
      </c>
      <c r="E104" s="1">
        <f t="shared" si="5"/>
        <v>0.93646782671097717</v>
      </c>
      <c r="F104" s="1">
        <f t="shared" si="6"/>
        <v>0.90345026834853426</v>
      </c>
      <c r="G104" s="1">
        <f t="shared" si="7"/>
        <v>0.90493728891747682</v>
      </c>
    </row>
    <row r="105" spans="1:7" x14ac:dyDescent="0.75">
      <c r="A105" s="1">
        <f>River!E105</f>
        <v>0.94666666666666666</v>
      </c>
      <c r="B105" s="1">
        <f>'Sea ice'!E105</f>
        <v>0.83427775199344478</v>
      </c>
      <c r="C105" s="1">
        <f>SST!F105</f>
        <v>0.84992164761906341</v>
      </c>
      <c r="D105" s="1">
        <f t="shared" si="4"/>
        <v>0.87695535542639158</v>
      </c>
      <c r="E105" s="1">
        <f t="shared" si="5"/>
        <v>0.89047220933005566</v>
      </c>
      <c r="F105" s="1">
        <f t="shared" si="6"/>
        <v>0.89829415714286509</v>
      </c>
      <c r="G105" s="1">
        <f t="shared" si="7"/>
        <v>0.8420996998062541</v>
      </c>
    </row>
    <row r="106" spans="1:7" x14ac:dyDescent="0.75">
      <c r="A106" s="1">
        <f>River!E106</f>
        <v>0.91881443298969068</v>
      </c>
      <c r="B106" s="1">
        <f>'Sea ice'!E106</f>
        <v>1.0410283315793982</v>
      </c>
      <c r="C106" s="1">
        <f>SST!F106</f>
        <v>1.0038559107239775</v>
      </c>
      <c r="D106" s="1">
        <f t="shared" si="4"/>
        <v>0.98789955843102228</v>
      </c>
      <c r="E106" s="1">
        <f t="shared" si="5"/>
        <v>0.97992138228454451</v>
      </c>
      <c r="F106" s="1">
        <f t="shared" si="6"/>
        <v>0.96133517185683415</v>
      </c>
      <c r="G106" s="1">
        <f t="shared" si="7"/>
        <v>1.0224421211516879</v>
      </c>
    </row>
    <row r="107" spans="1:7" x14ac:dyDescent="0.75">
      <c r="A107" s="1">
        <f>River!E107</f>
        <v>0.93738095238095243</v>
      </c>
      <c r="B107" s="1">
        <f>'Sea ice'!E107</f>
        <v>1.0591040928179989</v>
      </c>
      <c r="C107" s="1">
        <f>SST!F107</f>
        <v>1.4189566552746296</v>
      </c>
      <c r="D107" s="1">
        <f t="shared" si="4"/>
        <v>1.138480566824527</v>
      </c>
      <c r="E107" s="1">
        <f t="shared" si="5"/>
        <v>0.99824252259947566</v>
      </c>
      <c r="F107" s="1">
        <f t="shared" si="6"/>
        <v>1.1781688038277909</v>
      </c>
      <c r="G107" s="1">
        <f t="shared" si="7"/>
        <v>1.2390303740463142</v>
      </c>
    </row>
    <row r="108" spans="1:7" x14ac:dyDescent="0.75">
      <c r="A108" s="1">
        <f>River!E108</f>
        <v>0.88293051359516617</v>
      </c>
      <c r="B108" s="1">
        <f>'Sea ice'!E108</f>
        <v>1.0041285115488496</v>
      </c>
      <c r="C108" s="1">
        <f>SST!F108</f>
        <v>1</v>
      </c>
      <c r="D108" s="1">
        <f t="shared" si="4"/>
        <v>0.96235300838133853</v>
      </c>
      <c r="E108" s="1">
        <f t="shared" si="5"/>
        <v>0.9435295125720079</v>
      </c>
      <c r="F108" s="1">
        <f t="shared" si="6"/>
        <v>0.94146525679758308</v>
      </c>
      <c r="G108" s="1">
        <f t="shared" si="7"/>
        <v>1.0020642557744248</v>
      </c>
    </row>
    <row r="109" spans="1:7" x14ac:dyDescent="0.75">
      <c r="A109" s="1">
        <f>River!E109</f>
        <v>0.96057046979865768</v>
      </c>
      <c r="B109" s="1">
        <f>'Sea ice'!E109</f>
        <v>1.0038620689554616</v>
      </c>
      <c r="C109" s="1">
        <f>SST!F109</f>
        <v>1</v>
      </c>
      <c r="D109" s="1">
        <f t="shared" si="4"/>
        <v>0.98814417958470635</v>
      </c>
      <c r="E109" s="1">
        <f t="shared" si="5"/>
        <v>0.98221626937705964</v>
      </c>
      <c r="F109" s="1">
        <f t="shared" si="6"/>
        <v>0.98028523489932884</v>
      </c>
      <c r="G109" s="1">
        <f t="shared" si="7"/>
        <v>1.0019310344777308</v>
      </c>
    </row>
    <row r="110" spans="1:7" x14ac:dyDescent="0.75">
      <c r="A110" s="1">
        <f>River!E110</f>
        <v>0.86571782178217815</v>
      </c>
      <c r="B110" s="1">
        <f>'Sea ice'!E110</f>
        <v>1.0042494649840048</v>
      </c>
      <c r="C110" s="1">
        <f>SST!F110</f>
        <v>1</v>
      </c>
      <c r="D110" s="1">
        <f t="shared" si="4"/>
        <v>0.95665576225539439</v>
      </c>
      <c r="E110" s="1">
        <f t="shared" si="5"/>
        <v>0.93498364338309148</v>
      </c>
      <c r="F110" s="1">
        <f t="shared" si="6"/>
        <v>0.93285891089108908</v>
      </c>
      <c r="G110" s="1">
        <f t="shared" si="7"/>
        <v>1.0021247324920024</v>
      </c>
    </row>
    <row r="111" spans="1:7" x14ac:dyDescent="0.75">
      <c r="A111" s="1">
        <f>River!E111</f>
        <v>0.82954545454545459</v>
      </c>
      <c r="B111" s="1">
        <f>'Sea ice'!E111</f>
        <v>1.0023131943423116</v>
      </c>
      <c r="C111" s="1">
        <f>SST!F111</f>
        <v>1</v>
      </c>
      <c r="D111" s="1">
        <f t="shared" si="4"/>
        <v>0.94395288296258872</v>
      </c>
      <c r="E111" s="1">
        <f t="shared" si="5"/>
        <v>0.91592932444388309</v>
      </c>
      <c r="F111" s="1">
        <f t="shared" si="6"/>
        <v>0.91477272727272729</v>
      </c>
      <c r="G111" s="1">
        <f t="shared" si="7"/>
        <v>1.0011565971711558</v>
      </c>
    </row>
    <row r="112" spans="1:7" x14ac:dyDescent="0.75">
      <c r="A112" s="1">
        <f>River!E112</f>
        <v>0.93648648648648647</v>
      </c>
      <c r="B112" s="1">
        <f>'Sea ice'!E112</f>
        <v>1.0015948474098892</v>
      </c>
      <c r="C112" s="1">
        <f>SST!F112</f>
        <v>1</v>
      </c>
      <c r="D112" s="1">
        <f t="shared" si="4"/>
        <v>0.97936044463212524</v>
      </c>
      <c r="E112" s="1">
        <f t="shared" si="5"/>
        <v>0.96904066694818791</v>
      </c>
      <c r="F112" s="1">
        <f t="shared" si="6"/>
        <v>0.96824324324324329</v>
      </c>
      <c r="G112" s="1">
        <f t="shared" si="7"/>
        <v>1.0007974237049446</v>
      </c>
    </row>
    <row r="113" spans="1:7" x14ac:dyDescent="0.75">
      <c r="A113" s="1">
        <f>River!E113</f>
        <v>0.87264397905759161</v>
      </c>
      <c r="B113" s="1">
        <f>'Sea ice'!E113</f>
        <v>0.99025649297535001</v>
      </c>
      <c r="C113" s="1">
        <f>SST!F113</f>
        <v>0.93062054929671656</v>
      </c>
      <c r="D113" s="1">
        <f t="shared" si="4"/>
        <v>0.93117367377655269</v>
      </c>
      <c r="E113" s="1">
        <f t="shared" si="5"/>
        <v>0.93145023601647081</v>
      </c>
      <c r="F113" s="1">
        <f t="shared" si="6"/>
        <v>0.90163226417715414</v>
      </c>
      <c r="G113" s="1">
        <f t="shared" si="7"/>
        <v>0.96043852113603334</v>
      </c>
    </row>
    <row r="114" spans="1:7" x14ac:dyDescent="0.75">
      <c r="A114" s="1">
        <f>River!E114</f>
        <v>0.90231591448931114</v>
      </c>
      <c r="B114" s="1">
        <f>'Sea ice'!E114</f>
        <v>1.0001020061217227</v>
      </c>
      <c r="C114" s="1">
        <f>SST!F114</f>
        <v>1.017802946764701</v>
      </c>
      <c r="D114" s="1">
        <f t="shared" si="4"/>
        <v>0.97340695579191161</v>
      </c>
      <c r="E114" s="1">
        <f t="shared" si="5"/>
        <v>0.95120896030551694</v>
      </c>
      <c r="F114" s="1">
        <f t="shared" si="6"/>
        <v>0.96005943062700605</v>
      </c>
      <c r="G114" s="1">
        <f t="shared" si="7"/>
        <v>1.0089524764432118</v>
      </c>
    </row>
    <row r="115" spans="1:7" x14ac:dyDescent="0.75">
      <c r="A115" s="1">
        <f>River!E115</f>
        <v>0.97480867346938782</v>
      </c>
      <c r="B115" s="1">
        <f>'Sea ice'!E115</f>
        <v>1.0127891668335354</v>
      </c>
      <c r="C115" s="1">
        <f>SST!F115</f>
        <v>1.149593206195453</v>
      </c>
      <c r="D115" s="1">
        <f t="shared" si="4"/>
        <v>1.045730348832792</v>
      </c>
      <c r="E115" s="1">
        <f t="shared" si="5"/>
        <v>0.99379892015146165</v>
      </c>
      <c r="F115" s="1">
        <f t="shared" si="6"/>
        <v>1.0622009398324204</v>
      </c>
      <c r="G115" s="1">
        <f t="shared" si="7"/>
        <v>1.0811911865144941</v>
      </c>
    </row>
    <row r="116" spans="1:7" x14ac:dyDescent="0.75">
      <c r="A116" s="1">
        <f>River!E116</f>
        <v>1.0199136276391554</v>
      </c>
      <c r="B116" s="1">
        <f>'Sea ice'!E116</f>
        <v>0.98135458167359035</v>
      </c>
      <c r="C116" s="1">
        <f>SST!F116</f>
        <v>0.88908223411748233</v>
      </c>
      <c r="D116" s="1">
        <f t="shared" si="4"/>
        <v>0.9634501478100761</v>
      </c>
      <c r="E116" s="1">
        <f t="shared" si="5"/>
        <v>1.0006341046563729</v>
      </c>
      <c r="F116" s="1">
        <f t="shared" si="6"/>
        <v>0.9544979308783188</v>
      </c>
      <c r="G116" s="1">
        <f t="shared" si="7"/>
        <v>0.93521840789553634</v>
      </c>
    </row>
    <row r="117" spans="1:7" x14ac:dyDescent="0.75">
      <c r="A117" s="1">
        <f>River!E117</f>
        <v>1.0077777777777779</v>
      </c>
      <c r="B117" s="1">
        <f>'Sea ice'!E117</f>
        <v>1.0098467254848205</v>
      </c>
      <c r="C117" s="1">
        <f>SST!F117</f>
        <v>0.95127602421500512</v>
      </c>
      <c r="D117" s="1">
        <f t="shared" si="4"/>
        <v>0.98963350915920112</v>
      </c>
      <c r="E117" s="1">
        <f t="shared" si="5"/>
        <v>1.0088122516312992</v>
      </c>
      <c r="F117" s="1">
        <f t="shared" si="6"/>
        <v>0.9795269009963915</v>
      </c>
      <c r="G117" s="1">
        <f t="shared" si="7"/>
        <v>0.98056137484991279</v>
      </c>
    </row>
    <row r="118" spans="1:7" x14ac:dyDescent="0.75">
      <c r="A118" s="1">
        <f>River!E118</f>
        <v>0.9329896907216495</v>
      </c>
      <c r="B118" s="1">
        <f>'Sea ice'!E118</f>
        <v>1.1121196222485374</v>
      </c>
      <c r="C118" s="1">
        <f>SST!F118</f>
        <v>1.117503805193476</v>
      </c>
      <c r="D118" s="1">
        <f t="shared" si="4"/>
        <v>1.0542043727212209</v>
      </c>
      <c r="E118" s="1">
        <f t="shared" si="5"/>
        <v>1.0225546564850934</v>
      </c>
      <c r="F118" s="1">
        <f t="shared" si="6"/>
        <v>1.0252467479575627</v>
      </c>
      <c r="G118" s="1">
        <f t="shared" si="7"/>
        <v>1.1148117137210067</v>
      </c>
    </row>
    <row r="119" spans="1:7" x14ac:dyDescent="0.75">
      <c r="A119" s="1">
        <f>River!E119</f>
        <v>0.96023809523809522</v>
      </c>
      <c r="B119" s="1">
        <f>'Sea ice'!E119</f>
        <v>1.0729294231337452</v>
      </c>
      <c r="C119" s="1">
        <f>SST!F119</f>
        <v>1.4017280641673933</v>
      </c>
      <c r="D119" s="1">
        <f t="shared" si="4"/>
        <v>1.1449651941797445</v>
      </c>
      <c r="E119" s="1">
        <f t="shared" si="5"/>
        <v>1.0165837591859201</v>
      </c>
      <c r="F119" s="1">
        <f t="shared" si="6"/>
        <v>1.1809830797027443</v>
      </c>
      <c r="G119" s="1">
        <f t="shared" si="7"/>
        <v>1.2373287436505693</v>
      </c>
    </row>
    <row r="120" spans="1:7" x14ac:dyDescent="0.75">
      <c r="A120" s="1">
        <f>River!E120</f>
        <v>0.9274924471299093</v>
      </c>
      <c r="B120" s="1">
        <f>'Sea ice'!E120</f>
        <v>1.0047182989159422</v>
      </c>
      <c r="C120" s="1">
        <f>SST!F120</f>
        <v>1.0041194028</v>
      </c>
      <c r="D120" s="1">
        <f t="shared" si="4"/>
        <v>0.97877671628195051</v>
      </c>
      <c r="E120" s="1">
        <f t="shared" si="5"/>
        <v>0.96610537302292576</v>
      </c>
      <c r="F120" s="1">
        <f t="shared" si="6"/>
        <v>0.96580592496495465</v>
      </c>
      <c r="G120" s="1">
        <f t="shared" si="7"/>
        <v>1.004418850857971</v>
      </c>
    </row>
    <row r="121" spans="1:7" x14ac:dyDescent="0.75">
      <c r="A121" s="1">
        <f>River!E121</f>
        <v>0.92869127516778527</v>
      </c>
      <c r="B121" s="1">
        <f>'Sea ice'!E121</f>
        <v>0.99938697318558445</v>
      </c>
      <c r="C121" s="1">
        <f>SST!F121</f>
        <v>1</v>
      </c>
      <c r="D121" s="1">
        <f t="shared" si="4"/>
        <v>0.97602608278445657</v>
      </c>
      <c r="E121" s="1">
        <f t="shared" si="5"/>
        <v>0.9640391241766848</v>
      </c>
      <c r="F121" s="1">
        <f t="shared" si="6"/>
        <v>0.96434563758389258</v>
      </c>
      <c r="G121" s="1">
        <f t="shared" si="7"/>
        <v>0.99969348659279222</v>
      </c>
    </row>
    <row r="122" spans="1:7" x14ac:dyDescent="0.75">
      <c r="A122" s="1">
        <f>River!E122</f>
        <v>0.76590346534653464</v>
      </c>
      <c r="B122" s="1">
        <f>'Sea ice'!E122</f>
        <v>1.0003057169034084</v>
      </c>
      <c r="C122" s="1">
        <f>SST!F122</f>
        <v>1</v>
      </c>
      <c r="D122" s="1">
        <f t="shared" si="4"/>
        <v>0.92206972741664772</v>
      </c>
      <c r="E122" s="1">
        <f t="shared" si="5"/>
        <v>0.88310459112497153</v>
      </c>
      <c r="F122" s="1">
        <f t="shared" si="6"/>
        <v>0.88295173267326732</v>
      </c>
      <c r="G122" s="1">
        <f t="shared" si="7"/>
        <v>1.0001528584517043</v>
      </c>
    </row>
    <row r="123" spans="1:7" x14ac:dyDescent="0.75">
      <c r="A123" s="1">
        <f>River!E123</f>
        <v>0.79254261363636358</v>
      </c>
      <c r="B123" s="1">
        <f>'Sea ice'!E123</f>
        <v>1.0042002739459415</v>
      </c>
      <c r="C123" s="1">
        <f>SST!F123</f>
        <v>1</v>
      </c>
      <c r="D123" s="1">
        <f t="shared" si="4"/>
        <v>0.93224762919410165</v>
      </c>
      <c r="E123" s="1">
        <f t="shared" si="5"/>
        <v>0.89837144379115252</v>
      </c>
      <c r="F123" s="1">
        <f t="shared" si="6"/>
        <v>0.89627130681818179</v>
      </c>
      <c r="G123" s="1">
        <f t="shared" si="7"/>
        <v>1.0021001369729707</v>
      </c>
    </row>
    <row r="124" spans="1:7" x14ac:dyDescent="0.75">
      <c r="A124" s="1">
        <f>River!E124</f>
        <v>0.81036036036036041</v>
      </c>
      <c r="B124" s="1">
        <f>'Sea ice'!E124</f>
        <v>1.0019015488538363</v>
      </c>
      <c r="C124" s="1">
        <f>SST!F124</f>
        <v>1</v>
      </c>
      <c r="D124" s="1">
        <f t="shared" si="4"/>
        <v>0.93742063640473228</v>
      </c>
      <c r="E124" s="1">
        <f t="shared" si="5"/>
        <v>0.90613095460709836</v>
      </c>
      <c r="F124" s="1">
        <f t="shared" si="6"/>
        <v>0.9051801801801802</v>
      </c>
      <c r="G124" s="1">
        <f t="shared" si="7"/>
        <v>1.0009507744269182</v>
      </c>
    </row>
    <row r="125" spans="1:7" x14ac:dyDescent="0.75">
      <c r="A125" s="1">
        <f>River!E125</f>
        <v>0.75641361256544504</v>
      </c>
      <c r="B125" s="1">
        <f>'Sea ice'!E125</f>
        <v>0.98757864170934806</v>
      </c>
      <c r="C125" s="1">
        <f>SST!F125</f>
        <v>0.93062054929671656</v>
      </c>
      <c r="D125" s="1">
        <f t="shared" si="4"/>
        <v>0.89153760119050318</v>
      </c>
      <c r="E125" s="1">
        <f t="shared" si="5"/>
        <v>0.8719961271373966</v>
      </c>
      <c r="F125" s="1">
        <f t="shared" si="6"/>
        <v>0.8435170809310808</v>
      </c>
      <c r="G125" s="1">
        <f t="shared" si="7"/>
        <v>0.95909959550303236</v>
      </c>
    </row>
    <row r="126" spans="1:7" x14ac:dyDescent="0.75">
      <c r="A126" s="1">
        <f>River!E126</f>
        <v>0.89608076009501181</v>
      </c>
      <c r="B126" s="1">
        <f>'Sea ice'!E126</f>
        <v>0.97453247196678361</v>
      </c>
      <c r="C126" s="1">
        <f>SST!F126</f>
        <v>0.87009646301382326</v>
      </c>
      <c r="D126" s="1">
        <f t="shared" si="4"/>
        <v>0.91356989835853952</v>
      </c>
      <c r="E126" s="1">
        <f t="shared" si="5"/>
        <v>0.93530661603089771</v>
      </c>
      <c r="F126" s="1">
        <f t="shared" si="6"/>
        <v>0.88308861155441754</v>
      </c>
      <c r="G126" s="1">
        <f t="shared" si="7"/>
        <v>0.92231446749030344</v>
      </c>
    </row>
    <row r="127" spans="1:7" x14ac:dyDescent="0.75">
      <c r="A127" s="1">
        <f>River!E127</f>
        <v>0.9241071428571429</v>
      </c>
      <c r="B127" s="1">
        <f>'Sea ice'!E127</f>
        <v>0.97491066391123349</v>
      </c>
      <c r="C127" s="1">
        <f>SST!F127</f>
        <v>0.8580689345900897</v>
      </c>
      <c r="D127" s="1">
        <f t="shared" si="4"/>
        <v>0.91902891378615525</v>
      </c>
      <c r="E127" s="1">
        <f t="shared" si="5"/>
        <v>0.94950890338418814</v>
      </c>
      <c r="F127" s="1">
        <f t="shared" si="6"/>
        <v>0.8910880387236163</v>
      </c>
      <c r="G127" s="1">
        <f t="shared" si="7"/>
        <v>0.91648979925066154</v>
      </c>
    </row>
    <row r="128" spans="1:7" x14ac:dyDescent="0.75">
      <c r="A128" s="1">
        <f>River!E128</f>
        <v>0.87164107485604614</v>
      </c>
      <c r="B128" s="1">
        <f>'Sea ice'!E128</f>
        <v>1.0075431606726102</v>
      </c>
      <c r="C128" s="1">
        <f>SST!F128</f>
        <v>0.94078024139198335</v>
      </c>
      <c r="D128" s="1">
        <f t="shared" si="4"/>
        <v>0.93998815897354648</v>
      </c>
      <c r="E128" s="1">
        <f t="shared" si="5"/>
        <v>0.93959211776432816</v>
      </c>
      <c r="F128" s="1">
        <f t="shared" si="6"/>
        <v>0.9062106581240148</v>
      </c>
      <c r="G128" s="1">
        <f t="shared" si="7"/>
        <v>0.97416170103229671</v>
      </c>
    </row>
    <row r="129" spans="1:7" x14ac:dyDescent="0.75">
      <c r="A129" s="1">
        <f>River!E129</f>
        <v>0.95777777777777773</v>
      </c>
      <c r="B129" s="1">
        <f>'Sea ice'!E129</f>
        <v>0.9434277751931206</v>
      </c>
      <c r="C129" s="1">
        <f>SST!F129</f>
        <v>0.95804790687598751</v>
      </c>
      <c r="D129" s="1">
        <f t="shared" si="4"/>
        <v>0.95308448661562861</v>
      </c>
      <c r="E129" s="1">
        <f t="shared" si="5"/>
        <v>0.95060277648544922</v>
      </c>
      <c r="F129" s="1">
        <f t="shared" si="6"/>
        <v>0.95791284232688256</v>
      </c>
      <c r="G129" s="1">
        <f t="shared" si="7"/>
        <v>0.95073784103455405</v>
      </c>
    </row>
    <row r="130" spans="1:7" x14ac:dyDescent="0.75">
      <c r="A130" s="1">
        <f>River!E130</f>
        <v>0.91494845360824739</v>
      </c>
      <c r="B130" s="1">
        <f>'Sea ice'!E130</f>
        <v>0.99076600210472199</v>
      </c>
      <c r="C130" s="1">
        <f>SST!F130</f>
        <v>0.92952354604677778</v>
      </c>
      <c r="D130" s="1">
        <f t="shared" si="4"/>
        <v>0.94507933391991561</v>
      </c>
      <c r="E130" s="1">
        <f t="shared" si="5"/>
        <v>0.95285722785648463</v>
      </c>
      <c r="F130" s="1">
        <f t="shared" si="6"/>
        <v>0.92223599982751259</v>
      </c>
      <c r="G130" s="1">
        <f t="shared" si="7"/>
        <v>0.96014477407574983</v>
      </c>
    </row>
    <row r="131" spans="1:7" x14ac:dyDescent="0.75">
      <c r="A131" s="1">
        <f>River!E131</f>
        <v>0.92761904761904757</v>
      </c>
      <c r="B131" s="1">
        <f>'Sea ice'!E131</f>
        <v>1.0477280051529569</v>
      </c>
      <c r="C131" s="1">
        <f>SST!F131</f>
        <v>1.2254863435047954</v>
      </c>
      <c r="D131" s="1">
        <f t="shared" ref="D131:D194" si="8">SUM(A131:C131)/3</f>
        <v>1.0669444654256</v>
      </c>
      <c r="E131" s="1">
        <f t="shared" ref="E131:E194" si="9">SUM(A131,B131)/2</f>
        <v>0.98767352638600225</v>
      </c>
      <c r="F131" s="1">
        <f t="shared" ref="F131:F194" si="10">SUM(A131, C131)/2</f>
        <v>1.0765526955619213</v>
      </c>
      <c r="G131" s="1">
        <f t="shared" ref="G131:G194" si="11">SUM(B131, C131)/2</f>
        <v>1.1366071743288761</v>
      </c>
    </row>
    <row r="132" spans="1:7" x14ac:dyDescent="0.75">
      <c r="A132" s="1">
        <f>River!E132</f>
        <v>0.84441087613293053</v>
      </c>
      <c r="B132" s="1">
        <f>'Sea ice'!E132</f>
        <v>1.0017693620804797</v>
      </c>
      <c r="C132" s="1">
        <f>SST!F132</f>
        <v>1.0059374999999999</v>
      </c>
      <c r="D132" s="1">
        <f t="shared" si="8"/>
        <v>0.95070591273780336</v>
      </c>
      <c r="E132" s="1">
        <f t="shared" si="9"/>
        <v>0.92309011910670513</v>
      </c>
      <c r="F132" s="1">
        <f t="shared" si="10"/>
        <v>0.92517418806646523</v>
      </c>
      <c r="G132" s="1">
        <f t="shared" si="11"/>
        <v>1.0038534310402398</v>
      </c>
    </row>
    <row r="133" spans="1:7" x14ac:dyDescent="0.75">
      <c r="A133" s="1">
        <f>River!E133</f>
        <v>0.83389261744966436</v>
      </c>
      <c r="B133" s="1">
        <f>'Sea ice'!E133</f>
        <v>1.0004904214556396</v>
      </c>
      <c r="C133" s="1">
        <f>SST!F133</f>
        <v>1</v>
      </c>
      <c r="D133" s="1">
        <f t="shared" si="8"/>
        <v>0.94479434630176795</v>
      </c>
      <c r="E133" s="1">
        <f t="shared" si="9"/>
        <v>0.91719151945265198</v>
      </c>
      <c r="F133" s="1">
        <f t="shared" si="10"/>
        <v>0.91694630872483218</v>
      </c>
      <c r="G133" s="1">
        <f t="shared" si="11"/>
        <v>1.0002452107278197</v>
      </c>
    </row>
    <row r="134" spans="1:7" x14ac:dyDescent="0.75">
      <c r="A134" s="1">
        <f>River!E134</f>
        <v>0.82240099009900991</v>
      </c>
      <c r="B134" s="1">
        <f>'Sea ice'!E134</f>
        <v>1.0015285845170421</v>
      </c>
      <c r="C134" s="1">
        <f>SST!F134</f>
        <v>1</v>
      </c>
      <c r="D134" s="1">
        <f t="shared" si="8"/>
        <v>0.94130985820535074</v>
      </c>
      <c r="E134" s="1">
        <f t="shared" si="9"/>
        <v>0.91196478730802599</v>
      </c>
      <c r="F134" s="1">
        <f t="shared" si="10"/>
        <v>0.91120049504950495</v>
      </c>
      <c r="G134" s="1">
        <f t="shared" si="11"/>
        <v>1.0007642922585211</v>
      </c>
    </row>
    <row r="135" spans="1:7" x14ac:dyDescent="0.75">
      <c r="A135" s="1">
        <f>River!E135</f>
        <v>0.81356534090909094</v>
      </c>
      <c r="B135" s="1">
        <f>'Sea ice'!E135</f>
        <v>1.003652412121586</v>
      </c>
      <c r="C135" s="1">
        <f>SST!F135</f>
        <v>1</v>
      </c>
      <c r="D135" s="1">
        <f t="shared" si="8"/>
        <v>0.93907258434355889</v>
      </c>
      <c r="E135" s="1">
        <f t="shared" si="9"/>
        <v>0.90860887651533839</v>
      </c>
      <c r="F135" s="1">
        <f t="shared" si="10"/>
        <v>0.90678267045454541</v>
      </c>
      <c r="G135" s="1">
        <f t="shared" si="11"/>
        <v>1.001826206060793</v>
      </c>
    </row>
    <row r="136" spans="1:7" x14ac:dyDescent="0.75">
      <c r="A136" s="1">
        <f>River!E136</f>
        <v>0.92905405405405406</v>
      </c>
      <c r="B136" s="1">
        <f>'Sea ice'!E136</f>
        <v>1.0007360834325945</v>
      </c>
      <c r="C136" s="1">
        <f>SST!F136</f>
        <v>1</v>
      </c>
      <c r="D136" s="1">
        <f t="shared" si="8"/>
        <v>0.97659671249554947</v>
      </c>
      <c r="E136" s="1">
        <f t="shared" si="9"/>
        <v>0.9648950687433242</v>
      </c>
      <c r="F136" s="1">
        <f t="shared" si="10"/>
        <v>0.96452702702702697</v>
      </c>
      <c r="G136" s="1">
        <f t="shared" si="11"/>
        <v>1.0003680417162972</v>
      </c>
    </row>
    <row r="137" spans="1:7" x14ac:dyDescent="0.75">
      <c r="A137" s="1">
        <f>River!E137</f>
        <v>0.87460732984293199</v>
      </c>
      <c r="B137" s="1">
        <f>'Sea ice'!E137</f>
        <v>0.98619132118410646</v>
      </c>
      <c r="C137" s="1">
        <f>SST!F137</f>
        <v>0.93062054929671656</v>
      </c>
      <c r="D137" s="1">
        <f t="shared" si="8"/>
        <v>0.93047306677458508</v>
      </c>
      <c r="E137" s="1">
        <f t="shared" si="9"/>
        <v>0.93039932551351923</v>
      </c>
      <c r="F137" s="1">
        <f t="shared" si="10"/>
        <v>0.90261393956982428</v>
      </c>
      <c r="G137" s="1">
        <f t="shared" si="11"/>
        <v>0.95840593524041151</v>
      </c>
    </row>
    <row r="138" spans="1:7" x14ac:dyDescent="0.75">
      <c r="A138" s="1">
        <f>River!E138</f>
        <v>1.0822446555819478</v>
      </c>
      <c r="B138" s="1">
        <f>'Sea ice'!E138</f>
        <v>0.97789867393807317</v>
      </c>
      <c r="C138" s="1">
        <f>SST!F138</f>
        <v>0.87009646301382326</v>
      </c>
      <c r="D138" s="1">
        <f t="shared" si="8"/>
        <v>0.97674659751128134</v>
      </c>
      <c r="E138" s="1">
        <f t="shared" si="9"/>
        <v>1.0300716647600106</v>
      </c>
      <c r="F138" s="1">
        <f t="shared" si="10"/>
        <v>0.97617055929788554</v>
      </c>
      <c r="G138" s="1">
        <f t="shared" si="11"/>
        <v>0.92399756847594827</v>
      </c>
    </row>
    <row r="139" spans="1:7" x14ac:dyDescent="0.75">
      <c r="A139" s="1">
        <f>River!E139</f>
        <v>0.91836734693877553</v>
      </c>
      <c r="B139" s="1">
        <f>'Sea ice'!E139</f>
        <v>0.97566296786040774</v>
      </c>
      <c r="C139" s="1">
        <f>SST!F139</f>
        <v>0.87775425655396577</v>
      </c>
      <c r="D139" s="1">
        <f t="shared" si="8"/>
        <v>0.92392819045104968</v>
      </c>
      <c r="E139" s="1">
        <f t="shared" si="9"/>
        <v>0.94701515739959163</v>
      </c>
      <c r="F139" s="1">
        <f t="shared" si="10"/>
        <v>0.89806080174637071</v>
      </c>
      <c r="G139" s="1">
        <f t="shared" si="11"/>
        <v>0.92670861220718681</v>
      </c>
    </row>
    <row r="140" spans="1:7" x14ac:dyDescent="0.75">
      <c r="A140" s="1">
        <f>River!E140</f>
        <v>0.9162667946257198</v>
      </c>
      <c r="B140" s="1">
        <f>'Sea ice'!E140</f>
        <v>0.99537848606527723</v>
      </c>
      <c r="C140" s="1">
        <f>SST!F140</f>
        <v>0.94869491998906019</v>
      </c>
      <c r="D140" s="1">
        <f t="shared" si="8"/>
        <v>0.95344673356001908</v>
      </c>
      <c r="E140" s="1">
        <f t="shared" si="9"/>
        <v>0.95582264034549858</v>
      </c>
      <c r="F140" s="1">
        <f t="shared" si="10"/>
        <v>0.93248085730738994</v>
      </c>
      <c r="G140" s="1">
        <f t="shared" si="11"/>
        <v>0.97203670302716871</v>
      </c>
    </row>
    <row r="141" spans="1:7" x14ac:dyDescent="0.75">
      <c r="A141" s="1">
        <f>River!E141</f>
        <v>0.94888888888888889</v>
      </c>
      <c r="B141" s="1">
        <f>'Sea ice'!E141</f>
        <v>1.0638179285101448</v>
      </c>
      <c r="C141" s="1">
        <f>SST!F141</f>
        <v>1.019700022375124</v>
      </c>
      <c r="D141" s="1">
        <f t="shared" si="8"/>
        <v>1.0108022799247192</v>
      </c>
      <c r="E141" s="1">
        <f t="shared" si="9"/>
        <v>1.0063534086995167</v>
      </c>
      <c r="F141" s="1">
        <f t="shared" si="10"/>
        <v>0.98429445563200646</v>
      </c>
      <c r="G141" s="1">
        <f t="shared" si="11"/>
        <v>1.0417589754426344</v>
      </c>
    </row>
    <row r="142" spans="1:7" x14ac:dyDescent="0.75">
      <c r="A142" s="1">
        <f>River!E142</f>
        <v>0.90979381443298968</v>
      </c>
      <c r="B142" s="1">
        <f>'Sea ice'!E142</f>
        <v>1.1039874081732637</v>
      </c>
      <c r="C142" s="1">
        <f>SST!F142</f>
        <v>1.0982980490405012</v>
      </c>
      <c r="D142" s="1">
        <f t="shared" si="8"/>
        <v>1.0373597572155848</v>
      </c>
      <c r="E142" s="1">
        <f t="shared" si="9"/>
        <v>1.0068906113031266</v>
      </c>
      <c r="F142" s="1">
        <f t="shared" si="10"/>
        <v>1.0040459317367454</v>
      </c>
      <c r="G142" s="1">
        <f t="shared" si="11"/>
        <v>1.1011427286068824</v>
      </c>
    </row>
    <row r="143" spans="1:7" x14ac:dyDescent="0.75">
      <c r="A143" s="1">
        <f>River!E143</f>
        <v>0.9771428571428572</v>
      </c>
      <c r="B143" s="1">
        <f>'Sea ice'!E143</f>
        <v>1.1050273928371823</v>
      </c>
      <c r="C143" s="1">
        <f>SST!F143</f>
        <v>1.558138687707062</v>
      </c>
      <c r="D143" s="1">
        <f t="shared" si="8"/>
        <v>1.2134363125623671</v>
      </c>
      <c r="E143" s="1">
        <f t="shared" si="9"/>
        <v>1.0410851249900197</v>
      </c>
      <c r="F143" s="1">
        <f t="shared" si="10"/>
        <v>1.2676407724249596</v>
      </c>
      <c r="G143" s="1">
        <f t="shared" si="11"/>
        <v>1.3315830402721223</v>
      </c>
    </row>
    <row r="144" spans="1:7" x14ac:dyDescent="0.75">
      <c r="A144" s="1">
        <f>River!E144</f>
        <v>0.82212990936555896</v>
      </c>
      <c r="B144" s="1">
        <f>'Sea ice'!E144</f>
        <v>1.0007760359907236</v>
      </c>
      <c r="C144" s="1">
        <f>SST!F144</f>
        <v>1</v>
      </c>
      <c r="D144" s="1">
        <f t="shared" si="8"/>
        <v>0.94096864845209416</v>
      </c>
      <c r="E144" s="1">
        <f t="shared" si="9"/>
        <v>0.91145297267814129</v>
      </c>
      <c r="F144" s="1">
        <f t="shared" si="10"/>
        <v>0.91106495468277948</v>
      </c>
      <c r="G144" s="1">
        <f t="shared" si="11"/>
        <v>1.0003880179953617</v>
      </c>
    </row>
    <row r="145" spans="1:7" x14ac:dyDescent="0.75">
      <c r="A145" s="1">
        <f>River!E145</f>
        <v>0.88674496644295298</v>
      </c>
      <c r="B145" s="1">
        <f>'Sea ice'!E145</f>
        <v>1.0008888888870635</v>
      </c>
      <c r="C145" s="1">
        <f>SST!F145</f>
        <v>1</v>
      </c>
      <c r="D145" s="1">
        <f t="shared" si="8"/>
        <v>0.96254461844333894</v>
      </c>
      <c r="E145" s="1">
        <f t="shared" si="9"/>
        <v>0.94381692766500824</v>
      </c>
      <c r="F145" s="1">
        <f t="shared" si="10"/>
        <v>0.94337248322147649</v>
      </c>
      <c r="G145" s="1">
        <f t="shared" si="11"/>
        <v>1.0004444444435316</v>
      </c>
    </row>
    <row r="146" spans="1:7" x14ac:dyDescent="0.75">
      <c r="A146" s="1">
        <f>River!E146</f>
        <v>0.85581683168316836</v>
      </c>
      <c r="B146" s="1">
        <f>'Sea ice'!E146</f>
        <v>0.99963313970771672</v>
      </c>
      <c r="C146" s="1">
        <f>SST!F146</f>
        <v>1</v>
      </c>
      <c r="D146" s="1">
        <f t="shared" si="8"/>
        <v>0.95181665713029506</v>
      </c>
      <c r="E146" s="1">
        <f t="shared" si="9"/>
        <v>0.92772498569544259</v>
      </c>
      <c r="F146" s="1">
        <f t="shared" si="10"/>
        <v>0.92790841584158423</v>
      </c>
      <c r="G146" s="1">
        <f t="shared" si="11"/>
        <v>0.99981656985385836</v>
      </c>
    </row>
    <row r="147" spans="1:7" x14ac:dyDescent="0.75">
      <c r="A147" s="1">
        <f>River!E147</f>
        <v>0.85582386363636365</v>
      </c>
      <c r="B147" s="1">
        <f>'Sea ice'!E147</f>
        <v>1.0063612844413568</v>
      </c>
      <c r="C147" s="1">
        <f>SST!F147</f>
        <v>1.0112238804</v>
      </c>
      <c r="D147" s="1">
        <f t="shared" si="8"/>
        <v>0.95780300949257346</v>
      </c>
      <c r="E147" s="1">
        <f t="shared" si="9"/>
        <v>0.93109257403886025</v>
      </c>
      <c r="F147" s="1">
        <f t="shared" si="10"/>
        <v>0.93352387201818177</v>
      </c>
      <c r="G147" s="1">
        <f t="shared" si="11"/>
        <v>1.0087925824206785</v>
      </c>
    </row>
    <row r="148" spans="1:7" x14ac:dyDescent="0.75">
      <c r="A148" s="1">
        <f>River!E148</f>
        <v>0.93108108108108101</v>
      </c>
      <c r="B148" s="1">
        <f>'Sea ice'!E148</f>
        <v>1.0032817052694021</v>
      </c>
      <c r="C148" s="1">
        <f>SST!F148</f>
        <v>1</v>
      </c>
      <c r="D148" s="1">
        <f t="shared" si="8"/>
        <v>0.97812092878349433</v>
      </c>
      <c r="E148" s="1">
        <f t="shared" si="9"/>
        <v>0.96718139317524154</v>
      </c>
      <c r="F148" s="1">
        <f t="shared" si="10"/>
        <v>0.9655405405405405</v>
      </c>
      <c r="G148" s="1">
        <f t="shared" si="11"/>
        <v>1.0016408526347012</v>
      </c>
    </row>
    <row r="149" spans="1:7" x14ac:dyDescent="0.75">
      <c r="A149" s="1">
        <f>River!E149</f>
        <v>0.81675392670157065</v>
      </c>
      <c r="B149" s="1">
        <f>'Sea ice'!E149</f>
        <v>0.99216002581418883</v>
      </c>
      <c r="C149" s="1">
        <f>SST!F149</f>
        <v>0.93062054929671656</v>
      </c>
      <c r="D149" s="1">
        <f t="shared" si="8"/>
        <v>0.91317816727082535</v>
      </c>
      <c r="E149" s="1">
        <f t="shared" si="9"/>
        <v>0.9044569762578798</v>
      </c>
      <c r="F149" s="1">
        <f t="shared" si="10"/>
        <v>0.87368723799914361</v>
      </c>
      <c r="G149" s="1">
        <f t="shared" si="11"/>
        <v>0.96139028755545275</v>
      </c>
    </row>
    <row r="150" spans="1:7" x14ac:dyDescent="0.75">
      <c r="A150" s="1">
        <f>River!E150</f>
        <v>0.84085510688836107</v>
      </c>
      <c r="B150" s="1">
        <f>'Sea ice'!E150</f>
        <v>0.9870792247564365</v>
      </c>
      <c r="C150" s="1">
        <f>SST!F150</f>
        <v>0.91765876204766372</v>
      </c>
      <c r="D150" s="1">
        <f t="shared" si="8"/>
        <v>0.91519769789748706</v>
      </c>
      <c r="E150" s="1">
        <f t="shared" si="9"/>
        <v>0.91396716582239879</v>
      </c>
      <c r="F150" s="1">
        <f t="shared" si="10"/>
        <v>0.87925693446801234</v>
      </c>
      <c r="G150" s="1">
        <f t="shared" si="11"/>
        <v>0.95236899340205006</v>
      </c>
    </row>
    <row r="151" spans="1:7" x14ac:dyDescent="0.75">
      <c r="A151" s="1">
        <f>River!E151</f>
        <v>1.0336415816326532</v>
      </c>
      <c r="B151" s="1">
        <f>'Sea ice'!E151</f>
        <v>1.0325371450268175</v>
      </c>
      <c r="C151" s="1">
        <f>SST!F151</f>
        <v>1.2010897634440532</v>
      </c>
      <c r="D151" s="1">
        <f t="shared" si="8"/>
        <v>1.0890894967011746</v>
      </c>
      <c r="E151" s="1">
        <f t="shared" si="9"/>
        <v>1.0330893633297353</v>
      </c>
      <c r="F151" s="1">
        <f t="shared" si="10"/>
        <v>1.1173656725383532</v>
      </c>
      <c r="G151" s="1">
        <f t="shared" si="11"/>
        <v>1.1168134542354353</v>
      </c>
    </row>
    <row r="152" spans="1:7" x14ac:dyDescent="0.75">
      <c r="A152" s="1">
        <f>River!E152</f>
        <v>0.93282149712092133</v>
      </c>
      <c r="B152" s="1">
        <f>'Sea ice'!E152</f>
        <v>1.1100132802096947</v>
      </c>
      <c r="C152" s="1">
        <f>SST!F152</f>
        <v>1.135770418217446</v>
      </c>
      <c r="D152" s="1">
        <f t="shared" si="8"/>
        <v>1.0595350651826874</v>
      </c>
      <c r="E152" s="1">
        <f t="shared" si="9"/>
        <v>1.021417388665308</v>
      </c>
      <c r="F152" s="1">
        <f t="shared" si="10"/>
        <v>1.0342959576691837</v>
      </c>
      <c r="G152" s="1">
        <f t="shared" si="11"/>
        <v>1.1228918492135702</v>
      </c>
    </row>
    <row r="153" spans="1:7" x14ac:dyDescent="0.75">
      <c r="A153" s="1">
        <f>River!E153</f>
        <v>0.98111111111111116</v>
      </c>
      <c r="B153" s="1">
        <f>'Sea ice'!E153</f>
        <v>1.0288899210713114</v>
      </c>
      <c r="C153" s="1">
        <f>SST!F153</f>
        <v>0.99714573542966689</v>
      </c>
      <c r="D153" s="1">
        <f t="shared" si="8"/>
        <v>1.0023822558706963</v>
      </c>
      <c r="E153" s="1">
        <f t="shared" si="9"/>
        <v>1.0050005160912112</v>
      </c>
      <c r="F153" s="1">
        <f t="shared" si="10"/>
        <v>0.98912842327038897</v>
      </c>
      <c r="G153" s="1">
        <f t="shared" si="11"/>
        <v>1.0130178282504891</v>
      </c>
    </row>
    <row r="154" spans="1:7" x14ac:dyDescent="0.75">
      <c r="A154" s="1">
        <f>River!E154</f>
        <v>0.91494845360824739</v>
      </c>
      <c r="B154" s="1">
        <f>'Sea ice'!E154</f>
        <v>1.1290136411383076</v>
      </c>
      <c r="C154" s="1">
        <f>SST!F154</f>
        <v>1.0803283982333176</v>
      </c>
      <c r="D154" s="1">
        <f t="shared" si="8"/>
        <v>1.0414301643266242</v>
      </c>
      <c r="E154" s="1">
        <f t="shared" si="9"/>
        <v>1.0219810473732776</v>
      </c>
      <c r="F154" s="1">
        <f t="shared" si="10"/>
        <v>0.99763842592078245</v>
      </c>
      <c r="G154" s="1">
        <f t="shared" si="11"/>
        <v>1.1046710196858127</v>
      </c>
    </row>
    <row r="155" spans="1:7" x14ac:dyDescent="0.75">
      <c r="A155" s="1">
        <f>River!E155</f>
        <v>0.99047619047619051</v>
      </c>
      <c r="B155" s="1">
        <f>'Sea ice'!E155</f>
        <v>1.0626490493014649</v>
      </c>
      <c r="C155" s="1">
        <f>SST!F155</f>
        <v>1.3787219093286835</v>
      </c>
      <c r="D155" s="1">
        <f t="shared" si="8"/>
        <v>1.143949049702113</v>
      </c>
      <c r="E155" s="1">
        <f t="shared" si="9"/>
        <v>1.0265626198888276</v>
      </c>
      <c r="F155" s="1">
        <f t="shared" si="10"/>
        <v>1.184599049902437</v>
      </c>
      <c r="G155" s="1">
        <f t="shared" si="11"/>
        <v>1.2206854793150743</v>
      </c>
    </row>
    <row r="156" spans="1:7" x14ac:dyDescent="0.75">
      <c r="A156" s="1">
        <f>River!E156</f>
        <v>0.91276435045317217</v>
      </c>
      <c r="B156" s="1">
        <f>'Sea ice'!E156</f>
        <v>0.99307775880551352</v>
      </c>
      <c r="C156" s="1">
        <f>SST!F156</f>
        <v>1</v>
      </c>
      <c r="D156" s="1">
        <f t="shared" si="8"/>
        <v>0.96861403641956179</v>
      </c>
      <c r="E156" s="1">
        <f t="shared" si="9"/>
        <v>0.95292105462934285</v>
      </c>
      <c r="F156" s="1">
        <f t="shared" si="10"/>
        <v>0.95638217522658608</v>
      </c>
      <c r="G156" s="1">
        <f t="shared" si="11"/>
        <v>0.99653887940275676</v>
      </c>
    </row>
    <row r="157" spans="1:7" x14ac:dyDescent="0.75">
      <c r="A157" s="1">
        <f>River!E157</f>
        <v>0.95134228187919467</v>
      </c>
      <c r="B157" s="1">
        <f>'Sea ice'!E157</f>
        <v>0.99595402297557023</v>
      </c>
      <c r="C157" s="1">
        <f>SST!F157</f>
        <v>1</v>
      </c>
      <c r="D157" s="1">
        <f t="shared" si="8"/>
        <v>0.982432101618255</v>
      </c>
      <c r="E157" s="1">
        <f t="shared" si="9"/>
        <v>0.97364815242738245</v>
      </c>
      <c r="F157" s="1">
        <f t="shared" si="10"/>
        <v>0.97567114093959728</v>
      </c>
      <c r="G157" s="1">
        <f t="shared" si="11"/>
        <v>0.99797701148778506</v>
      </c>
    </row>
    <row r="158" spans="1:7" x14ac:dyDescent="0.75">
      <c r="A158" s="1">
        <f>River!E158</f>
        <v>0.91893564356435642</v>
      </c>
      <c r="B158" s="1">
        <f>'Sea ice'!E158</f>
        <v>0.99929685109962929</v>
      </c>
      <c r="C158" s="1">
        <f>SST!F158</f>
        <v>1</v>
      </c>
      <c r="D158" s="1">
        <f t="shared" si="8"/>
        <v>0.97274416488799531</v>
      </c>
      <c r="E158" s="1">
        <f t="shared" si="9"/>
        <v>0.95911624733199285</v>
      </c>
      <c r="F158" s="1">
        <f t="shared" si="10"/>
        <v>0.95946782178217815</v>
      </c>
      <c r="G158" s="1">
        <f t="shared" si="11"/>
        <v>0.99964842554981459</v>
      </c>
    </row>
    <row r="159" spans="1:7" x14ac:dyDescent="0.75">
      <c r="A159" s="1">
        <f>River!E159</f>
        <v>0.89914772727272729</v>
      </c>
      <c r="B159" s="1">
        <f>'Sea ice'!E159</f>
        <v>0.9996651955653777</v>
      </c>
      <c r="C159" s="1">
        <f>SST!F159</f>
        <v>1</v>
      </c>
      <c r="D159" s="1">
        <f t="shared" si="8"/>
        <v>0.96627097427936837</v>
      </c>
      <c r="E159" s="1">
        <f t="shared" si="9"/>
        <v>0.94940646141905249</v>
      </c>
      <c r="F159" s="1">
        <f t="shared" si="10"/>
        <v>0.94957386363636365</v>
      </c>
      <c r="G159" s="1">
        <f t="shared" si="11"/>
        <v>0.99983259778268885</v>
      </c>
    </row>
    <row r="160" spans="1:7" x14ac:dyDescent="0.75">
      <c r="A160" s="1">
        <f>River!E160</f>
        <v>1.0157657657657657</v>
      </c>
      <c r="B160" s="1">
        <f>'Sea ice'!E160</f>
        <v>0.9987118540135087</v>
      </c>
      <c r="C160" s="1">
        <f>SST!F160</f>
        <v>1</v>
      </c>
      <c r="D160" s="1">
        <f t="shared" si="8"/>
        <v>1.0048258732597581</v>
      </c>
      <c r="E160" s="1">
        <f t="shared" si="9"/>
        <v>1.0072388098896372</v>
      </c>
      <c r="F160" s="1">
        <f t="shared" si="10"/>
        <v>1.0078828828828827</v>
      </c>
      <c r="G160" s="1">
        <f t="shared" si="11"/>
        <v>0.99935592700675435</v>
      </c>
    </row>
    <row r="161" spans="1:7" x14ac:dyDescent="0.75">
      <c r="A161" s="1">
        <f>River!E161</f>
        <v>0.8342931937172775</v>
      </c>
      <c r="B161" s="1">
        <f>'Sea ice'!E161</f>
        <v>0.98806259073983527</v>
      </c>
      <c r="C161" s="1">
        <f>SST!F161</f>
        <v>0.93062054929671656</v>
      </c>
      <c r="D161" s="1">
        <f t="shared" si="8"/>
        <v>0.91765877791794315</v>
      </c>
      <c r="E161" s="1">
        <f t="shared" si="9"/>
        <v>0.91117789222855639</v>
      </c>
      <c r="F161" s="1">
        <f t="shared" si="10"/>
        <v>0.88245687150699703</v>
      </c>
      <c r="G161" s="1">
        <f t="shared" si="11"/>
        <v>0.95934157001827591</v>
      </c>
    </row>
    <row r="162" spans="1:7" x14ac:dyDescent="0.75">
      <c r="A162" s="1">
        <f>River!E162</f>
        <v>0.90231591448931114</v>
      </c>
      <c r="B162" s="1">
        <f>'Sea ice'!E162</f>
        <v>0.97562053724997255</v>
      </c>
      <c r="C162" s="1">
        <f>SST!F162</f>
        <v>0.87009646301382326</v>
      </c>
      <c r="D162" s="1">
        <f t="shared" si="8"/>
        <v>0.91601097158436906</v>
      </c>
      <c r="E162" s="1">
        <f t="shared" si="9"/>
        <v>0.9389682258696419</v>
      </c>
      <c r="F162" s="1">
        <f t="shared" si="10"/>
        <v>0.8862061887515672</v>
      </c>
      <c r="G162" s="1">
        <f t="shared" si="11"/>
        <v>0.92285850013189785</v>
      </c>
    </row>
    <row r="163" spans="1:7" x14ac:dyDescent="0.75">
      <c r="A163" s="1">
        <f>River!E163</f>
        <v>1.0245535714285714</v>
      </c>
      <c r="B163" s="1">
        <f>'Sea ice'!E163</f>
        <v>0.99710362987002576</v>
      </c>
      <c r="C163" s="1">
        <f>SST!F163</f>
        <v>0.97670867665450956</v>
      </c>
      <c r="D163" s="1">
        <f t="shared" si="8"/>
        <v>0.99945529265103561</v>
      </c>
      <c r="E163" s="1">
        <f t="shared" si="9"/>
        <v>1.0108286006492986</v>
      </c>
      <c r="F163" s="1">
        <f t="shared" si="10"/>
        <v>1.0006311240415404</v>
      </c>
      <c r="G163" s="1">
        <f t="shared" si="11"/>
        <v>0.9869061532622676</v>
      </c>
    </row>
    <row r="164" spans="1:7" x14ac:dyDescent="0.75">
      <c r="A164" s="1">
        <f>River!E164</f>
        <v>0.92562380038387715</v>
      </c>
      <c r="B164" s="1">
        <f>'Sea ice'!E164</f>
        <v>0.97960159363797616</v>
      </c>
      <c r="C164" s="1">
        <f>SST!F164</f>
        <v>0.87528767895823056</v>
      </c>
      <c r="D164" s="1">
        <f t="shared" si="8"/>
        <v>0.92683769099336122</v>
      </c>
      <c r="E164" s="1">
        <f t="shared" si="9"/>
        <v>0.95261269701092666</v>
      </c>
      <c r="F164" s="1">
        <f t="shared" si="10"/>
        <v>0.90045573967105386</v>
      </c>
      <c r="G164" s="1">
        <f t="shared" si="11"/>
        <v>0.92744463629810336</v>
      </c>
    </row>
    <row r="165" spans="1:7" x14ac:dyDescent="0.75">
      <c r="A165" s="1">
        <f>River!E165</f>
        <v>0.93777777777777782</v>
      </c>
      <c r="B165" s="1">
        <f>'Sea ice'!E165</f>
        <v>0.88583372040952146</v>
      </c>
      <c r="C165" s="1">
        <f>SST!F165</f>
        <v>0.90773449745535861</v>
      </c>
      <c r="D165" s="1">
        <f t="shared" si="8"/>
        <v>0.9104486652142193</v>
      </c>
      <c r="E165" s="1">
        <f t="shared" si="9"/>
        <v>0.91180574909364964</v>
      </c>
      <c r="F165" s="1">
        <f t="shared" si="10"/>
        <v>0.92275613761656827</v>
      </c>
      <c r="G165" s="1">
        <f t="shared" si="11"/>
        <v>0.89678410893243998</v>
      </c>
    </row>
    <row r="166" spans="1:7" x14ac:dyDescent="0.75">
      <c r="A166" s="1">
        <f>River!E166</f>
        <v>0.96005154639175261</v>
      </c>
      <c r="B166" s="1">
        <f>'Sea ice'!E166</f>
        <v>0.97948583422787694</v>
      </c>
      <c r="C166" s="1">
        <f>SST!F166</f>
        <v>0.91107421244632747</v>
      </c>
      <c r="D166" s="1">
        <f t="shared" si="8"/>
        <v>0.95020386435531901</v>
      </c>
      <c r="E166" s="1">
        <f t="shared" si="9"/>
        <v>0.96976869030981483</v>
      </c>
      <c r="F166" s="1">
        <f t="shared" si="10"/>
        <v>0.93556287941904004</v>
      </c>
      <c r="G166" s="1">
        <f t="shared" si="11"/>
        <v>0.94528002333710215</v>
      </c>
    </row>
    <row r="167" spans="1:7" x14ac:dyDescent="0.75">
      <c r="A167" s="1">
        <f>River!E167</f>
        <v>0.94738095238095243</v>
      </c>
      <c r="B167" s="1">
        <f>'Sea ice'!E167</f>
        <v>1.0001289075033861</v>
      </c>
      <c r="C167" s="1">
        <f>SST!F167</f>
        <v>0.97434449380993893</v>
      </c>
      <c r="D167" s="1">
        <f t="shared" si="8"/>
        <v>0.9739514512314259</v>
      </c>
      <c r="E167" s="1">
        <f t="shared" si="9"/>
        <v>0.97375492994216928</v>
      </c>
      <c r="F167" s="1">
        <f t="shared" si="10"/>
        <v>0.96086272309544563</v>
      </c>
      <c r="G167" s="1">
        <f t="shared" si="11"/>
        <v>0.98723670065666247</v>
      </c>
    </row>
    <row r="168" spans="1:7" x14ac:dyDescent="0.75">
      <c r="A168" s="1">
        <f>River!E168</f>
        <v>0.8761329305135952</v>
      </c>
      <c r="B168" s="1">
        <f>'Sea ice'!E168</f>
        <v>1.0020797765017264</v>
      </c>
      <c r="C168" s="1">
        <f>SST!F168</f>
        <v>1</v>
      </c>
      <c r="D168" s="1">
        <f t="shared" si="8"/>
        <v>0.9594042356717738</v>
      </c>
      <c r="E168" s="1">
        <f t="shared" si="9"/>
        <v>0.93910635350766081</v>
      </c>
      <c r="F168" s="1">
        <f t="shared" si="10"/>
        <v>0.9380664652567976</v>
      </c>
      <c r="G168" s="1">
        <f t="shared" si="11"/>
        <v>1.0010398882508631</v>
      </c>
    </row>
    <row r="169" spans="1:7" x14ac:dyDescent="0.75">
      <c r="A169" s="1">
        <f>River!E169</f>
        <v>0.90520134228187921</v>
      </c>
      <c r="B169" s="1">
        <f>'Sea ice'!E169</f>
        <v>1.0026053639715342</v>
      </c>
      <c r="C169" s="1">
        <f>SST!F169</f>
        <v>1</v>
      </c>
      <c r="D169" s="1">
        <f t="shared" si="8"/>
        <v>0.96926890208447114</v>
      </c>
      <c r="E169" s="1">
        <f t="shared" si="9"/>
        <v>0.95390335312670671</v>
      </c>
      <c r="F169" s="1">
        <f t="shared" si="10"/>
        <v>0.9526006711409396</v>
      </c>
      <c r="G169" s="1">
        <f t="shared" si="11"/>
        <v>1.0013026819857671</v>
      </c>
    </row>
    <row r="170" spans="1:7" x14ac:dyDescent="0.75">
      <c r="A170" s="1">
        <f>River!E170</f>
        <v>0.80433168316831682</v>
      </c>
      <c r="B170" s="1">
        <f>'Sea ice'!E170</f>
        <v>1.0029960256656922</v>
      </c>
      <c r="C170" s="1">
        <f>SST!F170</f>
        <v>1</v>
      </c>
      <c r="D170" s="1">
        <f t="shared" si="8"/>
        <v>0.93577590294466972</v>
      </c>
      <c r="E170" s="1">
        <f t="shared" si="9"/>
        <v>0.90366385441700459</v>
      </c>
      <c r="F170" s="1">
        <f t="shared" si="10"/>
        <v>0.90216584158415847</v>
      </c>
      <c r="G170" s="1">
        <f t="shared" si="11"/>
        <v>1.0014980128328461</v>
      </c>
    </row>
    <row r="171" spans="1:7" x14ac:dyDescent="0.75">
      <c r="A171" s="1">
        <f>River!E171</f>
        <v>0.78565340909090908</v>
      </c>
      <c r="B171" s="1">
        <f>'Sea ice'!E171</f>
        <v>1.0028001826238302</v>
      </c>
      <c r="C171" s="1">
        <f>SST!F171</f>
        <v>1</v>
      </c>
      <c r="D171" s="1">
        <f t="shared" si="8"/>
        <v>0.92948453057157965</v>
      </c>
      <c r="E171" s="1">
        <f t="shared" si="9"/>
        <v>0.89422679585736964</v>
      </c>
      <c r="F171" s="1">
        <f t="shared" si="10"/>
        <v>0.89282670454545454</v>
      </c>
      <c r="G171" s="1">
        <f t="shared" si="11"/>
        <v>1.0014000913119152</v>
      </c>
    </row>
    <row r="172" spans="1:7" x14ac:dyDescent="0.75">
      <c r="A172" s="1">
        <f>River!E172</f>
        <v>0.84954954954954953</v>
      </c>
      <c r="B172" s="1">
        <f>'Sea ice'!E172</f>
        <v>1.0019628891261865</v>
      </c>
      <c r="C172" s="1">
        <f>SST!F172</f>
        <v>1</v>
      </c>
      <c r="D172" s="1">
        <f t="shared" si="8"/>
        <v>0.95050414622524537</v>
      </c>
      <c r="E172" s="1">
        <f t="shared" si="9"/>
        <v>0.925756219337868</v>
      </c>
      <c r="F172" s="1">
        <f t="shared" si="10"/>
        <v>0.92477477477477477</v>
      </c>
      <c r="G172" s="1">
        <f t="shared" si="11"/>
        <v>1.0009814445630933</v>
      </c>
    </row>
    <row r="173" spans="1:7" x14ac:dyDescent="0.75">
      <c r="A173" s="1">
        <f>River!E173</f>
        <v>0.812696335078534</v>
      </c>
      <c r="B173" s="1">
        <f>'Sea ice'!E173</f>
        <v>0.98596547831041792</v>
      </c>
      <c r="C173" s="1">
        <f>SST!F173</f>
        <v>0.93062054929671656</v>
      </c>
      <c r="D173" s="1">
        <f t="shared" si="8"/>
        <v>0.90976078756188949</v>
      </c>
      <c r="E173" s="1">
        <f t="shared" si="9"/>
        <v>0.89933090669447591</v>
      </c>
      <c r="F173" s="1">
        <f t="shared" si="10"/>
        <v>0.87165844218762523</v>
      </c>
      <c r="G173" s="1">
        <f t="shared" si="11"/>
        <v>0.95829301380356724</v>
      </c>
    </row>
    <row r="174" spans="1:7" x14ac:dyDescent="0.75">
      <c r="A174" s="1">
        <f>River!E174</f>
        <v>0.92725653206650827</v>
      </c>
      <c r="B174" s="1">
        <f>'Sea ice'!E174</f>
        <v>0.97558653519421068</v>
      </c>
      <c r="C174" s="1">
        <f>SST!F174</f>
        <v>0.87009646301382326</v>
      </c>
      <c r="D174" s="1">
        <f t="shared" si="8"/>
        <v>0.92431317675818081</v>
      </c>
      <c r="E174" s="1">
        <f t="shared" si="9"/>
        <v>0.95142153363035953</v>
      </c>
      <c r="F174" s="1">
        <f t="shared" si="10"/>
        <v>0.89867649754016576</v>
      </c>
      <c r="G174" s="1">
        <f t="shared" si="11"/>
        <v>0.92284149910401703</v>
      </c>
    </row>
    <row r="175" spans="1:7" x14ac:dyDescent="0.75">
      <c r="A175" s="1">
        <f>River!E175</f>
        <v>0.90784438775510201</v>
      </c>
      <c r="B175" s="1">
        <f>'Sea ice'!E175</f>
        <v>0.97912356594596206</v>
      </c>
      <c r="C175" s="1">
        <f>SST!F175</f>
        <v>0.90218128933236241</v>
      </c>
      <c r="D175" s="1">
        <f t="shared" si="8"/>
        <v>0.92971641434447549</v>
      </c>
      <c r="E175" s="1">
        <f t="shared" si="9"/>
        <v>0.94348397685053209</v>
      </c>
      <c r="F175" s="1">
        <f t="shared" si="10"/>
        <v>0.90501283854373216</v>
      </c>
      <c r="G175" s="1">
        <f t="shared" si="11"/>
        <v>0.94065242763916224</v>
      </c>
    </row>
    <row r="176" spans="1:7" x14ac:dyDescent="0.75">
      <c r="A176" s="1">
        <f>River!E176</f>
        <v>0.97816698656429946</v>
      </c>
      <c r="B176" s="1">
        <f>'Sea ice'!E176</f>
        <v>0.94007968125816843</v>
      </c>
      <c r="C176" s="1">
        <f>SST!F176</f>
        <v>0.8161801852155014</v>
      </c>
      <c r="D176" s="1">
        <f t="shared" si="8"/>
        <v>0.91147561767932306</v>
      </c>
      <c r="E176" s="1">
        <f t="shared" si="9"/>
        <v>0.95912333391123394</v>
      </c>
      <c r="F176" s="1">
        <f t="shared" si="10"/>
        <v>0.89717358588990037</v>
      </c>
      <c r="G176" s="1">
        <f t="shared" si="11"/>
        <v>0.87812993323683486</v>
      </c>
    </row>
    <row r="177" spans="1:7" x14ac:dyDescent="0.75">
      <c r="A177" s="1">
        <f>River!E177</f>
        <v>1.0455555555555556</v>
      </c>
      <c r="B177" s="1">
        <f>'Sea ice'!E177</f>
        <v>0.80993961916433221</v>
      </c>
      <c r="C177" s="1">
        <f>SST!F177</f>
        <v>0.80063801207469254</v>
      </c>
      <c r="D177" s="1">
        <f t="shared" si="8"/>
        <v>0.88537772893152678</v>
      </c>
      <c r="E177" s="1">
        <f t="shared" si="9"/>
        <v>0.92774758735994389</v>
      </c>
      <c r="F177" s="1">
        <f t="shared" si="10"/>
        <v>0.92309678381512406</v>
      </c>
      <c r="G177" s="1">
        <f t="shared" si="11"/>
        <v>0.80528881561951238</v>
      </c>
    </row>
    <row r="178" spans="1:7" x14ac:dyDescent="0.75">
      <c r="A178" s="1">
        <f>River!E178</f>
        <v>0.99226804123711343</v>
      </c>
      <c r="B178" s="1">
        <f>'Sea ice'!E178</f>
        <v>0.99690451208457564</v>
      </c>
      <c r="C178" s="1">
        <f>SST!F178</f>
        <v>0.89970942306118284</v>
      </c>
      <c r="D178" s="1">
        <f t="shared" si="8"/>
        <v>0.9629606587942906</v>
      </c>
      <c r="E178" s="1">
        <f t="shared" si="9"/>
        <v>0.99458627666084454</v>
      </c>
      <c r="F178" s="1">
        <f t="shared" si="10"/>
        <v>0.94598873214914814</v>
      </c>
      <c r="G178" s="1">
        <f t="shared" si="11"/>
        <v>0.94830696757287924</v>
      </c>
    </row>
    <row r="179" spans="1:7" x14ac:dyDescent="0.75">
      <c r="A179" s="1">
        <f>River!E179</f>
        <v>0.98642857142857143</v>
      </c>
      <c r="B179" s="1">
        <f>'Sea ice'!E179</f>
        <v>1.0205929745350089</v>
      </c>
      <c r="C179" s="1">
        <f>SST!F179</f>
        <v>1.1349711773321709</v>
      </c>
      <c r="D179" s="1">
        <f t="shared" si="8"/>
        <v>1.0473309077652504</v>
      </c>
      <c r="E179" s="1">
        <f t="shared" si="9"/>
        <v>1.00351077298179</v>
      </c>
      <c r="F179" s="1">
        <f t="shared" si="10"/>
        <v>1.0606998743803713</v>
      </c>
      <c r="G179" s="1">
        <f t="shared" si="11"/>
        <v>1.0777820759335899</v>
      </c>
    </row>
    <row r="180" spans="1:7" x14ac:dyDescent="0.75">
      <c r="A180" s="1">
        <f>River!E180</f>
        <v>0.87953172205438068</v>
      </c>
      <c r="B180" s="1">
        <f>'Sea ice'!E180</f>
        <v>0.99782709917605894</v>
      </c>
      <c r="C180" s="1">
        <f>SST!F180</f>
        <v>1</v>
      </c>
      <c r="D180" s="1">
        <f t="shared" si="8"/>
        <v>0.95911960707681321</v>
      </c>
      <c r="E180" s="1">
        <f t="shared" si="9"/>
        <v>0.93867941061521987</v>
      </c>
      <c r="F180" s="1">
        <f t="shared" si="10"/>
        <v>0.9397658610271904</v>
      </c>
      <c r="G180" s="1">
        <f t="shared" si="11"/>
        <v>0.99891354958802947</v>
      </c>
    </row>
    <row r="181" spans="1:7" x14ac:dyDescent="0.75">
      <c r="A181" s="1">
        <f>River!E181</f>
        <v>1.0151006711409396</v>
      </c>
      <c r="B181" s="1">
        <f>'Sea ice'!E181</f>
        <v>1.0029118773992782</v>
      </c>
      <c r="C181" s="1">
        <f>SST!F181</f>
        <v>1</v>
      </c>
      <c r="D181" s="1">
        <f t="shared" si="8"/>
        <v>1.0060041828467392</v>
      </c>
      <c r="E181" s="1">
        <f t="shared" si="9"/>
        <v>1.0090062742701089</v>
      </c>
      <c r="F181" s="1">
        <f t="shared" si="10"/>
        <v>1.0075503355704698</v>
      </c>
      <c r="G181" s="1">
        <f t="shared" si="11"/>
        <v>1.0014559386996391</v>
      </c>
    </row>
    <row r="182" spans="1:7" x14ac:dyDescent="0.75">
      <c r="A182" s="1">
        <f>River!E182</f>
        <v>0.93626237623762376</v>
      </c>
      <c r="B182" s="1">
        <f>'Sea ice'!E182</f>
        <v>1.0033934576421715</v>
      </c>
      <c r="C182" s="1">
        <f>SST!F182</f>
        <v>1</v>
      </c>
      <c r="D182" s="1">
        <f t="shared" si="8"/>
        <v>0.97988527795993174</v>
      </c>
      <c r="E182" s="1">
        <f t="shared" si="9"/>
        <v>0.96982791693989756</v>
      </c>
      <c r="F182" s="1">
        <f t="shared" si="10"/>
        <v>0.96813118811881194</v>
      </c>
      <c r="G182" s="1">
        <f t="shared" si="11"/>
        <v>1.0016967288210856</v>
      </c>
    </row>
    <row r="183" spans="1:7" x14ac:dyDescent="0.75">
      <c r="A183" s="1">
        <f>River!E183</f>
        <v>0.91335227272727271</v>
      </c>
      <c r="B183" s="1">
        <f>'Sea ice'!E183</f>
        <v>1.003652412121586</v>
      </c>
      <c r="C183" s="1">
        <f>SST!F183</f>
        <v>1</v>
      </c>
      <c r="D183" s="1">
        <f t="shared" si="8"/>
        <v>0.97233489494961967</v>
      </c>
      <c r="E183" s="1">
        <f t="shared" si="9"/>
        <v>0.95850234242442933</v>
      </c>
      <c r="F183" s="1">
        <f t="shared" si="10"/>
        <v>0.95667613636363635</v>
      </c>
      <c r="G183" s="1">
        <f t="shared" si="11"/>
        <v>1.001826206060793</v>
      </c>
    </row>
    <row r="184" spans="1:7" x14ac:dyDescent="0.75">
      <c r="A184" s="1">
        <f>River!E184</f>
        <v>1.1238738738738738</v>
      </c>
      <c r="B184" s="1">
        <f>'Sea ice'!E184</f>
        <v>1.0009507744269182</v>
      </c>
      <c r="C184" s="1">
        <f>SST!F184</f>
        <v>1</v>
      </c>
      <c r="D184" s="1">
        <f t="shared" si="8"/>
        <v>1.041608216100264</v>
      </c>
      <c r="E184" s="1">
        <f t="shared" si="9"/>
        <v>1.062412324150396</v>
      </c>
      <c r="F184" s="1">
        <f t="shared" si="10"/>
        <v>1.0619369369369369</v>
      </c>
      <c r="G184" s="1">
        <f t="shared" si="11"/>
        <v>1.0004753872134591</v>
      </c>
    </row>
    <row r="185" spans="1:7" x14ac:dyDescent="0.75">
      <c r="A185" s="1">
        <f>River!E185</f>
        <v>0.96073298429319376</v>
      </c>
      <c r="B185" s="1">
        <f>'Sea ice'!E185</f>
        <v>0.98767543151544546</v>
      </c>
      <c r="C185" s="1">
        <f>SST!F185</f>
        <v>0.93062054929671656</v>
      </c>
      <c r="D185" s="1">
        <f t="shared" si="8"/>
        <v>0.95967632170178518</v>
      </c>
      <c r="E185" s="1">
        <f t="shared" si="9"/>
        <v>0.97420420790431961</v>
      </c>
      <c r="F185" s="1">
        <f t="shared" si="10"/>
        <v>0.94567676679495516</v>
      </c>
      <c r="G185" s="1">
        <f t="shared" si="11"/>
        <v>0.95914799040608101</v>
      </c>
    </row>
    <row r="186" spans="1:7" x14ac:dyDescent="0.75">
      <c r="A186" s="1">
        <f>River!E186</f>
        <v>0.82687054631828982</v>
      </c>
      <c r="B186" s="1">
        <f>'Sea ice'!E186</f>
        <v>0.97449846991102185</v>
      </c>
      <c r="C186" s="1">
        <f>SST!F186</f>
        <v>0.87009646301382326</v>
      </c>
      <c r="D186" s="1">
        <f t="shared" si="8"/>
        <v>0.89048849308104494</v>
      </c>
      <c r="E186" s="1">
        <f t="shared" si="9"/>
        <v>0.90068450811465584</v>
      </c>
      <c r="F186" s="1">
        <f t="shared" si="10"/>
        <v>0.8484835046660566</v>
      </c>
      <c r="G186" s="1">
        <f t="shared" si="11"/>
        <v>0.92229746646242261</v>
      </c>
    </row>
    <row r="187" spans="1:7" x14ac:dyDescent="0.75">
      <c r="A187" s="1">
        <f>River!E187</f>
        <v>1.0035076530612246</v>
      </c>
      <c r="B187" s="1">
        <f>'Sea ice'!E187</f>
        <v>0.97649050218685784</v>
      </c>
      <c r="C187" s="1">
        <f>SST!F187</f>
        <v>0.85673776053284312</v>
      </c>
      <c r="D187" s="1">
        <f t="shared" si="8"/>
        <v>0.94557863859364188</v>
      </c>
      <c r="E187" s="1">
        <f t="shared" si="9"/>
        <v>0.98999907762404127</v>
      </c>
      <c r="F187" s="1">
        <f t="shared" si="10"/>
        <v>0.9301227067970339</v>
      </c>
      <c r="G187" s="1">
        <f t="shared" si="11"/>
        <v>0.91661413135985048</v>
      </c>
    </row>
    <row r="188" spans="1:7" x14ac:dyDescent="0.75">
      <c r="A188" s="1">
        <f>River!E188</f>
        <v>0.98608445297504799</v>
      </c>
      <c r="B188" s="1">
        <f>'Sea ice'!E188</f>
        <v>0.90512616200989537</v>
      </c>
      <c r="C188" s="1">
        <f>SST!F188</f>
        <v>0.76719056973175925</v>
      </c>
      <c r="D188" s="1">
        <f t="shared" si="8"/>
        <v>0.88613372823890091</v>
      </c>
      <c r="E188" s="1">
        <f t="shared" si="9"/>
        <v>0.94560530749247174</v>
      </c>
      <c r="F188" s="1">
        <f t="shared" si="10"/>
        <v>0.87663751135340362</v>
      </c>
      <c r="G188" s="1">
        <f t="shared" si="11"/>
        <v>0.83615836587082737</v>
      </c>
    </row>
    <row r="189" spans="1:7" x14ac:dyDescent="0.75">
      <c r="A189" s="1">
        <f>River!E189</f>
        <v>0.96333333333333337</v>
      </c>
      <c r="B189" s="1">
        <f>'Sea ice'!E189</f>
        <v>0.7311658151612912</v>
      </c>
      <c r="C189" s="1">
        <f>SST!F189</f>
        <v>0.75720841731191779</v>
      </c>
      <c r="D189" s="1">
        <f t="shared" si="8"/>
        <v>0.81723585526884746</v>
      </c>
      <c r="E189" s="1">
        <f t="shared" si="9"/>
        <v>0.84724957424731229</v>
      </c>
      <c r="F189" s="1">
        <f t="shared" si="10"/>
        <v>0.86027087532262558</v>
      </c>
      <c r="G189" s="1">
        <f t="shared" si="11"/>
        <v>0.7441871162366045</v>
      </c>
    </row>
    <row r="190" spans="1:7" x14ac:dyDescent="0.75">
      <c r="A190" s="1">
        <f>River!E190</f>
        <v>0.96778350515463918</v>
      </c>
      <c r="B190" s="1">
        <f>'Sea ice'!E190</f>
        <v>0.97465897168292082</v>
      </c>
      <c r="C190" s="1">
        <f>SST!F190</f>
        <v>0.86865919472979658</v>
      </c>
      <c r="D190" s="1">
        <f t="shared" si="8"/>
        <v>0.93703389052245212</v>
      </c>
      <c r="E190" s="1">
        <f t="shared" si="9"/>
        <v>0.97122123841877994</v>
      </c>
      <c r="F190" s="1">
        <f t="shared" si="10"/>
        <v>0.91822134994221782</v>
      </c>
      <c r="G190" s="1">
        <f t="shared" si="11"/>
        <v>0.9216590832063587</v>
      </c>
    </row>
    <row r="191" spans="1:7" x14ac:dyDescent="0.75">
      <c r="A191" s="1">
        <f>River!E191</f>
        <v>1.0142857142857142</v>
      </c>
      <c r="B191" s="1">
        <f>'Sea ice'!E191</f>
        <v>1.0075410892611714</v>
      </c>
      <c r="C191" s="1">
        <f>SST!F191</f>
        <v>1.0375853945945945</v>
      </c>
      <c r="D191" s="1">
        <f t="shared" si="8"/>
        <v>1.0198040660471601</v>
      </c>
      <c r="E191" s="1">
        <f t="shared" si="9"/>
        <v>1.0109134017734429</v>
      </c>
      <c r="F191" s="1">
        <f t="shared" si="10"/>
        <v>1.0259355544401543</v>
      </c>
      <c r="G191" s="1">
        <f t="shared" si="11"/>
        <v>1.0225632419278829</v>
      </c>
    </row>
    <row r="192" spans="1:7" x14ac:dyDescent="0.75">
      <c r="A192" s="1">
        <f>River!E192</f>
        <v>0.88783987915407858</v>
      </c>
      <c r="B192" s="1">
        <f>'Sea ice'!E192</f>
        <v>1.0030731025914825</v>
      </c>
      <c r="C192" s="1">
        <f>SST!F192</f>
        <v>1</v>
      </c>
      <c r="D192" s="1">
        <f t="shared" si="8"/>
        <v>0.96363766058185363</v>
      </c>
      <c r="E192" s="1">
        <f t="shared" si="9"/>
        <v>0.9454564908727805</v>
      </c>
      <c r="F192" s="1">
        <f t="shared" si="10"/>
        <v>0.94391993957703924</v>
      </c>
      <c r="G192" s="1">
        <f t="shared" si="11"/>
        <v>1.0015365512957413</v>
      </c>
    </row>
    <row r="193" spans="1:7" x14ac:dyDescent="0.75">
      <c r="A193" s="1">
        <f>River!E193</f>
        <v>0.99077181208053688</v>
      </c>
      <c r="B193" s="1">
        <f>'Sea ice'!E193</f>
        <v>1.0033716474998218</v>
      </c>
      <c r="C193" s="1">
        <f>SST!F193</f>
        <v>1</v>
      </c>
      <c r="D193" s="1">
        <f t="shared" si="8"/>
        <v>0.99804781986011959</v>
      </c>
      <c r="E193" s="1">
        <f t="shared" si="9"/>
        <v>0.99707172979017933</v>
      </c>
      <c r="F193" s="1">
        <f t="shared" si="10"/>
        <v>0.99538590604026844</v>
      </c>
      <c r="G193" s="1">
        <f t="shared" si="11"/>
        <v>1.0016858237499109</v>
      </c>
    </row>
    <row r="194" spans="1:7" x14ac:dyDescent="0.75">
      <c r="A194" s="1">
        <f>River!E194</f>
        <v>0.96905940594059403</v>
      </c>
      <c r="B194" s="1">
        <f>'Sea ice'!E194</f>
        <v>0.99960256800303771</v>
      </c>
      <c r="C194" s="1">
        <f>SST!F194</f>
        <v>1</v>
      </c>
      <c r="D194" s="1">
        <f t="shared" si="8"/>
        <v>0.9895539913145438</v>
      </c>
      <c r="E194" s="1">
        <f t="shared" si="9"/>
        <v>0.98433098697181587</v>
      </c>
      <c r="F194" s="1">
        <f t="shared" si="10"/>
        <v>0.98452970297029707</v>
      </c>
      <c r="G194" s="1">
        <f t="shared" si="11"/>
        <v>0.99980128400151891</v>
      </c>
    </row>
    <row r="195" spans="1:7" x14ac:dyDescent="0.75">
      <c r="A195" s="1">
        <f>River!E195</f>
        <v>0.93465909090909094</v>
      </c>
      <c r="B195" s="1">
        <f>'Sea ice'!E195</f>
        <v>1.0025566884932673</v>
      </c>
      <c r="C195" s="1">
        <f>SST!F195</f>
        <v>1</v>
      </c>
      <c r="D195" s="1">
        <f t="shared" ref="D195:D258" si="12">SUM(A195:C195)/3</f>
        <v>0.97907192646745278</v>
      </c>
      <c r="E195" s="1">
        <f t="shared" ref="E195:E258" si="13">SUM(A195,B195)/2</f>
        <v>0.96860788970117917</v>
      </c>
      <c r="F195" s="1">
        <f t="shared" ref="F195:F258" si="14">SUM(A195, C195)/2</f>
        <v>0.96732954545454541</v>
      </c>
      <c r="G195" s="1">
        <f t="shared" ref="G195:G258" si="15">SUM(B195, C195)/2</f>
        <v>1.0012783442466335</v>
      </c>
    </row>
    <row r="196" spans="1:7" x14ac:dyDescent="0.75">
      <c r="A196" s="1">
        <f>River!E196</f>
        <v>1.2117117117117118</v>
      </c>
      <c r="B196" s="1">
        <f>'Sea ice'!E196</f>
        <v>1.0019935592623617</v>
      </c>
      <c r="C196" s="1">
        <f>SST!F196</f>
        <v>1</v>
      </c>
      <c r="D196" s="1">
        <f t="shared" si="12"/>
        <v>1.0712350903246912</v>
      </c>
      <c r="E196" s="1">
        <f t="shared" si="13"/>
        <v>1.1068526354870367</v>
      </c>
      <c r="F196" s="1">
        <f t="shared" si="14"/>
        <v>1.105855855855856</v>
      </c>
      <c r="G196" s="1">
        <f t="shared" si="15"/>
        <v>1.0009967796311807</v>
      </c>
    </row>
    <row r="197" spans="1:7" x14ac:dyDescent="0.75">
      <c r="A197" s="1">
        <f>River!E197</f>
        <v>1.037958115183246</v>
      </c>
      <c r="B197" s="1">
        <f>'Sea ice'!E197</f>
        <v>0.99251492175546852</v>
      </c>
      <c r="C197" s="1">
        <f>SST!F197</f>
        <v>0.93116335913896697</v>
      </c>
      <c r="D197" s="1">
        <f t="shared" si="12"/>
        <v>0.98721213202589375</v>
      </c>
      <c r="E197" s="1">
        <f t="shared" si="13"/>
        <v>1.0152365184693573</v>
      </c>
      <c r="F197" s="1">
        <f t="shared" si="14"/>
        <v>0.98456073716110648</v>
      </c>
      <c r="G197" s="1">
        <f t="shared" si="15"/>
        <v>0.96183914044721774</v>
      </c>
    </row>
    <row r="198" spans="1:7" x14ac:dyDescent="0.75">
      <c r="A198" s="1">
        <f>River!E198</f>
        <v>0.8270486935866983</v>
      </c>
      <c r="B198" s="1">
        <f>'Sea ice'!E198</f>
        <v>0.98078884733372917</v>
      </c>
      <c r="C198" s="1">
        <f>SST!F198</f>
        <v>0.87146710181763765</v>
      </c>
      <c r="D198" s="1">
        <f t="shared" si="12"/>
        <v>0.893101547579355</v>
      </c>
      <c r="E198" s="1">
        <f t="shared" si="13"/>
        <v>0.90391877046021374</v>
      </c>
      <c r="F198" s="1">
        <f t="shared" si="14"/>
        <v>0.84925789770216797</v>
      </c>
      <c r="G198" s="1">
        <f t="shared" si="15"/>
        <v>0.92612797457568341</v>
      </c>
    </row>
    <row r="199" spans="1:7" x14ac:dyDescent="0.75">
      <c r="A199" s="1">
        <f>River!E199</f>
        <v>1.0503826530612246</v>
      </c>
      <c r="B199" s="1">
        <f>'Sea ice'!E199</f>
        <v>0.97942448750547006</v>
      </c>
      <c r="C199" s="1">
        <f>SST!F199</f>
        <v>0.85458070771163042</v>
      </c>
      <c r="D199" s="1">
        <f t="shared" si="12"/>
        <v>0.96146261609277506</v>
      </c>
      <c r="E199" s="1">
        <f t="shared" si="13"/>
        <v>1.0149035702833473</v>
      </c>
      <c r="F199" s="1">
        <f t="shared" si="14"/>
        <v>0.95248168038642755</v>
      </c>
      <c r="G199" s="1">
        <f t="shared" si="15"/>
        <v>0.9170025976085503</v>
      </c>
    </row>
    <row r="200" spans="1:7" x14ac:dyDescent="0.75">
      <c r="A200" s="1">
        <f>River!E200</f>
        <v>1.0055182341650672</v>
      </c>
      <c r="B200" s="1">
        <f>'Sea ice'!E200</f>
        <v>0.9404515272363938</v>
      </c>
      <c r="C200" s="1">
        <f>SST!F200</f>
        <v>0.83926466458233828</v>
      </c>
      <c r="D200" s="1">
        <f t="shared" si="12"/>
        <v>0.92841147532793311</v>
      </c>
      <c r="E200" s="1">
        <f t="shared" si="13"/>
        <v>0.97298488070073053</v>
      </c>
      <c r="F200" s="1">
        <f t="shared" si="14"/>
        <v>0.92239144937370277</v>
      </c>
      <c r="G200" s="1">
        <f t="shared" si="15"/>
        <v>0.88985809590936604</v>
      </c>
    </row>
    <row r="201" spans="1:7" x14ac:dyDescent="0.75">
      <c r="A201" s="1">
        <f>River!E201</f>
        <v>1.058888888888889</v>
      </c>
      <c r="B201" s="1">
        <f>'Sea ice'!E201</f>
        <v>0.87812354855765218</v>
      </c>
      <c r="C201" s="1">
        <f>SST!F201</f>
        <v>0.88000895454925043</v>
      </c>
      <c r="D201" s="1">
        <f t="shared" si="12"/>
        <v>0.93900713066526398</v>
      </c>
      <c r="E201" s="1">
        <f t="shared" si="13"/>
        <v>0.96850621872327058</v>
      </c>
      <c r="F201" s="1">
        <f t="shared" si="14"/>
        <v>0.96944892171906971</v>
      </c>
      <c r="G201" s="1">
        <f t="shared" si="15"/>
        <v>0.87906625155345131</v>
      </c>
    </row>
    <row r="202" spans="1:7" x14ac:dyDescent="0.75">
      <c r="A202" s="1">
        <f>River!E202</f>
        <v>0.96649484536082475</v>
      </c>
      <c r="B202" s="1">
        <f>'Sea ice'!E202</f>
        <v>1.0509443861703507</v>
      </c>
      <c r="C202" s="1">
        <f>SST!F202</f>
        <v>1.0318988977175512</v>
      </c>
      <c r="D202" s="1">
        <f t="shared" si="12"/>
        <v>1.016446043082909</v>
      </c>
      <c r="E202" s="1">
        <f t="shared" si="13"/>
        <v>1.0087196157655878</v>
      </c>
      <c r="F202" s="1">
        <f t="shared" si="14"/>
        <v>0.9991968715391879</v>
      </c>
      <c r="G202" s="1">
        <f t="shared" si="15"/>
        <v>1.041421641943951</v>
      </c>
    </row>
    <row r="203" spans="1:7" x14ac:dyDescent="0.75">
      <c r="A203" s="1">
        <f>River!E203</f>
        <v>0.96738095238095234</v>
      </c>
      <c r="B203" s="1">
        <f>'Sea ice'!E203</f>
        <v>1.0218175958711568</v>
      </c>
      <c r="C203" s="1">
        <f>SST!F203</f>
        <v>1.1584457834350481</v>
      </c>
      <c r="D203" s="1">
        <f t="shared" si="12"/>
        <v>1.0492147772290525</v>
      </c>
      <c r="E203" s="1">
        <f t="shared" si="13"/>
        <v>0.99459927412605453</v>
      </c>
      <c r="F203" s="1">
        <f t="shared" si="14"/>
        <v>1.0629133679080003</v>
      </c>
      <c r="G203" s="1">
        <f t="shared" si="15"/>
        <v>1.0901316896531026</v>
      </c>
    </row>
    <row r="204" spans="1:7" x14ac:dyDescent="0.75">
      <c r="A204" s="1">
        <f>River!E204</f>
        <v>0.89577039274924475</v>
      </c>
      <c r="B204" s="1">
        <f>'Sea ice'!E204</f>
        <v>1.001303740490205</v>
      </c>
      <c r="C204" s="1">
        <f>SST!F204</f>
        <v>1</v>
      </c>
      <c r="D204" s="1">
        <f t="shared" si="12"/>
        <v>0.96569137774648317</v>
      </c>
      <c r="E204" s="1">
        <f t="shared" si="13"/>
        <v>0.94853706661972481</v>
      </c>
      <c r="F204" s="1">
        <f t="shared" si="14"/>
        <v>0.94788519637462243</v>
      </c>
      <c r="G204" s="1">
        <f t="shared" si="15"/>
        <v>1.0006518702451026</v>
      </c>
    </row>
    <row r="205" spans="1:7" x14ac:dyDescent="0.75">
      <c r="A205" s="1">
        <f>River!E205</f>
        <v>1.0159395973154361</v>
      </c>
      <c r="B205" s="1">
        <f>'Sea ice'!E205</f>
        <v>1.0041379310281093</v>
      </c>
      <c r="C205" s="1">
        <f>SST!F205</f>
        <v>1</v>
      </c>
      <c r="D205" s="1">
        <f t="shared" si="12"/>
        <v>1.0066925094478485</v>
      </c>
      <c r="E205" s="1">
        <f t="shared" si="13"/>
        <v>1.0100387641717727</v>
      </c>
      <c r="F205" s="1">
        <f t="shared" si="14"/>
        <v>1.0079697986577181</v>
      </c>
      <c r="G205" s="1">
        <f t="shared" si="15"/>
        <v>1.0020689655140547</v>
      </c>
    </row>
    <row r="206" spans="1:7" x14ac:dyDescent="0.75">
      <c r="A206" s="1">
        <f>River!E206</f>
        <v>0.87685643564356441</v>
      </c>
      <c r="B206" s="1">
        <f>'Sea ice'!E206</f>
        <v>1.0034546010310463</v>
      </c>
      <c r="C206" s="1">
        <f>SST!F206</f>
        <v>1</v>
      </c>
      <c r="D206" s="1">
        <f t="shared" si="12"/>
        <v>0.96010367889153692</v>
      </c>
      <c r="E206" s="1">
        <f t="shared" si="13"/>
        <v>0.94015551833730537</v>
      </c>
      <c r="F206" s="1">
        <f t="shared" si="14"/>
        <v>0.93842821782178221</v>
      </c>
      <c r="G206" s="1">
        <f t="shared" si="15"/>
        <v>1.0017273005155232</v>
      </c>
    </row>
    <row r="207" spans="1:7" x14ac:dyDescent="0.75">
      <c r="A207" s="1">
        <f>River!E207</f>
        <v>0.86789772727272729</v>
      </c>
      <c r="B207" s="1">
        <f>'Sea ice'!E207</f>
        <v>1.0034697915134674</v>
      </c>
      <c r="C207" s="1">
        <f>SST!F207</f>
        <v>1</v>
      </c>
      <c r="D207" s="1">
        <f t="shared" si="12"/>
        <v>0.95712250626206485</v>
      </c>
      <c r="E207" s="1">
        <f t="shared" si="13"/>
        <v>0.93568375939309734</v>
      </c>
      <c r="F207" s="1">
        <f t="shared" si="14"/>
        <v>0.93394886363636365</v>
      </c>
      <c r="G207" s="1">
        <f t="shared" si="15"/>
        <v>1.0017348957567336</v>
      </c>
    </row>
    <row r="208" spans="1:7" x14ac:dyDescent="0.75">
      <c r="A208" s="1">
        <f>River!E208</f>
        <v>1.1126126126126126</v>
      </c>
      <c r="B208" s="1">
        <f>'Sea ice'!E208</f>
        <v>1.0019935592623617</v>
      </c>
      <c r="C208" s="1">
        <f>SST!F208</f>
        <v>1</v>
      </c>
      <c r="D208" s="1">
        <f t="shared" si="12"/>
        <v>1.0382020572916579</v>
      </c>
      <c r="E208" s="1">
        <f t="shared" si="13"/>
        <v>1.057303085937487</v>
      </c>
      <c r="F208" s="1">
        <f t="shared" si="14"/>
        <v>1.0563063063063063</v>
      </c>
      <c r="G208" s="1">
        <f t="shared" si="15"/>
        <v>1.0009967796311807</v>
      </c>
    </row>
    <row r="209" spans="1:7" x14ac:dyDescent="0.75">
      <c r="A209" s="1">
        <f>River!E209</f>
        <v>0.98036649214659688</v>
      </c>
      <c r="B209" s="1">
        <f>'Sea ice'!E209</f>
        <v>0.98844974996422508</v>
      </c>
      <c r="C209" s="1">
        <f>SST!F209</f>
        <v>0.93062054929671656</v>
      </c>
      <c r="D209" s="1">
        <f t="shared" si="12"/>
        <v>0.96647893046917943</v>
      </c>
      <c r="E209" s="1">
        <f t="shared" si="13"/>
        <v>0.98440812105541098</v>
      </c>
      <c r="F209" s="1">
        <f t="shared" si="14"/>
        <v>0.95549352072165672</v>
      </c>
      <c r="G209" s="1">
        <f t="shared" si="15"/>
        <v>0.95953514963047082</v>
      </c>
    </row>
    <row r="210" spans="1:7" x14ac:dyDescent="0.75">
      <c r="A210" s="1">
        <f>River!E210</f>
        <v>0.83221496437054632</v>
      </c>
      <c r="B210" s="1">
        <f>'Sea ice'!E210</f>
        <v>0.97925875553066855</v>
      </c>
      <c r="C210" s="1">
        <f>SST!F210</f>
        <v>0.87009646301382326</v>
      </c>
      <c r="D210" s="1">
        <f t="shared" si="12"/>
        <v>0.89385672763834612</v>
      </c>
      <c r="E210" s="1">
        <f t="shared" si="13"/>
        <v>0.90573685995060749</v>
      </c>
      <c r="F210" s="1">
        <f t="shared" si="14"/>
        <v>0.85115571369218479</v>
      </c>
      <c r="G210" s="1">
        <f t="shared" si="15"/>
        <v>0.92467760927224596</v>
      </c>
    </row>
    <row r="211" spans="1:7" x14ac:dyDescent="0.75">
      <c r="A211" s="1">
        <f>River!E211</f>
        <v>0.93128188775510201</v>
      </c>
      <c r="B211" s="1">
        <f>'Sea ice'!E211</f>
        <v>1.0340417528747614</v>
      </c>
      <c r="C211" s="1">
        <f>SST!F211</f>
        <v>1.1529083858441436</v>
      </c>
      <c r="D211" s="1">
        <f t="shared" si="12"/>
        <v>1.0394106754913357</v>
      </c>
      <c r="E211" s="1">
        <f t="shared" si="13"/>
        <v>0.98266182031493177</v>
      </c>
      <c r="F211" s="1">
        <f t="shared" si="14"/>
        <v>1.0420951367996227</v>
      </c>
      <c r="G211" s="1">
        <f t="shared" si="15"/>
        <v>1.0934750693594526</v>
      </c>
    </row>
    <row r="212" spans="1:7" x14ac:dyDescent="0.75">
      <c r="A212" s="1">
        <f>River!E212</f>
        <v>0.91842610364683308</v>
      </c>
      <c r="B212" s="1">
        <f>'Sea ice'!E212</f>
        <v>1.1311553784925785</v>
      </c>
      <c r="C212" s="1">
        <f>SST!F212</f>
        <v>1.1451726073843405</v>
      </c>
      <c r="D212" s="1">
        <f t="shared" si="12"/>
        <v>1.0649180298412508</v>
      </c>
      <c r="E212" s="1">
        <f t="shared" si="13"/>
        <v>1.0247907410697059</v>
      </c>
      <c r="F212" s="1">
        <f t="shared" si="14"/>
        <v>1.0317993555155867</v>
      </c>
      <c r="G212" s="1">
        <f t="shared" si="15"/>
        <v>1.1381639929384595</v>
      </c>
    </row>
    <row r="213" spans="1:7" x14ac:dyDescent="0.75">
      <c r="A213" s="1">
        <f>River!E213</f>
        <v>0.99</v>
      </c>
      <c r="B213" s="1">
        <f>'Sea ice'!E213</f>
        <v>1.1036692986602692</v>
      </c>
      <c r="C213" s="1">
        <f>SST!F213</f>
        <v>1.1020595478462591</v>
      </c>
      <c r="D213" s="1">
        <f t="shared" si="12"/>
        <v>1.0652429488355095</v>
      </c>
      <c r="E213" s="1">
        <f t="shared" si="13"/>
        <v>1.0468346493301346</v>
      </c>
      <c r="F213" s="1">
        <f t="shared" si="14"/>
        <v>1.0460297739231295</v>
      </c>
      <c r="G213" s="1">
        <f t="shared" si="15"/>
        <v>1.1028644232532643</v>
      </c>
    </row>
    <row r="214" spans="1:7" x14ac:dyDescent="0.75">
      <c r="A214" s="1">
        <f>River!E214</f>
        <v>0.98840206185567014</v>
      </c>
      <c r="B214" s="1">
        <f>'Sea ice'!E214</f>
        <v>1.097376705147781</v>
      </c>
      <c r="C214" s="1">
        <f>SST!F214</f>
        <v>1.1266546746503996</v>
      </c>
      <c r="D214" s="1">
        <f t="shared" si="12"/>
        <v>1.0708111472179505</v>
      </c>
      <c r="E214" s="1">
        <f t="shared" si="13"/>
        <v>1.0428893835017257</v>
      </c>
      <c r="F214" s="1">
        <f t="shared" si="14"/>
        <v>1.0575283682530348</v>
      </c>
      <c r="G214" s="1">
        <f t="shared" si="15"/>
        <v>1.1120156898990903</v>
      </c>
    </row>
    <row r="215" spans="1:7" x14ac:dyDescent="0.75">
      <c r="A215" s="1">
        <f>River!E215</f>
        <v>1.0095238095238095</v>
      </c>
      <c r="B215" s="1">
        <f>'Sea ice'!E215</f>
        <v>1.1159200773375364</v>
      </c>
      <c r="C215" s="1">
        <f>SST!F215</f>
        <v>1.7396374709677422</v>
      </c>
      <c r="D215" s="1">
        <f t="shared" si="12"/>
        <v>1.2883604526096961</v>
      </c>
      <c r="E215" s="1">
        <f t="shared" si="13"/>
        <v>1.0627219434306729</v>
      </c>
      <c r="F215" s="1">
        <f t="shared" si="14"/>
        <v>1.3745806402457759</v>
      </c>
      <c r="G215" s="1">
        <f t="shared" si="15"/>
        <v>1.4277787741526393</v>
      </c>
    </row>
    <row r="216" spans="1:7" x14ac:dyDescent="0.75">
      <c r="A216" s="1">
        <f>River!E216</f>
        <v>0.97280966767371602</v>
      </c>
      <c r="B216" s="1">
        <f>'Sea ice'!E216</f>
        <v>0.99854105229917156</v>
      </c>
      <c r="C216" s="1">
        <f>SST!F216</f>
        <v>1.0192941176000001</v>
      </c>
      <c r="D216" s="1">
        <f t="shared" si="12"/>
        <v>0.99688161252429597</v>
      </c>
      <c r="E216" s="1">
        <f t="shared" si="13"/>
        <v>0.98567535998644384</v>
      </c>
      <c r="F216" s="1">
        <f t="shared" si="14"/>
        <v>0.99605189263685801</v>
      </c>
      <c r="G216" s="1">
        <f t="shared" si="15"/>
        <v>1.0089175849495859</v>
      </c>
    </row>
    <row r="217" spans="1:7" x14ac:dyDescent="0.75">
      <c r="A217" s="1">
        <f>River!E217</f>
        <v>0.9261744966442953</v>
      </c>
      <c r="B217" s="1">
        <f>'Sea ice'!E217</f>
        <v>0.99889655172994474</v>
      </c>
      <c r="C217" s="1">
        <f>SST!F217</f>
        <v>1.0012121212</v>
      </c>
      <c r="D217" s="1">
        <f t="shared" si="12"/>
        <v>0.97542772319141335</v>
      </c>
      <c r="E217" s="1">
        <f t="shared" si="13"/>
        <v>0.96253552418712007</v>
      </c>
      <c r="F217" s="1">
        <f t="shared" si="14"/>
        <v>0.96369330892214766</v>
      </c>
      <c r="G217" s="1">
        <f t="shared" si="15"/>
        <v>1.0000543364649723</v>
      </c>
    </row>
    <row r="218" spans="1:7" x14ac:dyDescent="0.75">
      <c r="A218" s="1">
        <f>River!E218</f>
        <v>0.9535891089108911</v>
      </c>
      <c r="B218" s="1">
        <f>'Sea ice'!E218</f>
        <v>1.000030571684196</v>
      </c>
      <c r="C218" s="1">
        <f>SST!F218</f>
        <v>1</v>
      </c>
      <c r="D218" s="1">
        <f t="shared" si="12"/>
        <v>0.98453989353169569</v>
      </c>
      <c r="E218" s="1">
        <f t="shared" si="13"/>
        <v>0.97680984029754359</v>
      </c>
      <c r="F218" s="1">
        <f t="shared" si="14"/>
        <v>0.9767945544554455</v>
      </c>
      <c r="G218" s="1">
        <f t="shared" si="15"/>
        <v>1.0000152858420979</v>
      </c>
    </row>
    <row r="219" spans="1:7" x14ac:dyDescent="0.75">
      <c r="A219" s="1">
        <f>River!E219</f>
        <v>0.94744318181818177</v>
      </c>
      <c r="B219" s="1">
        <f>'Sea ice'!E219</f>
        <v>1.0024653781892079</v>
      </c>
      <c r="C219" s="1">
        <f>SST!F219</f>
        <v>1</v>
      </c>
      <c r="D219" s="1">
        <f t="shared" si="12"/>
        <v>0.98330285333579648</v>
      </c>
      <c r="E219" s="1">
        <f t="shared" si="13"/>
        <v>0.97495428000369477</v>
      </c>
      <c r="F219" s="1">
        <f t="shared" si="14"/>
        <v>0.97372159090909083</v>
      </c>
      <c r="G219" s="1">
        <f t="shared" si="15"/>
        <v>1.0012326890946039</v>
      </c>
    </row>
    <row r="220" spans="1:7" x14ac:dyDescent="0.75">
      <c r="A220" s="1">
        <f>River!E220</f>
        <v>1.2297297297297298</v>
      </c>
      <c r="B220" s="1">
        <f>'Sea ice'!E220</f>
        <v>1.0011347952850669</v>
      </c>
      <c r="C220" s="1">
        <f>SST!F220</f>
        <v>1</v>
      </c>
      <c r="D220" s="1">
        <f t="shared" si="12"/>
        <v>1.0769548416715988</v>
      </c>
      <c r="E220" s="1">
        <f t="shared" si="13"/>
        <v>1.1154322625073982</v>
      </c>
      <c r="F220" s="1">
        <f t="shared" si="14"/>
        <v>1.1148648648648649</v>
      </c>
      <c r="G220" s="1">
        <f t="shared" si="15"/>
        <v>1.0005673976425333</v>
      </c>
    </row>
    <row r="221" spans="1:7" x14ac:dyDescent="0.75">
      <c r="A221" s="1">
        <f>River!E221</f>
        <v>1.006544502617801</v>
      </c>
      <c r="B221" s="1">
        <f>'Sea ice'!E221</f>
        <v>0.98819164380742641</v>
      </c>
      <c r="C221" s="1">
        <f>SST!F221</f>
        <v>0.93546452485561238</v>
      </c>
      <c r="D221" s="1">
        <f t="shared" si="12"/>
        <v>0.97673355709361331</v>
      </c>
      <c r="E221" s="1">
        <f t="shared" si="13"/>
        <v>0.99736807321261378</v>
      </c>
      <c r="F221" s="1">
        <f t="shared" si="14"/>
        <v>0.97100451373670671</v>
      </c>
      <c r="G221" s="1">
        <f t="shared" si="15"/>
        <v>0.96182808433151945</v>
      </c>
    </row>
    <row r="222" spans="1:7" x14ac:dyDescent="0.75">
      <c r="A222" s="1">
        <f>River!E222</f>
        <v>0.84530878859857483</v>
      </c>
      <c r="B222" s="1">
        <f>'Sea ice'!E222</f>
        <v>0.98622917374967367</v>
      </c>
      <c r="C222" s="1">
        <f>SST!F222</f>
        <v>0.91806881979684662</v>
      </c>
      <c r="D222" s="1">
        <f t="shared" si="12"/>
        <v>0.91653559404836515</v>
      </c>
      <c r="E222" s="1">
        <f t="shared" si="13"/>
        <v>0.91576898117412431</v>
      </c>
      <c r="F222" s="1">
        <f t="shared" si="14"/>
        <v>0.88168880419771067</v>
      </c>
      <c r="G222" s="1">
        <f t="shared" si="15"/>
        <v>0.95214899677326015</v>
      </c>
    </row>
    <row r="223" spans="1:7" x14ac:dyDescent="0.75">
      <c r="A223" s="1">
        <f>River!E223</f>
        <v>0.96859056122448983</v>
      </c>
      <c r="B223" s="1">
        <f>'Sea ice'!E223</f>
        <v>1.0323490690332233</v>
      </c>
      <c r="C223" s="1">
        <f>SST!F223</f>
        <v>1.1130112979415783</v>
      </c>
      <c r="D223" s="1">
        <f t="shared" si="12"/>
        <v>1.0379836427330973</v>
      </c>
      <c r="E223" s="1">
        <f t="shared" si="13"/>
        <v>1.0004698151288567</v>
      </c>
      <c r="F223" s="1">
        <f t="shared" si="14"/>
        <v>1.0408009295830341</v>
      </c>
      <c r="G223" s="1">
        <f t="shared" si="15"/>
        <v>1.0726801834874009</v>
      </c>
    </row>
    <row r="224" spans="1:7" x14ac:dyDescent="0.75">
      <c r="A224" s="1">
        <f>River!E224</f>
        <v>1.1005278310940498</v>
      </c>
      <c r="B224" s="1">
        <f>'Sea ice'!E224</f>
        <v>1.0795219123442168</v>
      </c>
      <c r="C224" s="1">
        <f>SST!F224</f>
        <v>1.1046028628145679</v>
      </c>
      <c r="D224" s="1">
        <f t="shared" si="12"/>
        <v>1.0948842020842784</v>
      </c>
      <c r="E224" s="1">
        <f t="shared" si="13"/>
        <v>1.0900248717191334</v>
      </c>
      <c r="F224" s="1">
        <f t="shared" si="14"/>
        <v>1.1025653469543089</v>
      </c>
      <c r="G224" s="1">
        <f t="shared" si="15"/>
        <v>1.0920623875793924</v>
      </c>
    </row>
    <row r="225" spans="1:7" x14ac:dyDescent="0.75">
      <c r="A225" s="1">
        <f>River!E225</f>
        <v>1.0877777777777777</v>
      </c>
      <c r="B225" s="1">
        <f>'Sea ice'!E225</f>
        <v>1.0032512772891824</v>
      </c>
      <c r="C225" s="1">
        <f>SST!F225</f>
        <v>1.0017125587721976</v>
      </c>
      <c r="D225" s="1">
        <f t="shared" si="12"/>
        <v>1.0309138712797192</v>
      </c>
      <c r="E225" s="1">
        <f t="shared" si="13"/>
        <v>1.0455145275334801</v>
      </c>
      <c r="F225" s="1">
        <f t="shared" si="14"/>
        <v>1.0447451682749875</v>
      </c>
      <c r="G225" s="1">
        <f t="shared" si="15"/>
        <v>1.0024819180306901</v>
      </c>
    </row>
    <row r="226" spans="1:7" x14ac:dyDescent="0.75">
      <c r="A226" s="1">
        <f>River!E226</f>
        <v>1.0296391752577319</v>
      </c>
      <c r="B226" s="1">
        <f>'Sea ice'!E226</f>
        <v>1.0756033578269075</v>
      </c>
      <c r="C226" s="1">
        <f>SST!F226</f>
        <v>1.069959872797331</v>
      </c>
      <c r="D226" s="1">
        <f t="shared" si="12"/>
        <v>1.0584008019606568</v>
      </c>
      <c r="E226" s="1">
        <f t="shared" si="13"/>
        <v>1.0526212665423196</v>
      </c>
      <c r="F226" s="1">
        <f t="shared" si="14"/>
        <v>1.0497995240275313</v>
      </c>
      <c r="G226" s="1">
        <f t="shared" si="15"/>
        <v>1.0727816153121192</v>
      </c>
    </row>
    <row r="227" spans="1:7" x14ac:dyDescent="0.75">
      <c r="A227" s="1">
        <f>River!E227</f>
        <v>1.0238095238095237</v>
      </c>
      <c r="B227" s="1">
        <f>'Sea ice'!E227</f>
        <v>1.0407347727973704</v>
      </c>
      <c r="C227" s="1">
        <f>SST!F227</f>
        <v>1.2229879372275501</v>
      </c>
      <c r="D227" s="1">
        <f t="shared" si="12"/>
        <v>1.0958440779448149</v>
      </c>
      <c r="E227" s="1">
        <f t="shared" si="13"/>
        <v>1.0322721483034472</v>
      </c>
      <c r="F227" s="1">
        <f t="shared" si="14"/>
        <v>1.1233987305185369</v>
      </c>
      <c r="G227" s="1">
        <f t="shared" si="15"/>
        <v>1.1318613550124601</v>
      </c>
    </row>
    <row r="228" spans="1:7" x14ac:dyDescent="0.75">
      <c r="A228" s="1">
        <f>River!E228</f>
        <v>0.97243202416918428</v>
      </c>
      <c r="B228" s="1">
        <f>'Sea ice'!E228</f>
        <v>0.9930156759171046</v>
      </c>
      <c r="C228" s="1">
        <f>SST!F228</f>
        <v>1</v>
      </c>
      <c r="D228" s="1">
        <f t="shared" si="12"/>
        <v>0.98848256669542955</v>
      </c>
      <c r="E228" s="1">
        <f t="shared" si="13"/>
        <v>0.98272385004314444</v>
      </c>
      <c r="F228" s="1">
        <f t="shared" si="14"/>
        <v>0.9862160120845922</v>
      </c>
      <c r="G228" s="1">
        <f t="shared" si="15"/>
        <v>0.99650783795855236</v>
      </c>
    </row>
    <row r="229" spans="1:7" x14ac:dyDescent="0.75">
      <c r="A229" s="1">
        <f>River!E229</f>
        <v>1.1543624161073827</v>
      </c>
      <c r="B229" s="1">
        <f>'Sea ice'!E229</f>
        <v>0.99901915708872058</v>
      </c>
      <c r="C229" s="1">
        <f>SST!F229</f>
        <v>1</v>
      </c>
      <c r="D229" s="1">
        <f t="shared" si="12"/>
        <v>1.0511271910653679</v>
      </c>
      <c r="E229" s="1">
        <f t="shared" si="13"/>
        <v>1.0766907865980517</v>
      </c>
      <c r="F229" s="1">
        <f t="shared" si="14"/>
        <v>1.0771812080536913</v>
      </c>
      <c r="G229" s="1">
        <f t="shared" si="15"/>
        <v>0.99950957854436029</v>
      </c>
    </row>
    <row r="230" spans="1:7" x14ac:dyDescent="0.75">
      <c r="A230" s="1">
        <f>River!E230</f>
        <v>1.010519801980198</v>
      </c>
      <c r="B230" s="1">
        <f>'Sea ice'!E230</f>
        <v>0.99984714153805432</v>
      </c>
      <c r="C230" s="1">
        <f>SST!F230</f>
        <v>1</v>
      </c>
      <c r="D230" s="1">
        <f t="shared" si="12"/>
        <v>1.0034556478394174</v>
      </c>
      <c r="E230" s="1">
        <f t="shared" si="13"/>
        <v>1.0051834717591261</v>
      </c>
      <c r="F230" s="1">
        <f t="shared" si="14"/>
        <v>1.0052599009900991</v>
      </c>
      <c r="G230" s="1">
        <f t="shared" si="15"/>
        <v>0.99992357076902716</v>
      </c>
    </row>
    <row r="231" spans="1:7" x14ac:dyDescent="0.75">
      <c r="A231" s="1">
        <f>River!E231</f>
        <v>1.0106534090909092</v>
      </c>
      <c r="B231" s="1">
        <f>'Sea ice'!E231</f>
        <v>1.0023740678851487</v>
      </c>
      <c r="C231" s="1">
        <f>SST!F231</f>
        <v>1</v>
      </c>
      <c r="D231" s="1">
        <f t="shared" si="12"/>
        <v>1.0043424923253526</v>
      </c>
      <c r="E231" s="1">
        <f t="shared" si="13"/>
        <v>1.0065137384880289</v>
      </c>
      <c r="F231" s="1">
        <f t="shared" si="14"/>
        <v>1.0053267045454546</v>
      </c>
      <c r="G231" s="1">
        <f t="shared" si="15"/>
        <v>1.0011870339425744</v>
      </c>
    </row>
    <row r="232" spans="1:7" x14ac:dyDescent="0.75">
      <c r="A232" s="1">
        <f>River!E232</f>
        <v>1.3536036036036037</v>
      </c>
      <c r="B232" s="1">
        <f>'Sea ice'!E232</f>
        <v>1.0026069621297067</v>
      </c>
      <c r="C232" s="1">
        <f>SST!F232</f>
        <v>1</v>
      </c>
      <c r="D232" s="1">
        <f t="shared" si="12"/>
        <v>1.1187368552444368</v>
      </c>
      <c r="E232" s="1">
        <f t="shared" si="13"/>
        <v>1.1781052828666552</v>
      </c>
      <c r="F232" s="1">
        <f t="shared" si="14"/>
        <v>1.1768018018018018</v>
      </c>
      <c r="G232" s="1">
        <f t="shared" si="15"/>
        <v>1.0013034810648533</v>
      </c>
    </row>
    <row r="233" spans="1:7" x14ac:dyDescent="0.75">
      <c r="A233" s="1">
        <f>River!E233</f>
        <v>0.96596858638743455</v>
      </c>
      <c r="B233" s="1">
        <f>'Sea ice'!E233</f>
        <v>0.99093402161803212</v>
      </c>
      <c r="C233" s="1">
        <f>SST!F233</f>
        <v>0.93062054929671656</v>
      </c>
      <c r="D233" s="1">
        <f t="shared" si="12"/>
        <v>0.96250771910072785</v>
      </c>
      <c r="E233" s="1">
        <f t="shared" si="13"/>
        <v>0.97845130400273339</v>
      </c>
      <c r="F233" s="1">
        <f t="shared" si="14"/>
        <v>0.94829456784207555</v>
      </c>
      <c r="G233" s="1">
        <f t="shared" si="15"/>
        <v>0.9607772854573744</v>
      </c>
    </row>
    <row r="234" spans="1:7" x14ac:dyDescent="0.75">
      <c r="A234" s="1">
        <f>River!E234</f>
        <v>1.0564133016627077</v>
      </c>
      <c r="B234" s="1">
        <f>'Sea ice'!E234</f>
        <v>0.97902074125424254</v>
      </c>
      <c r="C234" s="1">
        <f>SST!F234</f>
        <v>0.87009646301382326</v>
      </c>
      <c r="D234" s="1">
        <f t="shared" si="12"/>
        <v>0.96851016864359118</v>
      </c>
      <c r="E234" s="1">
        <f t="shared" si="13"/>
        <v>1.0177170214584752</v>
      </c>
      <c r="F234" s="1">
        <f t="shared" si="14"/>
        <v>0.96325488233826551</v>
      </c>
      <c r="G234" s="1">
        <f t="shared" si="15"/>
        <v>0.92455860213403285</v>
      </c>
    </row>
    <row r="235" spans="1:7" x14ac:dyDescent="0.75">
      <c r="A235" s="1">
        <f>River!E235</f>
        <v>0.98150510204081631</v>
      </c>
      <c r="B235" s="1">
        <f>'Sea ice'!E235</f>
        <v>0.97302990410130341</v>
      </c>
      <c r="C235" s="1">
        <f>SST!F235</f>
        <v>0.86896840430449473</v>
      </c>
      <c r="D235" s="1">
        <f t="shared" si="12"/>
        <v>0.94116780348220475</v>
      </c>
      <c r="E235" s="1">
        <f t="shared" si="13"/>
        <v>0.97726750307105981</v>
      </c>
      <c r="F235" s="1">
        <f t="shared" si="14"/>
        <v>0.92523675317265552</v>
      </c>
      <c r="G235" s="1">
        <f t="shared" si="15"/>
        <v>0.92099915420289902</v>
      </c>
    </row>
    <row r="236" spans="1:7" x14ac:dyDescent="0.75">
      <c r="A236" s="1">
        <f>River!E236</f>
        <v>0.91842610364683308</v>
      </c>
      <c r="B236" s="1">
        <f>'Sea ice'!E236</f>
        <v>0.91745019920474702</v>
      </c>
      <c r="C236" s="1">
        <f>SST!F236</f>
        <v>0.79260454676921299</v>
      </c>
      <c r="D236" s="1">
        <f t="shared" si="12"/>
        <v>0.87616028320693096</v>
      </c>
      <c r="E236" s="1">
        <f t="shared" si="13"/>
        <v>0.91793815142579005</v>
      </c>
      <c r="F236" s="1">
        <f t="shared" si="14"/>
        <v>0.85551532520802298</v>
      </c>
      <c r="G236" s="1">
        <f t="shared" si="15"/>
        <v>0.85502737298697995</v>
      </c>
    </row>
    <row r="237" spans="1:7" x14ac:dyDescent="0.75">
      <c r="A237" s="1">
        <f>River!E237</f>
        <v>0.93222222222222217</v>
      </c>
      <c r="B237" s="1">
        <f>'Sea ice'!E237</f>
        <v>0.95215977708394839</v>
      </c>
      <c r="C237" s="1">
        <f>SST!F237</f>
        <v>1.0220058204757614</v>
      </c>
      <c r="D237" s="1">
        <f t="shared" si="12"/>
        <v>0.96879593992731061</v>
      </c>
      <c r="E237" s="1">
        <f t="shared" si="13"/>
        <v>0.94219099965308528</v>
      </c>
      <c r="F237" s="1">
        <f t="shared" si="14"/>
        <v>0.97711402134899172</v>
      </c>
      <c r="G237" s="1">
        <f t="shared" si="15"/>
        <v>0.98708279877985494</v>
      </c>
    </row>
    <row r="238" spans="1:7" x14ac:dyDescent="0.75">
      <c r="A238" s="1">
        <f>River!E238</f>
        <v>0.91752577319587625</v>
      </c>
      <c r="B238" s="1">
        <f>'Sea ice'!E238</f>
        <v>1.07728226653514</v>
      </c>
      <c r="C238" s="1">
        <f>SST!F238</f>
        <v>1.0802730501331335</v>
      </c>
      <c r="D238" s="1">
        <f t="shared" si="12"/>
        <v>1.0250270299547166</v>
      </c>
      <c r="E238" s="1">
        <f t="shared" si="13"/>
        <v>0.99740401986550808</v>
      </c>
      <c r="F238" s="1">
        <f t="shared" si="14"/>
        <v>0.99889941166450491</v>
      </c>
      <c r="G238" s="1">
        <f t="shared" si="15"/>
        <v>1.0787776583341366</v>
      </c>
    </row>
    <row r="239" spans="1:7" x14ac:dyDescent="0.75">
      <c r="A239" s="1">
        <f>River!E239</f>
        <v>0.99523809523809526</v>
      </c>
      <c r="B239" s="1">
        <f>'Sea ice'!E239</f>
        <v>1.0754108926764898</v>
      </c>
      <c r="C239" s="1">
        <f>SST!F239</f>
        <v>1.3834584704446384</v>
      </c>
      <c r="D239" s="1">
        <f t="shared" si="12"/>
        <v>1.1513691527864078</v>
      </c>
      <c r="E239" s="1">
        <f t="shared" si="13"/>
        <v>1.0353244939572925</v>
      </c>
      <c r="F239" s="1">
        <f t="shared" si="14"/>
        <v>1.1893482828413668</v>
      </c>
      <c r="G239" s="1">
        <f t="shared" si="15"/>
        <v>1.2294346815605641</v>
      </c>
    </row>
    <row r="240" spans="1:7" x14ac:dyDescent="0.75">
      <c r="A240" s="1">
        <f>River!E240</f>
        <v>0.86404833836858008</v>
      </c>
      <c r="B240" s="1">
        <f>'Sea ice'!E240</f>
        <v>0.99410212632907502</v>
      </c>
      <c r="C240" s="1">
        <f>SST!F240</f>
        <v>1</v>
      </c>
      <c r="D240" s="1">
        <f t="shared" si="12"/>
        <v>0.95271682156588511</v>
      </c>
      <c r="E240" s="1">
        <f t="shared" si="13"/>
        <v>0.92907523234882761</v>
      </c>
      <c r="F240" s="1">
        <f t="shared" si="14"/>
        <v>0.9320241691842901</v>
      </c>
      <c r="G240" s="1">
        <f t="shared" si="15"/>
        <v>0.99705106316453751</v>
      </c>
    </row>
    <row r="241" spans="1:7" x14ac:dyDescent="0.75">
      <c r="A241" s="1">
        <f>River!E241</f>
        <v>0.9924496644295302</v>
      </c>
      <c r="B241" s="1">
        <f>'Sea ice'!E241</f>
        <v>0.99619923371365826</v>
      </c>
      <c r="C241" s="1">
        <f>SST!F241</f>
        <v>1</v>
      </c>
      <c r="D241" s="1">
        <f t="shared" si="12"/>
        <v>0.99621629938106293</v>
      </c>
      <c r="E241" s="1">
        <f t="shared" si="13"/>
        <v>0.99432444907159423</v>
      </c>
      <c r="F241" s="1">
        <f t="shared" si="14"/>
        <v>0.9962248322147651</v>
      </c>
      <c r="G241" s="1">
        <f t="shared" si="15"/>
        <v>0.99809961685682913</v>
      </c>
    </row>
    <row r="242" spans="1:7" x14ac:dyDescent="0.75">
      <c r="A242" s="1">
        <f>River!E242</f>
        <v>0.94368811881188119</v>
      </c>
      <c r="B242" s="1">
        <f>'Sea ice'!E242</f>
        <v>0.99951085295044995</v>
      </c>
      <c r="C242" s="1">
        <f>SST!F242</f>
        <v>1</v>
      </c>
      <c r="D242" s="1">
        <f t="shared" si="12"/>
        <v>0.98106632392077708</v>
      </c>
      <c r="E242" s="1">
        <f t="shared" si="13"/>
        <v>0.97159948588116563</v>
      </c>
      <c r="F242" s="1">
        <f t="shared" si="14"/>
        <v>0.97184405940594054</v>
      </c>
      <c r="G242" s="1">
        <f t="shared" si="15"/>
        <v>0.99975542647522497</v>
      </c>
    </row>
    <row r="243" spans="1:7" x14ac:dyDescent="0.75">
      <c r="A243" s="1">
        <f>River!E243</f>
        <v>0.93394886363636365</v>
      </c>
      <c r="B243" s="1">
        <f>'Sea ice'!E243</f>
        <v>1.0017653325383484</v>
      </c>
      <c r="C243" s="1">
        <f>SST!F243</f>
        <v>1</v>
      </c>
      <c r="D243" s="1">
        <f t="shared" si="12"/>
        <v>0.97857139872490395</v>
      </c>
      <c r="E243" s="1">
        <f t="shared" si="13"/>
        <v>0.96785709808735598</v>
      </c>
      <c r="F243" s="1">
        <f t="shared" si="14"/>
        <v>0.96697443181818188</v>
      </c>
      <c r="G243" s="1">
        <f t="shared" si="15"/>
        <v>1.0008826662691743</v>
      </c>
    </row>
    <row r="244" spans="1:7" x14ac:dyDescent="0.75">
      <c r="A244" s="1">
        <f>River!E244</f>
        <v>1.277027027027027</v>
      </c>
      <c r="B244" s="1">
        <f>'Sea ice'!E244</f>
        <v>1.0003680417162972</v>
      </c>
      <c r="C244" s="1">
        <f>SST!F244</f>
        <v>1</v>
      </c>
      <c r="D244" s="1">
        <f t="shared" si="12"/>
        <v>1.0924650229144415</v>
      </c>
      <c r="E244" s="1">
        <f t="shared" si="13"/>
        <v>1.1386975343716621</v>
      </c>
      <c r="F244" s="1">
        <f t="shared" si="14"/>
        <v>1.1385135135135136</v>
      </c>
      <c r="G244" s="1">
        <f t="shared" si="15"/>
        <v>1.0001840208581485</v>
      </c>
    </row>
    <row r="245" spans="1:7" x14ac:dyDescent="0.75">
      <c r="A245" s="1">
        <f>River!E245</f>
        <v>1.0602094240837696</v>
      </c>
      <c r="B245" s="1">
        <f>'Sea ice'!E245</f>
        <v>0.98886917245010852</v>
      </c>
      <c r="C245" s="1">
        <f>SST!F245</f>
        <v>0.93062054929671656</v>
      </c>
      <c r="D245" s="1">
        <f t="shared" si="12"/>
        <v>0.99323304861019823</v>
      </c>
      <c r="E245" s="1">
        <f t="shared" si="13"/>
        <v>1.024539298266939</v>
      </c>
      <c r="F245" s="1">
        <f t="shared" si="14"/>
        <v>0.99541498669024309</v>
      </c>
      <c r="G245" s="1">
        <f t="shared" si="15"/>
        <v>0.95974486087341249</v>
      </c>
    </row>
    <row r="246" spans="1:7" x14ac:dyDescent="0.75">
      <c r="A246" s="1">
        <f>River!E246</f>
        <v>0.94774346793349162</v>
      </c>
      <c r="B246" s="1">
        <f>'Sea ice'!E246</f>
        <v>0.97932675961941085</v>
      </c>
      <c r="C246" s="1">
        <f>SST!F246</f>
        <v>0.87009646301382326</v>
      </c>
      <c r="D246" s="1">
        <f t="shared" si="12"/>
        <v>0.93238889685557513</v>
      </c>
      <c r="E246" s="1">
        <f t="shared" si="13"/>
        <v>0.96353511377645118</v>
      </c>
      <c r="F246" s="1">
        <f t="shared" si="14"/>
        <v>0.9089199654736575</v>
      </c>
      <c r="G246" s="1">
        <f t="shared" si="15"/>
        <v>0.92471161131661705</v>
      </c>
    </row>
    <row r="247" spans="1:7" x14ac:dyDescent="0.75">
      <c r="A247" s="1">
        <f>River!E247</f>
        <v>0.98150510204081631</v>
      </c>
      <c r="B247" s="1">
        <f>'Sea ice'!E247</f>
        <v>1.0065074290204847</v>
      </c>
      <c r="C247" s="1">
        <f>SST!F247</f>
        <v>1.0291635453282537</v>
      </c>
      <c r="D247" s="1">
        <f t="shared" si="12"/>
        <v>1.0057253587965183</v>
      </c>
      <c r="E247" s="1">
        <f t="shared" si="13"/>
        <v>0.99400626553065052</v>
      </c>
      <c r="F247" s="1">
        <f t="shared" si="14"/>
        <v>1.0053343236845351</v>
      </c>
      <c r="G247" s="1">
        <f t="shared" si="15"/>
        <v>1.0178354871743691</v>
      </c>
    </row>
    <row r="248" spans="1:7" x14ac:dyDescent="0.75">
      <c r="A248" s="1">
        <f>River!E248</f>
        <v>0.95081573896353166</v>
      </c>
      <c r="B248" s="1">
        <f>'Sea ice'!E248</f>
        <v>1.01588313414045</v>
      </c>
      <c r="C248" s="1">
        <f>SST!F248</f>
        <v>0.9682430536077582</v>
      </c>
      <c r="D248" s="1">
        <f t="shared" si="12"/>
        <v>0.97831397557057986</v>
      </c>
      <c r="E248" s="1">
        <f t="shared" si="13"/>
        <v>0.98334943655199081</v>
      </c>
      <c r="F248" s="1">
        <f t="shared" si="14"/>
        <v>0.95952939628564493</v>
      </c>
      <c r="G248" s="1">
        <f t="shared" si="15"/>
        <v>0.99206309387410407</v>
      </c>
    </row>
    <row r="249" spans="1:7" x14ac:dyDescent="0.75">
      <c r="A249" s="1">
        <f>River!E249</f>
        <v>0.9588888888888889</v>
      </c>
      <c r="B249" s="1">
        <f>'Sea ice'!E249</f>
        <v>0.87933116583115667</v>
      </c>
      <c r="C249" s="1">
        <f>SST!F249</f>
        <v>0.88265054849051472</v>
      </c>
      <c r="D249" s="1">
        <f t="shared" si="12"/>
        <v>0.90695686773685347</v>
      </c>
      <c r="E249" s="1">
        <f t="shared" si="13"/>
        <v>0.91911002736002279</v>
      </c>
      <c r="F249" s="1">
        <f t="shared" si="14"/>
        <v>0.92076971868970181</v>
      </c>
      <c r="G249" s="1">
        <f t="shared" si="15"/>
        <v>0.88099085716083569</v>
      </c>
    </row>
    <row r="250" spans="1:7" x14ac:dyDescent="0.75">
      <c r="A250" s="1">
        <f>River!E250</f>
        <v>0.97422680412371132</v>
      </c>
      <c r="B250" s="1">
        <f>'Sea ice'!E250</f>
        <v>1.0094438615101711</v>
      </c>
      <c r="C250" s="1">
        <f>SST!F250</f>
        <v>0.92299248196804051</v>
      </c>
      <c r="D250" s="1">
        <f t="shared" si="12"/>
        <v>0.9688877158673076</v>
      </c>
      <c r="E250" s="1">
        <f t="shared" si="13"/>
        <v>0.99183533281694114</v>
      </c>
      <c r="F250" s="1">
        <f t="shared" si="14"/>
        <v>0.94860964304587592</v>
      </c>
      <c r="G250" s="1">
        <f t="shared" si="15"/>
        <v>0.96621817173910585</v>
      </c>
    </row>
    <row r="251" spans="1:7" x14ac:dyDescent="0.75">
      <c r="A251" s="1">
        <f>River!E251</f>
        <v>1.019047619047619</v>
      </c>
      <c r="B251" s="1">
        <f>'Sea ice'!E251</f>
        <v>1.057460522079652</v>
      </c>
      <c r="C251" s="1">
        <f>SST!F251</f>
        <v>1.2916941014821275</v>
      </c>
      <c r="D251" s="1">
        <f t="shared" si="12"/>
        <v>1.1227340808697994</v>
      </c>
      <c r="E251" s="1">
        <f t="shared" si="13"/>
        <v>1.0382540705636356</v>
      </c>
      <c r="F251" s="1">
        <f t="shared" si="14"/>
        <v>1.1553708602648731</v>
      </c>
      <c r="G251" s="1">
        <f t="shared" si="15"/>
        <v>1.1745773117808898</v>
      </c>
    </row>
    <row r="252" spans="1:7" x14ac:dyDescent="0.75">
      <c r="A252" s="1">
        <f>River!E252</f>
        <v>0.92296072507552873</v>
      </c>
      <c r="B252" s="1">
        <f>'Sea ice'!E252</f>
        <v>0.99916188110006965</v>
      </c>
      <c r="C252" s="1">
        <f>SST!F252</f>
        <v>1</v>
      </c>
      <c r="D252" s="1">
        <f t="shared" si="12"/>
        <v>0.97404086872519946</v>
      </c>
      <c r="E252" s="1">
        <f t="shared" si="13"/>
        <v>0.96106130308779925</v>
      </c>
      <c r="F252" s="1">
        <f t="shared" si="14"/>
        <v>0.96148036253776437</v>
      </c>
      <c r="G252" s="1">
        <f t="shared" si="15"/>
        <v>0.99958094055003488</v>
      </c>
    </row>
    <row r="253" spans="1:7" x14ac:dyDescent="0.75">
      <c r="A253" s="1">
        <f>River!E253</f>
        <v>1.0251677852348993</v>
      </c>
      <c r="B253" s="1">
        <f>'Sea ice'!E253</f>
        <v>0.99898850575416076</v>
      </c>
      <c r="C253" s="1">
        <f>SST!F253</f>
        <v>1</v>
      </c>
      <c r="D253" s="1">
        <f t="shared" si="12"/>
        <v>1.0080520969963533</v>
      </c>
      <c r="E253" s="1">
        <f t="shared" si="13"/>
        <v>1.01207814549453</v>
      </c>
      <c r="F253" s="1">
        <f t="shared" si="14"/>
        <v>1.0125838926174495</v>
      </c>
      <c r="G253" s="1">
        <f t="shared" si="15"/>
        <v>0.99949425287708038</v>
      </c>
    </row>
    <row r="254" spans="1:7" x14ac:dyDescent="0.75">
      <c r="A254" s="1">
        <f>River!E254</f>
        <v>1.0129950495049505</v>
      </c>
      <c r="B254" s="1">
        <f>'Sea ice'!E254</f>
        <v>1.0019871598823962</v>
      </c>
      <c r="C254" s="1">
        <f>SST!F254</f>
        <v>1</v>
      </c>
      <c r="D254" s="1">
        <f t="shared" si="12"/>
        <v>1.0049940697957822</v>
      </c>
      <c r="E254" s="1">
        <f t="shared" si="13"/>
        <v>1.0074911046936732</v>
      </c>
      <c r="F254" s="1">
        <f t="shared" si="14"/>
        <v>1.0064975247524752</v>
      </c>
      <c r="G254" s="1">
        <f t="shared" si="15"/>
        <v>1.000993579941198</v>
      </c>
    </row>
    <row r="255" spans="1:7" x14ac:dyDescent="0.75">
      <c r="A255" s="1">
        <f>River!E255</f>
        <v>1.0255681818181819</v>
      </c>
      <c r="B255" s="1">
        <f>'Sea ice'!E255</f>
        <v>1.0025871252544893</v>
      </c>
      <c r="C255" s="1">
        <f>SST!F255</f>
        <v>1</v>
      </c>
      <c r="D255" s="1">
        <f t="shared" si="12"/>
        <v>1.0093851023575571</v>
      </c>
      <c r="E255" s="1">
        <f t="shared" si="13"/>
        <v>1.0140776535363356</v>
      </c>
      <c r="F255" s="1">
        <f t="shared" si="14"/>
        <v>1.0127840909090908</v>
      </c>
      <c r="G255" s="1">
        <f t="shared" si="15"/>
        <v>1.0012935626272448</v>
      </c>
    </row>
    <row r="256" spans="1:7" x14ac:dyDescent="0.75">
      <c r="A256" s="1">
        <f>River!E256</f>
        <v>1.4436936936936937</v>
      </c>
      <c r="B256" s="1">
        <f>'Sea ice'!E256</f>
        <v>0.99969329857660194</v>
      </c>
      <c r="C256" s="1">
        <f>SST!F256</f>
        <v>1</v>
      </c>
      <c r="D256" s="1">
        <f t="shared" si="12"/>
        <v>1.1477956640900986</v>
      </c>
      <c r="E256" s="1">
        <f t="shared" si="13"/>
        <v>1.2216934961351478</v>
      </c>
      <c r="F256" s="1">
        <f t="shared" si="14"/>
        <v>1.2218468468468469</v>
      </c>
      <c r="G256" s="1">
        <f t="shared" si="15"/>
        <v>0.99984664928830091</v>
      </c>
    </row>
    <row r="257" spans="1:7" x14ac:dyDescent="0.75">
      <c r="A257" s="1">
        <f>River!E257</f>
        <v>1.0628272251308899</v>
      </c>
      <c r="B257" s="1">
        <f>'Sea ice'!E257</f>
        <v>0.98661074366998991</v>
      </c>
      <c r="C257" s="1">
        <f>SST!F257</f>
        <v>0.93062054929671656</v>
      </c>
      <c r="D257" s="1">
        <f t="shared" si="12"/>
        <v>0.99335283936586549</v>
      </c>
      <c r="E257" s="1">
        <f t="shared" si="13"/>
        <v>1.0247189844004398</v>
      </c>
      <c r="F257" s="1">
        <f t="shared" si="14"/>
        <v>0.99672388721380323</v>
      </c>
      <c r="G257" s="1">
        <f t="shared" si="15"/>
        <v>0.95861564648335329</v>
      </c>
    </row>
    <row r="258" spans="1:7" x14ac:dyDescent="0.75">
      <c r="A258" s="1">
        <f>River!E258</f>
        <v>1.0795724465558194</v>
      </c>
      <c r="B258" s="1">
        <f>'Sea ice'!E258</f>
        <v>1.0062563753897269</v>
      </c>
      <c r="C258" s="1">
        <f>SST!F258</f>
        <v>1.0275241157804655</v>
      </c>
      <c r="D258" s="1">
        <f t="shared" si="12"/>
        <v>1.0377843125753374</v>
      </c>
      <c r="E258" s="1">
        <f t="shared" si="13"/>
        <v>1.0429144109727733</v>
      </c>
      <c r="F258" s="1">
        <f t="shared" si="14"/>
        <v>1.0535482811681425</v>
      </c>
      <c r="G258" s="1">
        <f t="shared" si="15"/>
        <v>1.0168902455850963</v>
      </c>
    </row>
    <row r="259" spans="1:7" x14ac:dyDescent="0.75">
      <c r="A259" s="1">
        <f>River!E259</f>
        <v>0.91119260204081631</v>
      </c>
      <c r="B259" s="1">
        <f>'Sea ice'!E259</f>
        <v>1.0095166447415751</v>
      </c>
      <c r="C259" s="1">
        <f>SST!F259</f>
        <v>1.0453036178276287</v>
      </c>
      <c r="D259" s="1">
        <f t="shared" ref="D259:D322" si="16">SUM(A259:C259)/3</f>
        <v>0.98867095487000667</v>
      </c>
      <c r="E259" s="1">
        <f t="shared" ref="E259:E322" si="17">SUM(A259,B259)/2</f>
        <v>0.96035462339119571</v>
      </c>
      <c r="F259" s="1">
        <f t="shared" ref="F259:F322" si="18">SUM(A259, C259)/2</f>
        <v>0.97824810993422251</v>
      </c>
      <c r="G259" s="1">
        <f t="shared" ref="G259:G322" si="19">SUM(B259, C259)/2</f>
        <v>1.027410131284602</v>
      </c>
    </row>
    <row r="260" spans="1:7" x14ac:dyDescent="0.75">
      <c r="A260" s="1">
        <f>River!E260</f>
        <v>0.96809021113243765</v>
      </c>
      <c r="B260" s="1">
        <f>'Sea ice'!E260</f>
        <v>0.94427622841147774</v>
      </c>
      <c r="C260" s="1">
        <f>SST!F260</f>
        <v>0.83245860234091507</v>
      </c>
      <c r="D260" s="1">
        <f t="shared" si="16"/>
        <v>0.91494168062827674</v>
      </c>
      <c r="E260" s="1">
        <f t="shared" si="17"/>
        <v>0.95618321977195775</v>
      </c>
      <c r="F260" s="1">
        <f t="shared" si="18"/>
        <v>0.90027440673667636</v>
      </c>
      <c r="G260" s="1">
        <f t="shared" si="19"/>
        <v>0.88836741537619646</v>
      </c>
    </row>
    <row r="261" spans="1:7" x14ac:dyDescent="0.75">
      <c r="A261" s="1">
        <f>River!E261</f>
        <v>1.048888888888889</v>
      </c>
      <c r="B261" s="1">
        <f>'Sea ice'!E261</f>
        <v>0.73460287974725857</v>
      </c>
      <c r="C261" s="1">
        <f>SST!F261</f>
        <v>0.75575330202753332</v>
      </c>
      <c r="D261" s="1">
        <f t="shared" si="16"/>
        <v>0.84641502355456033</v>
      </c>
      <c r="E261" s="1">
        <f t="shared" si="17"/>
        <v>0.89174588431807378</v>
      </c>
      <c r="F261" s="1">
        <f t="shared" si="18"/>
        <v>0.90232109545821115</v>
      </c>
      <c r="G261" s="1">
        <f t="shared" si="19"/>
        <v>0.74517809088739595</v>
      </c>
    </row>
    <row r="262" spans="1:7" x14ac:dyDescent="0.75">
      <c r="A262" s="1">
        <f>River!E262</f>
        <v>0.95231958762886593</v>
      </c>
      <c r="B262" s="1">
        <f>'Sea ice'!E262</f>
        <v>0.96049317943524026</v>
      </c>
      <c r="C262" s="1">
        <f>SST!F262</f>
        <v>0.84290392513135637</v>
      </c>
      <c r="D262" s="1">
        <f t="shared" si="16"/>
        <v>0.91857223073182082</v>
      </c>
      <c r="E262" s="1">
        <f t="shared" si="17"/>
        <v>0.95640638353205309</v>
      </c>
      <c r="F262" s="1">
        <f t="shared" si="18"/>
        <v>0.89761175638011115</v>
      </c>
      <c r="G262" s="1">
        <f t="shared" si="19"/>
        <v>0.90169855228329832</v>
      </c>
    </row>
    <row r="263" spans="1:7" x14ac:dyDescent="0.75">
      <c r="A263" s="1">
        <f>River!E263</f>
        <v>1.092857142857143</v>
      </c>
      <c r="B263" s="1">
        <f>'Sea ice'!E263</f>
        <v>1.0334192716725228</v>
      </c>
      <c r="C263" s="1">
        <f>SST!F263</f>
        <v>1.2069044488230167</v>
      </c>
      <c r="D263" s="1">
        <f t="shared" si="16"/>
        <v>1.1110602877842275</v>
      </c>
      <c r="E263" s="1">
        <f t="shared" si="17"/>
        <v>1.0631382072648328</v>
      </c>
      <c r="F263" s="1">
        <f t="shared" si="18"/>
        <v>1.1498807958400799</v>
      </c>
      <c r="G263" s="1">
        <f t="shared" si="19"/>
        <v>1.1201618602477699</v>
      </c>
    </row>
    <row r="264" spans="1:7" x14ac:dyDescent="0.75">
      <c r="A264" s="1">
        <f>River!E264</f>
        <v>0.96487915407854985</v>
      </c>
      <c r="B264" s="1">
        <f>'Sea ice'!E264</f>
        <v>0.99860313516678267</v>
      </c>
      <c r="C264" s="1">
        <f>SST!F264</f>
        <v>1</v>
      </c>
      <c r="D264" s="1">
        <f t="shared" si="16"/>
        <v>0.98782742974844417</v>
      </c>
      <c r="E264" s="1">
        <f t="shared" si="17"/>
        <v>0.98174114462266626</v>
      </c>
      <c r="F264" s="1">
        <f t="shared" si="18"/>
        <v>0.98243957703927487</v>
      </c>
      <c r="G264" s="1">
        <f t="shared" si="19"/>
        <v>0.99930156758339139</v>
      </c>
    </row>
    <row r="265" spans="1:7" x14ac:dyDescent="0.75">
      <c r="A265" s="1">
        <f>River!E265</f>
        <v>1.1401006711409396</v>
      </c>
      <c r="B265" s="1">
        <f>'Sea ice'!E265</f>
        <v>0.9968122605280737</v>
      </c>
      <c r="C265" s="1">
        <f>SST!F265</f>
        <v>1</v>
      </c>
      <c r="D265" s="1">
        <f t="shared" si="16"/>
        <v>1.0456376438896711</v>
      </c>
      <c r="E265" s="1">
        <f t="shared" si="17"/>
        <v>1.0684564658345066</v>
      </c>
      <c r="F265" s="1">
        <f t="shared" si="18"/>
        <v>1.0700503355704698</v>
      </c>
      <c r="G265" s="1">
        <f t="shared" si="19"/>
        <v>0.9984061302640368</v>
      </c>
    </row>
    <row r="266" spans="1:7" x14ac:dyDescent="0.75">
      <c r="A266" s="1">
        <f>River!E266</f>
        <v>1.0699257425742574</v>
      </c>
      <c r="B266" s="1">
        <f>'Sea ice'!E266</f>
        <v>0.99789055333985399</v>
      </c>
      <c r="C266" s="1">
        <f>SST!F266</f>
        <v>1</v>
      </c>
      <c r="D266" s="1">
        <f t="shared" si="16"/>
        <v>1.0226054319713704</v>
      </c>
      <c r="E266" s="1">
        <f t="shared" si="17"/>
        <v>1.0339081479570558</v>
      </c>
      <c r="F266" s="1">
        <f t="shared" si="18"/>
        <v>1.0349628712871288</v>
      </c>
      <c r="G266" s="1">
        <f t="shared" si="19"/>
        <v>0.99894527666992694</v>
      </c>
    </row>
    <row r="267" spans="1:7" x14ac:dyDescent="0.75">
      <c r="A267" s="1">
        <f>River!E267</f>
        <v>1.0774147727272727</v>
      </c>
      <c r="B267" s="1">
        <f>'Sea ice'!E267</f>
        <v>0.99929995434914065</v>
      </c>
      <c r="C267" s="1">
        <f>SST!F267</f>
        <v>1</v>
      </c>
      <c r="D267" s="1">
        <f t="shared" si="16"/>
        <v>1.0255715756921377</v>
      </c>
      <c r="E267" s="1">
        <f t="shared" si="17"/>
        <v>1.0383573635382066</v>
      </c>
      <c r="F267" s="1">
        <f t="shared" si="18"/>
        <v>1.0387073863636362</v>
      </c>
      <c r="G267" s="1">
        <f t="shared" si="19"/>
        <v>0.99964997717457038</v>
      </c>
    </row>
    <row r="268" spans="1:7" x14ac:dyDescent="0.75">
      <c r="A268" s="1">
        <f>River!E268</f>
        <v>1.6193693693693694</v>
      </c>
      <c r="B268" s="1">
        <f>'Sea ice'!E268</f>
        <v>0.99806778100998861</v>
      </c>
      <c r="C268" s="1">
        <f>SST!F268</f>
        <v>1</v>
      </c>
      <c r="D268" s="1">
        <f t="shared" si="16"/>
        <v>1.205812383459786</v>
      </c>
      <c r="E268" s="1">
        <f t="shared" si="17"/>
        <v>1.308718575189679</v>
      </c>
      <c r="F268" s="1">
        <f t="shared" si="18"/>
        <v>1.3096846846846848</v>
      </c>
      <c r="G268" s="1">
        <f t="shared" si="19"/>
        <v>0.99903389050499425</v>
      </c>
    </row>
    <row r="269" spans="1:7" x14ac:dyDescent="0.75">
      <c r="A269" s="1">
        <f>River!E269</f>
        <v>1.2316753926701569</v>
      </c>
      <c r="B269" s="1">
        <f>'Sea ice'!E269</f>
        <v>0.98748185190325055</v>
      </c>
      <c r="C269" s="1">
        <f>SST!F269</f>
        <v>0.93062054929671656</v>
      </c>
      <c r="D269" s="1">
        <f t="shared" si="16"/>
        <v>1.0499259312900413</v>
      </c>
      <c r="E269" s="1">
        <f t="shared" si="17"/>
        <v>1.1095786222867037</v>
      </c>
      <c r="F269" s="1">
        <f t="shared" si="18"/>
        <v>1.0811479709834368</v>
      </c>
      <c r="G269" s="1">
        <f t="shared" si="19"/>
        <v>0.95905120059998361</v>
      </c>
    </row>
    <row r="270" spans="1:7" x14ac:dyDescent="0.75">
      <c r="A270" s="1">
        <f>River!E270</f>
        <v>0.90231591448931114</v>
      </c>
      <c r="B270" s="1">
        <f>'Sea ice'!E270</f>
        <v>0.97490649439791299</v>
      </c>
      <c r="C270" s="1">
        <f>SST!F270</f>
        <v>0.87009646301382326</v>
      </c>
      <c r="D270" s="1">
        <f t="shared" si="16"/>
        <v>0.91577295730034913</v>
      </c>
      <c r="E270" s="1">
        <f t="shared" si="17"/>
        <v>0.93861120444361212</v>
      </c>
      <c r="F270" s="1">
        <f t="shared" si="18"/>
        <v>0.8862061887515672</v>
      </c>
      <c r="G270" s="1">
        <f t="shared" si="19"/>
        <v>0.92250147870586807</v>
      </c>
    </row>
    <row r="271" spans="1:7" x14ac:dyDescent="0.75">
      <c r="A271" s="1">
        <f>River!E271</f>
        <v>1.1063456632653061</v>
      </c>
      <c r="B271" s="1">
        <f>'Sea ice'!E271</f>
        <v>0.96317472261158243</v>
      </c>
      <c r="C271" s="1">
        <f>SST!F271</f>
        <v>0.78931168210092018</v>
      </c>
      <c r="D271" s="1">
        <f t="shared" si="16"/>
        <v>0.95294402265926959</v>
      </c>
      <c r="E271" s="1">
        <f t="shared" si="17"/>
        <v>1.0347601929384442</v>
      </c>
      <c r="F271" s="1">
        <f t="shared" si="18"/>
        <v>0.9478286726831131</v>
      </c>
      <c r="G271" s="1">
        <f t="shared" si="19"/>
        <v>0.87624320235625131</v>
      </c>
    </row>
    <row r="272" spans="1:7" x14ac:dyDescent="0.75">
      <c r="A272" s="1">
        <f>River!E272</f>
        <v>1.0098368522072936</v>
      </c>
      <c r="B272" s="1">
        <f>'Sea ice'!E272</f>
        <v>0.95065073041740578</v>
      </c>
      <c r="C272" s="1">
        <f>SST!F272</f>
        <v>0.85315745155748035</v>
      </c>
      <c r="D272" s="1">
        <f t="shared" si="16"/>
        <v>0.93788167806072653</v>
      </c>
      <c r="E272" s="1">
        <f t="shared" si="17"/>
        <v>0.98024379131234962</v>
      </c>
      <c r="F272" s="1">
        <f t="shared" si="18"/>
        <v>0.93149715188238691</v>
      </c>
      <c r="G272" s="1">
        <f t="shared" si="19"/>
        <v>0.90190409098744306</v>
      </c>
    </row>
    <row r="273" spans="1:7" x14ac:dyDescent="0.75">
      <c r="A273" s="1">
        <f>River!E273</f>
        <v>0.97333333333333338</v>
      </c>
      <c r="B273" s="1">
        <f>'Sea ice'!E273</f>
        <v>0.83817928472801606</v>
      </c>
      <c r="C273" s="1">
        <f>SST!F273</f>
        <v>0.83211327515113653</v>
      </c>
      <c r="D273" s="1">
        <f t="shared" si="16"/>
        <v>0.88120863107082859</v>
      </c>
      <c r="E273" s="1">
        <f t="shared" si="17"/>
        <v>0.90575630903067472</v>
      </c>
      <c r="F273" s="1">
        <f t="shared" si="18"/>
        <v>0.9027233042422349</v>
      </c>
      <c r="G273" s="1">
        <f t="shared" si="19"/>
        <v>0.83514627993957635</v>
      </c>
    </row>
    <row r="274" spans="1:7" x14ac:dyDescent="0.75">
      <c r="A274" s="1">
        <f>River!E274</f>
        <v>0.89175257731958757</v>
      </c>
      <c r="B274" s="1">
        <f>'Sea ice'!E274</f>
        <v>1.0008919202754156</v>
      </c>
      <c r="C274" s="1">
        <f>SST!F274</f>
        <v>0.91291914578165034</v>
      </c>
      <c r="D274" s="1">
        <f t="shared" si="16"/>
        <v>0.93518788112555118</v>
      </c>
      <c r="E274" s="1">
        <f t="shared" si="17"/>
        <v>0.9463222487975016</v>
      </c>
      <c r="F274" s="1">
        <f t="shared" si="18"/>
        <v>0.90233586155061896</v>
      </c>
      <c r="G274" s="1">
        <f t="shared" si="19"/>
        <v>0.95690553302853298</v>
      </c>
    </row>
    <row r="275" spans="1:7" x14ac:dyDescent="0.75">
      <c r="A275" s="1">
        <f>River!E275</f>
        <v>0.89404761904761909</v>
      </c>
      <c r="B275" s="1">
        <f>'Sea ice'!E275</f>
        <v>0.99790525296741373</v>
      </c>
      <c r="C275" s="1">
        <f>SST!F275</f>
        <v>0.95835248753269398</v>
      </c>
      <c r="D275" s="1">
        <f t="shared" si="16"/>
        <v>0.95010178651590893</v>
      </c>
      <c r="E275" s="1">
        <f t="shared" si="17"/>
        <v>0.94597643600751646</v>
      </c>
      <c r="F275" s="1">
        <f t="shared" si="18"/>
        <v>0.92620005329015653</v>
      </c>
      <c r="G275" s="1">
        <f t="shared" si="19"/>
        <v>0.97812887025005391</v>
      </c>
    </row>
    <row r="276" spans="1:7" x14ac:dyDescent="0.75">
      <c r="A276" s="1">
        <f>River!E276</f>
        <v>0.92296072507552873</v>
      </c>
      <c r="B276" s="1">
        <f>'Sea ice'!E276</f>
        <v>1.004097470115044</v>
      </c>
      <c r="C276" s="1">
        <f>SST!F276</f>
        <v>1</v>
      </c>
      <c r="D276" s="1">
        <f t="shared" si="16"/>
        <v>0.97568606506352429</v>
      </c>
      <c r="E276" s="1">
        <f t="shared" si="17"/>
        <v>0.96352909759528638</v>
      </c>
      <c r="F276" s="1">
        <f t="shared" si="18"/>
        <v>0.96148036253776437</v>
      </c>
      <c r="G276" s="1">
        <f t="shared" si="19"/>
        <v>1.002048735057522</v>
      </c>
    </row>
    <row r="277" spans="1:7" x14ac:dyDescent="0.75">
      <c r="A277" s="1">
        <f>River!E277</f>
        <v>0.92030201342281881</v>
      </c>
      <c r="B277" s="1">
        <f>'Sea ice'!E277</f>
        <v>1.0012567049839274</v>
      </c>
      <c r="C277" s="1">
        <f>SST!F277</f>
        <v>1</v>
      </c>
      <c r="D277" s="1">
        <f t="shared" si="16"/>
        <v>0.97385290613558206</v>
      </c>
      <c r="E277" s="1">
        <f t="shared" si="17"/>
        <v>0.9607793592033731</v>
      </c>
      <c r="F277" s="1">
        <f t="shared" si="18"/>
        <v>0.9601510067114094</v>
      </c>
      <c r="G277" s="1">
        <f t="shared" si="19"/>
        <v>1.0006283524919637</v>
      </c>
    </row>
    <row r="278" spans="1:7" x14ac:dyDescent="0.75">
      <c r="A278" s="1">
        <f>River!E278</f>
        <v>0.86014851485148514</v>
      </c>
      <c r="B278" s="1">
        <f>'Sea ice'!E278</f>
        <v>1.0022011617127338</v>
      </c>
      <c r="C278" s="1">
        <f>SST!F278</f>
        <v>1</v>
      </c>
      <c r="D278" s="1">
        <f t="shared" si="16"/>
        <v>0.95411655885473967</v>
      </c>
      <c r="E278" s="1">
        <f t="shared" si="17"/>
        <v>0.93117483828210945</v>
      </c>
      <c r="F278" s="1">
        <f t="shared" si="18"/>
        <v>0.93007425742574257</v>
      </c>
      <c r="G278" s="1">
        <f t="shared" si="19"/>
        <v>1.0011005808563669</v>
      </c>
    </row>
    <row r="279" spans="1:7" x14ac:dyDescent="0.75">
      <c r="A279" s="1">
        <f>River!E279</f>
        <v>0.9453125</v>
      </c>
      <c r="B279" s="1">
        <f>'Sea ice'!E279</f>
        <v>1.0043524577724452</v>
      </c>
      <c r="C279" s="1">
        <f>SST!F279</f>
        <v>1</v>
      </c>
      <c r="D279" s="1">
        <f t="shared" si="16"/>
        <v>0.98322165259081507</v>
      </c>
      <c r="E279" s="1">
        <f t="shared" si="17"/>
        <v>0.9748324788862226</v>
      </c>
      <c r="F279" s="1">
        <f t="shared" si="18"/>
        <v>0.97265625</v>
      </c>
      <c r="G279" s="1">
        <f t="shared" si="19"/>
        <v>1.0021762288862226</v>
      </c>
    </row>
    <row r="280" spans="1:7" x14ac:dyDescent="0.75">
      <c r="A280" s="1">
        <f>River!E280</f>
        <v>1.4369369369369369</v>
      </c>
      <c r="B280" s="1">
        <f>'Sea ice'!E280</f>
        <v>1</v>
      </c>
      <c r="C280" s="1">
        <f>SST!F280</f>
        <v>1</v>
      </c>
      <c r="D280" s="1">
        <f t="shared" si="16"/>
        <v>1.1456456456456456</v>
      </c>
      <c r="E280" s="1">
        <f t="shared" si="17"/>
        <v>1.2184684684684686</v>
      </c>
      <c r="F280" s="1">
        <f t="shared" si="18"/>
        <v>1.2184684684684686</v>
      </c>
      <c r="G280" s="1">
        <f t="shared" si="19"/>
        <v>1</v>
      </c>
    </row>
    <row r="281" spans="1:7" x14ac:dyDescent="0.75">
      <c r="A281" s="1">
        <f>River!E281</f>
        <v>1.1793193717277486</v>
      </c>
      <c r="B281" s="1">
        <f>'Sea ice'!E281</f>
        <v>0.98712695596197086</v>
      </c>
      <c r="C281" s="1">
        <f>SST!F281</f>
        <v>0.93062054929671656</v>
      </c>
      <c r="D281" s="1">
        <f t="shared" si="16"/>
        <v>1.0323556256621453</v>
      </c>
      <c r="E281" s="1">
        <f t="shared" si="17"/>
        <v>1.0832231638448597</v>
      </c>
      <c r="F281" s="1">
        <f t="shared" si="18"/>
        <v>1.0549699605122327</v>
      </c>
      <c r="G281" s="1">
        <f t="shared" si="19"/>
        <v>0.95887375262934371</v>
      </c>
    </row>
    <row r="282" spans="1:7" x14ac:dyDescent="0.75">
      <c r="A282" s="1">
        <f>River!E282</f>
        <v>0.96912114014251782</v>
      </c>
      <c r="B282" s="1">
        <f>'Sea ice'!E282</f>
        <v>0.97932675961941085</v>
      </c>
      <c r="C282" s="1">
        <f>SST!F282</f>
        <v>0.87442926053136882</v>
      </c>
      <c r="D282" s="1">
        <f t="shared" si="16"/>
        <v>0.94095905343109931</v>
      </c>
      <c r="E282" s="1">
        <f t="shared" si="17"/>
        <v>0.97422394988096439</v>
      </c>
      <c r="F282" s="1">
        <f t="shared" si="18"/>
        <v>0.92177520033694327</v>
      </c>
      <c r="G282" s="1">
        <f t="shared" si="19"/>
        <v>0.92687801007538984</v>
      </c>
    </row>
    <row r="283" spans="1:7" x14ac:dyDescent="0.75">
      <c r="A283" s="1">
        <f>River!E283</f>
        <v>0.96667729591836737</v>
      </c>
      <c r="B283" s="1">
        <f>'Sea ice'!E283</f>
        <v>1.0769983073216778</v>
      </c>
      <c r="C283" s="1">
        <f>SST!F283</f>
        <v>1.2956318282317851</v>
      </c>
      <c r="D283" s="1">
        <f t="shared" si="16"/>
        <v>1.1131024771572766</v>
      </c>
      <c r="E283" s="1">
        <f t="shared" si="17"/>
        <v>1.0218378016200225</v>
      </c>
      <c r="F283" s="1">
        <f t="shared" si="18"/>
        <v>1.1311545620750763</v>
      </c>
      <c r="G283" s="1">
        <f t="shared" si="19"/>
        <v>1.1863150677767313</v>
      </c>
    </row>
    <row r="284" spans="1:7" x14ac:dyDescent="0.75">
      <c r="A284" s="1">
        <f>River!E284</f>
        <v>0.91050863723608444</v>
      </c>
      <c r="B284" s="1">
        <f>'Sea ice'!E284</f>
        <v>1.1468260292067307</v>
      </c>
      <c r="C284" s="1">
        <f>SST!F284</f>
        <v>1.1718355319295737</v>
      </c>
      <c r="D284" s="1">
        <f t="shared" si="16"/>
        <v>1.0763900661241295</v>
      </c>
      <c r="E284" s="1">
        <f t="shared" si="17"/>
        <v>1.0286673332214076</v>
      </c>
      <c r="F284" s="1">
        <f t="shared" si="18"/>
        <v>1.0411720845828292</v>
      </c>
      <c r="G284" s="1">
        <f t="shared" si="19"/>
        <v>1.1593307805681521</v>
      </c>
    </row>
    <row r="285" spans="1:7" x14ac:dyDescent="0.75">
      <c r="A285" s="1">
        <f>River!E285</f>
        <v>0.97666666666666668</v>
      </c>
      <c r="B285" s="1">
        <f>'Sea ice'!E285</f>
        <v>1.0956804458943421</v>
      </c>
      <c r="C285" s="1">
        <f>SST!F285</f>
        <v>1.0553279606006583</v>
      </c>
      <c r="D285" s="1">
        <f t="shared" si="16"/>
        <v>1.0425583577205557</v>
      </c>
      <c r="E285" s="1">
        <f t="shared" si="17"/>
        <v>1.0361735562805043</v>
      </c>
      <c r="F285" s="1">
        <f t="shared" si="18"/>
        <v>1.0159973136336624</v>
      </c>
      <c r="G285" s="1">
        <f t="shared" si="19"/>
        <v>1.0755042032475002</v>
      </c>
    </row>
    <row r="286" spans="1:7" x14ac:dyDescent="0.75">
      <c r="A286" s="1">
        <f>River!E286</f>
        <v>0.9239690721649485</v>
      </c>
      <c r="B286" s="1">
        <f>'Sea ice'!E286</f>
        <v>1.1357817418573841</v>
      </c>
      <c r="C286" s="1">
        <f>SST!F286</f>
        <v>1.2069646233933786</v>
      </c>
      <c r="D286" s="1">
        <f t="shared" si="16"/>
        <v>1.088905145805237</v>
      </c>
      <c r="E286" s="1">
        <f t="shared" si="17"/>
        <v>1.0298754070111662</v>
      </c>
      <c r="F286" s="1">
        <f t="shared" si="18"/>
        <v>1.0654668477791636</v>
      </c>
      <c r="G286" s="1">
        <f t="shared" si="19"/>
        <v>1.1713731826253815</v>
      </c>
    </row>
    <row r="287" spans="1:7" x14ac:dyDescent="0.75">
      <c r="A287" s="1">
        <f>River!E287</f>
        <v>0.97904761904761906</v>
      </c>
      <c r="B287" s="1">
        <f>'Sea ice'!E287</f>
        <v>1.1287463744750503</v>
      </c>
      <c r="C287" s="1">
        <f>SST!F287</f>
        <v>1.8437897694856149</v>
      </c>
      <c r="D287" s="1">
        <f t="shared" si="16"/>
        <v>1.3171945876694282</v>
      </c>
      <c r="E287" s="1">
        <f t="shared" si="17"/>
        <v>1.0538969967613347</v>
      </c>
      <c r="F287" s="1">
        <f t="shared" si="18"/>
        <v>1.4114186942666169</v>
      </c>
      <c r="G287" s="1">
        <f t="shared" si="19"/>
        <v>1.4862680719803327</v>
      </c>
    </row>
    <row r="288" spans="1:7" x14ac:dyDescent="0.75">
      <c r="A288" s="1">
        <f>River!E288</f>
        <v>1.0124622356495467</v>
      </c>
      <c r="B288" s="1">
        <f>'Sea ice'!E288</f>
        <v>1.0128511562784193</v>
      </c>
      <c r="C288" s="1">
        <f>SST!F288</f>
        <v>1.0714626864000001</v>
      </c>
      <c r="D288" s="1">
        <f t="shared" si="16"/>
        <v>1.0322586927759889</v>
      </c>
      <c r="E288" s="1">
        <f t="shared" si="17"/>
        <v>1.0126566959639831</v>
      </c>
      <c r="F288" s="1">
        <f t="shared" si="18"/>
        <v>1.0419624610247733</v>
      </c>
      <c r="G288" s="1">
        <f t="shared" si="19"/>
        <v>1.0421569213392097</v>
      </c>
    </row>
    <row r="289" spans="1:7" x14ac:dyDescent="0.75">
      <c r="A289" s="1">
        <f>River!E289</f>
        <v>0.97063758389261745</v>
      </c>
      <c r="B289" s="1">
        <f>'Sea ice'!E289</f>
        <v>1.0040766283589897</v>
      </c>
      <c r="C289" s="1">
        <f>SST!F289</f>
        <v>1.0005970148000001</v>
      </c>
      <c r="D289" s="1">
        <f t="shared" si="16"/>
        <v>0.99177040901720248</v>
      </c>
      <c r="E289" s="1">
        <f t="shared" si="17"/>
        <v>0.98735710612580352</v>
      </c>
      <c r="F289" s="1">
        <f t="shared" si="18"/>
        <v>0.98561729934630882</v>
      </c>
      <c r="G289" s="1">
        <f t="shared" si="19"/>
        <v>1.0023368215794948</v>
      </c>
    </row>
    <row r="290" spans="1:7" x14ac:dyDescent="0.75">
      <c r="A290" s="1">
        <f>River!E290</f>
        <v>0.96039603960396036</v>
      </c>
      <c r="B290" s="1">
        <f>'Sea ice'!E290</f>
        <v>0.99825741363213727</v>
      </c>
      <c r="C290" s="1">
        <f>SST!F290</f>
        <v>1</v>
      </c>
      <c r="D290" s="1">
        <f t="shared" si="16"/>
        <v>0.98621781774536588</v>
      </c>
      <c r="E290" s="1">
        <f t="shared" si="17"/>
        <v>0.97932672661804876</v>
      </c>
      <c r="F290" s="1">
        <f t="shared" si="18"/>
        <v>0.98019801980198018</v>
      </c>
      <c r="G290" s="1">
        <f t="shared" si="19"/>
        <v>0.99912870681606858</v>
      </c>
    </row>
    <row r="291" spans="1:7" x14ac:dyDescent="0.75">
      <c r="A291" s="1">
        <f>River!E291</f>
        <v>0.93821022727272729</v>
      </c>
      <c r="B291" s="1">
        <f>'Sea ice'!E291</f>
        <v>0.99981737941227411</v>
      </c>
      <c r="C291" s="1">
        <f>SST!F291</f>
        <v>1</v>
      </c>
      <c r="D291" s="1">
        <f t="shared" si="16"/>
        <v>0.97934253556166706</v>
      </c>
      <c r="E291" s="1">
        <f t="shared" si="17"/>
        <v>0.96901380334250065</v>
      </c>
      <c r="F291" s="1">
        <f t="shared" si="18"/>
        <v>0.96910511363636365</v>
      </c>
      <c r="G291" s="1">
        <f t="shared" si="19"/>
        <v>0.99990868970613711</v>
      </c>
    </row>
    <row r="292" spans="1:7" x14ac:dyDescent="0.75">
      <c r="A292" s="1">
        <f>River!E292</f>
        <v>1.0968468468468469</v>
      </c>
      <c r="B292" s="1">
        <f>'Sea ice'!E292</f>
        <v>0.99831314216103639</v>
      </c>
      <c r="C292" s="1">
        <f>SST!F292</f>
        <v>1</v>
      </c>
      <c r="D292" s="1">
        <f t="shared" si="16"/>
        <v>1.0317199963359611</v>
      </c>
      <c r="E292" s="1">
        <f t="shared" si="17"/>
        <v>1.0475799945039417</v>
      </c>
      <c r="F292" s="1">
        <f t="shared" si="18"/>
        <v>1.0484234234234235</v>
      </c>
      <c r="G292" s="1">
        <f t="shared" si="19"/>
        <v>0.99915657108051814</v>
      </c>
    </row>
    <row r="293" spans="1:7" x14ac:dyDescent="0.75">
      <c r="A293" s="1">
        <f>River!E293</f>
        <v>0.93455497382198949</v>
      </c>
      <c r="B293" s="1">
        <f>'Sea ice'!E293</f>
        <v>0.98738506209715315</v>
      </c>
      <c r="C293" s="1">
        <f>SST!F293</f>
        <v>0.93062054929671656</v>
      </c>
      <c r="D293" s="1">
        <f t="shared" si="16"/>
        <v>0.95085352840528647</v>
      </c>
      <c r="E293" s="1">
        <f t="shared" si="17"/>
        <v>0.96097001795957127</v>
      </c>
      <c r="F293" s="1">
        <f t="shared" si="18"/>
        <v>0.93258776155935297</v>
      </c>
      <c r="G293" s="1">
        <f t="shared" si="19"/>
        <v>0.95900280569693486</v>
      </c>
    </row>
    <row r="294" spans="1:7" x14ac:dyDescent="0.75">
      <c r="A294" s="1">
        <f>River!E294</f>
        <v>0.99228028503562948</v>
      </c>
      <c r="B294" s="1">
        <f>'Sea ice'!E294</f>
        <v>0.98388303299561208</v>
      </c>
      <c r="C294" s="1">
        <f>SST!F294</f>
        <v>0.87187023078225501</v>
      </c>
      <c r="D294" s="1">
        <f t="shared" si="16"/>
        <v>0.94934451627116545</v>
      </c>
      <c r="E294" s="1">
        <f t="shared" si="17"/>
        <v>0.98808165901562073</v>
      </c>
      <c r="F294" s="1">
        <f t="shared" si="18"/>
        <v>0.93207525790894219</v>
      </c>
      <c r="G294" s="1">
        <f t="shared" si="19"/>
        <v>0.92787663188893355</v>
      </c>
    </row>
    <row r="295" spans="1:7" x14ac:dyDescent="0.75">
      <c r="A295" s="1">
        <f>River!E295</f>
        <v>0.93271683673469385</v>
      </c>
      <c r="B295" s="1">
        <f>'Sea ice'!E295</f>
        <v>0.95914989657044802</v>
      </c>
      <c r="C295" s="1">
        <f>SST!F295</f>
        <v>0.76385407289252982</v>
      </c>
      <c r="D295" s="1">
        <f t="shared" si="16"/>
        <v>0.88524026873255723</v>
      </c>
      <c r="E295" s="1">
        <f t="shared" si="17"/>
        <v>0.94593336665257088</v>
      </c>
      <c r="F295" s="1">
        <f t="shared" si="18"/>
        <v>0.84828545481361184</v>
      </c>
      <c r="G295" s="1">
        <f t="shared" si="19"/>
        <v>0.86150198473148887</v>
      </c>
    </row>
    <row r="296" spans="1:7" x14ac:dyDescent="0.75">
      <c r="A296" s="1">
        <f>River!E296</f>
        <v>0.95657389635316703</v>
      </c>
      <c r="B296" s="1">
        <f>'Sea ice'!E296</f>
        <v>0.91877822045894786</v>
      </c>
      <c r="C296" s="1">
        <f>SST!F296</f>
        <v>0.77177939935589712</v>
      </c>
      <c r="D296" s="1">
        <f t="shared" si="16"/>
        <v>0.88237717205600408</v>
      </c>
      <c r="E296" s="1">
        <f t="shared" si="17"/>
        <v>0.9376760584060575</v>
      </c>
      <c r="F296" s="1">
        <f t="shared" si="18"/>
        <v>0.86417664785453208</v>
      </c>
      <c r="G296" s="1">
        <f t="shared" si="19"/>
        <v>0.84527880990742243</v>
      </c>
    </row>
    <row r="297" spans="1:7" x14ac:dyDescent="0.75">
      <c r="A297" s="1">
        <f>River!E297</f>
        <v>0.93888888888888888</v>
      </c>
      <c r="B297" s="1">
        <f>'Sea ice'!E297</f>
        <v>0.91425917326999018</v>
      </c>
      <c r="C297" s="1">
        <f>SST!F297</f>
        <v>0.9436646518774614</v>
      </c>
      <c r="D297" s="1">
        <f t="shared" si="16"/>
        <v>0.93227090467878015</v>
      </c>
      <c r="E297" s="1">
        <f t="shared" si="17"/>
        <v>0.92657403107943948</v>
      </c>
      <c r="F297" s="1">
        <f t="shared" si="18"/>
        <v>0.94127677038317514</v>
      </c>
      <c r="G297" s="1">
        <f t="shared" si="19"/>
        <v>0.92896191257372585</v>
      </c>
    </row>
    <row r="298" spans="1:7" x14ac:dyDescent="0.75">
      <c r="A298" s="1">
        <f>River!E298</f>
        <v>0.90463917525773196</v>
      </c>
      <c r="B298" s="1">
        <f>'Sea ice'!E298</f>
        <v>1.0207764952731635</v>
      </c>
      <c r="C298" s="1">
        <f>SST!F298</f>
        <v>1.0178036068774625</v>
      </c>
      <c r="D298" s="1">
        <f t="shared" si="16"/>
        <v>0.98107309246945251</v>
      </c>
      <c r="E298" s="1">
        <f t="shared" si="17"/>
        <v>0.96270783526544768</v>
      </c>
      <c r="F298" s="1">
        <f t="shared" si="18"/>
        <v>0.9612213910675973</v>
      </c>
      <c r="G298" s="1">
        <f t="shared" si="19"/>
        <v>1.0192900510753131</v>
      </c>
    </row>
    <row r="299" spans="1:7" x14ac:dyDescent="0.75">
      <c r="A299" s="1">
        <f>River!E299</f>
        <v>0.95523809523809522</v>
      </c>
      <c r="B299" s="1">
        <f>'Sea ice'!E299</f>
        <v>1.0456977118828596</v>
      </c>
      <c r="C299" s="1">
        <f>SST!F299</f>
        <v>1.2630665332170881</v>
      </c>
      <c r="D299" s="1">
        <f t="shared" si="16"/>
        <v>1.088000780112681</v>
      </c>
      <c r="E299" s="1">
        <f t="shared" si="17"/>
        <v>1.0004679035604775</v>
      </c>
      <c r="F299" s="1">
        <f t="shared" si="18"/>
        <v>1.1091523142275916</v>
      </c>
      <c r="G299" s="1">
        <f t="shared" si="19"/>
        <v>1.1543821225499737</v>
      </c>
    </row>
    <row r="300" spans="1:7" x14ac:dyDescent="0.75">
      <c r="A300" s="1">
        <f>River!E300</f>
        <v>0.85309667673716016</v>
      </c>
      <c r="B300" s="1">
        <f>'Sea ice'!E300</f>
        <v>1.0020176936133176</v>
      </c>
      <c r="C300" s="1">
        <f>SST!F300</f>
        <v>1</v>
      </c>
      <c r="D300" s="1">
        <f t="shared" si="16"/>
        <v>0.95170479011682596</v>
      </c>
      <c r="E300" s="1">
        <f t="shared" si="17"/>
        <v>0.92755718517523889</v>
      </c>
      <c r="F300" s="1">
        <f t="shared" si="18"/>
        <v>0.92654833836858008</v>
      </c>
      <c r="G300" s="1">
        <f t="shared" si="19"/>
        <v>1.0010088468066587</v>
      </c>
    </row>
    <row r="301" spans="1:7" x14ac:dyDescent="0.75">
      <c r="A301" s="1">
        <f>River!E301</f>
        <v>0.86996644295302017</v>
      </c>
      <c r="B301" s="1">
        <f>'Sea ice'!E301</f>
        <v>0.99981609195156806</v>
      </c>
      <c r="C301" s="1">
        <f>SST!F301</f>
        <v>1</v>
      </c>
      <c r="D301" s="1">
        <f t="shared" si="16"/>
        <v>0.95659417830152937</v>
      </c>
      <c r="E301" s="1">
        <f t="shared" si="17"/>
        <v>0.93489126745229412</v>
      </c>
      <c r="F301" s="1">
        <f t="shared" si="18"/>
        <v>0.93498322147651014</v>
      </c>
      <c r="G301" s="1">
        <f t="shared" si="19"/>
        <v>0.99990804597578409</v>
      </c>
    </row>
    <row r="302" spans="1:7" x14ac:dyDescent="0.75">
      <c r="A302" s="1">
        <f>River!E302</f>
        <v>0.88366336633663367</v>
      </c>
      <c r="B302" s="1">
        <f>'Sea ice'!E302</f>
        <v>1.0008865790260293</v>
      </c>
      <c r="C302" s="1">
        <f>SST!F302</f>
        <v>1</v>
      </c>
      <c r="D302" s="1">
        <f t="shared" si="16"/>
        <v>0.96151664845422102</v>
      </c>
      <c r="E302" s="1">
        <f t="shared" si="17"/>
        <v>0.94227497268133154</v>
      </c>
      <c r="F302" s="1">
        <f t="shared" si="18"/>
        <v>0.94183168316831689</v>
      </c>
      <c r="G302" s="1">
        <f t="shared" si="19"/>
        <v>1.0004432895130146</v>
      </c>
    </row>
    <row r="303" spans="1:7" x14ac:dyDescent="0.75">
      <c r="A303" s="1">
        <f>River!E303</f>
        <v>0.87713068181818177</v>
      </c>
      <c r="B303" s="1">
        <f>'Sea ice'!E303</f>
        <v>1.0019175163648522</v>
      </c>
      <c r="C303" s="1">
        <f>SST!F303</f>
        <v>1</v>
      </c>
      <c r="D303" s="1">
        <f t="shared" si="16"/>
        <v>0.95968273272767801</v>
      </c>
      <c r="E303" s="1">
        <f t="shared" si="17"/>
        <v>0.93952409909151702</v>
      </c>
      <c r="F303" s="1">
        <f t="shared" si="18"/>
        <v>0.93856534090909083</v>
      </c>
      <c r="G303" s="1">
        <f t="shared" si="19"/>
        <v>1.000958758182426</v>
      </c>
    </row>
    <row r="304" spans="1:7" x14ac:dyDescent="0.75">
      <c r="A304" s="1">
        <f>River!E304</f>
        <v>1.0788288288288288</v>
      </c>
      <c r="B304" s="1">
        <f>'Sea ice'!E304</f>
        <v>0.99923324643123046</v>
      </c>
      <c r="C304" s="1">
        <f>SST!F304</f>
        <v>1</v>
      </c>
      <c r="D304" s="1">
        <f t="shared" si="16"/>
        <v>1.026020691753353</v>
      </c>
      <c r="E304" s="1">
        <f t="shared" si="17"/>
        <v>1.0390310376300296</v>
      </c>
      <c r="F304" s="1">
        <f t="shared" si="18"/>
        <v>1.0394144144144144</v>
      </c>
      <c r="G304" s="1">
        <f t="shared" si="19"/>
        <v>0.99961662321561517</v>
      </c>
    </row>
    <row r="305" spans="1:7" x14ac:dyDescent="0.75">
      <c r="A305" s="1">
        <f>River!E305</f>
        <v>0.93062827225130884</v>
      </c>
      <c r="B305" s="1">
        <f>'Sea ice'!E305</f>
        <v>0.98654621712538615</v>
      </c>
      <c r="C305" s="1">
        <f>SST!F305</f>
        <v>0.93062054929671656</v>
      </c>
      <c r="D305" s="1">
        <f t="shared" si="16"/>
        <v>0.94926501289113718</v>
      </c>
      <c r="E305" s="1">
        <f t="shared" si="17"/>
        <v>0.95858724468834744</v>
      </c>
      <c r="F305" s="1">
        <f t="shared" si="18"/>
        <v>0.9306244107740127</v>
      </c>
      <c r="G305" s="1">
        <f t="shared" si="19"/>
        <v>0.9585833832110513</v>
      </c>
    </row>
    <row r="306" spans="1:7" x14ac:dyDescent="0.75">
      <c r="A306" s="1">
        <f>River!E306</f>
        <v>1.0011876484560569</v>
      </c>
      <c r="B306" s="1">
        <f>'Sea ice'!E306</f>
        <v>1.0029241754514178</v>
      </c>
      <c r="C306" s="1">
        <f>SST!F306</f>
        <v>0.97866705641226148</v>
      </c>
      <c r="D306" s="1">
        <f t="shared" si="16"/>
        <v>0.99425962677324531</v>
      </c>
      <c r="E306" s="1">
        <f t="shared" si="17"/>
        <v>1.0020559119537373</v>
      </c>
      <c r="F306" s="1">
        <f t="shared" si="18"/>
        <v>0.98992735243415919</v>
      </c>
      <c r="G306" s="1">
        <f t="shared" si="19"/>
        <v>0.99079561593183962</v>
      </c>
    </row>
    <row r="307" spans="1:7" x14ac:dyDescent="0.75">
      <c r="A307" s="1">
        <f>River!E307</f>
        <v>0.84566326530612246</v>
      </c>
      <c r="B307" s="1">
        <f>'Sea ice'!E307</f>
        <v>1.0434079368113804</v>
      </c>
      <c r="C307" s="1">
        <f>SST!F307</f>
        <v>1.236464723370206</v>
      </c>
      <c r="D307" s="1">
        <f t="shared" si="16"/>
        <v>1.041845308495903</v>
      </c>
      <c r="E307" s="1">
        <f t="shared" si="17"/>
        <v>0.94453560105875145</v>
      </c>
      <c r="F307" s="1">
        <f t="shared" si="18"/>
        <v>1.0410639943381641</v>
      </c>
      <c r="G307" s="1">
        <f t="shared" si="19"/>
        <v>1.1399363300907932</v>
      </c>
    </row>
    <row r="308" spans="1:7" x14ac:dyDescent="0.75">
      <c r="A308" s="1">
        <f>River!E308</f>
        <v>0.84860844529750479</v>
      </c>
      <c r="B308" s="1">
        <f>'Sea ice'!E308</f>
        <v>1.1261620185796304</v>
      </c>
      <c r="C308" s="1">
        <f>SST!F308</f>
        <v>1.1659275891745826</v>
      </c>
      <c r="D308" s="1">
        <f t="shared" si="16"/>
        <v>1.0468993510172393</v>
      </c>
      <c r="E308" s="1">
        <f t="shared" si="17"/>
        <v>0.98738523193856764</v>
      </c>
      <c r="F308" s="1">
        <f t="shared" si="18"/>
        <v>1.0072680172360438</v>
      </c>
      <c r="G308" s="1">
        <f t="shared" si="19"/>
        <v>1.1460448038771065</v>
      </c>
    </row>
    <row r="309" spans="1:7" x14ac:dyDescent="0.75">
      <c r="A309" s="1">
        <f>River!E309</f>
        <v>0.90666666666666662</v>
      </c>
      <c r="B309" s="1">
        <f>'Sea ice'!E309</f>
        <v>1.1070134695667249</v>
      </c>
      <c r="C309" s="1">
        <f>SST!F309</f>
        <v>1.0832102082123936</v>
      </c>
      <c r="D309" s="1">
        <f t="shared" si="16"/>
        <v>1.0322967814819284</v>
      </c>
      <c r="E309" s="1">
        <f t="shared" si="17"/>
        <v>1.0068400681166958</v>
      </c>
      <c r="F309" s="1">
        <f t="shared" si="18"/>
        <v>0.99493843743953003</v>
      </c>
      <c r="G309" s="1">
        <f t="shared" si="19"/>
        <v>1.0951118388895593</v>
      </c>
    </row>
    <row r="310" spans="1:7" x14ac:dyDescent="0.75">
      <c r="A310" s="1">
        <f>River!E310</f>
        <v>0.91494845360824739</v>
      </c>
      <c r="B310" s="1">
        <f>'Sea ice'!E310</f>
        <v>1.1175236096465693</v>
      </c>
      <c r="C310" s="1">
        <f>SST!F310</f>
        <v>1.1426133481925391</v>
      </c>
      <c r="D310" s="1">
        <f t="shared" si="16"/>
        <v>1.0583618038157854</v>
      </c>
      <c r="E310" s="1">
        <f t="shared" si="17"/>
        <v>1.0162360316274084</v>
      </c>
      <c r="F310" s="1">
        <f t="shared" si="18"/>
        <v>1.0287809009003932</v>
      </c>
      <c r="G310" s="1">
        <f t="shared" si="19"/>
        <v>1.1300684789195543</v>
      </c>
    </row>
    <row r="311" spans="1:7" x14ac:dyDescent="0.75">
      <c r="A311" s="1">
        <f>River!E311</f>
        <v>0.9028571428571428</v>
      </c>
      <c r="B311" s="1">
        <f>'Sea ice'!E311</f>
        <v>1.0996455043494942</v>
      </c>
      <c r="C311" s="1">
        <f>SST!F311</f>
        <v>1.5466356101133392</v>
      </c>
      <c r="D311" s="1">
        <f t="shared" si="16"/>
        <v>1.1830460857733254</v>
      </c>
      <c r="E311" s="1">
        <f t="shared" si="17"/>
        <v>1.0012513236033185</v>
      </c>
      <c r="F311" s="1">
        <f t="shared" si="18"/>
        <v>1.2247463764852409</v>
      </c>
      <c r="G311" s="1">
        <f t="shared" si="19"/>
        <v>1.3231405572314165</v>
      </c>
    </row>
    <row r="312" spans="1:7" x14ac:dyDescent="0.75">
      <c r="A312" s="1">
        <f>River!E312</f>
        <v>0.84818731117824775</v>
      </c>
      <c r="B312" s="1">
        <f>'Sea ice'!E312</f>
        <v>0.99909979821166073</v>
      </c>
      <c r="C312" s="1">
        <f>SST!F312</f>
        <v>1</v>
      </c>
      <c r="D312" s="1">
        <f t="shared" si="16"/>
        <v>0.94909570312996949</v>
      </c>
      <c r="E312" s="1">
        <f t="shared" si="17"/>
        <v>0.92364355469495418</v>
      </c>
      <c r="F312" s="1">
        <f t="shared" si="18"/>
        <v>0.92409365558912393</v>
      </c>
      <c r="G312" s="1">
        <f t="shared" si="19"/>
        <v>0.99954989910583036</v>
      </c>
    </row>
    <row r="313" spans="1:7" x14ac:dyDescent="0.75">
      <c r="A313" s="1">
        <f>River!E313</f>
        <v>0.90184563758389258</v>
      </c>
      <c r="B313" s="1">
        <f>'Sea ice'!E313</f>
        <v>1.0002452107175517</v>
      </c>
      <c r="C313" s="1">
        <f>SST!F313</f>
        <v>1</v>
      </c>
      <c r="D313" s="1">
        <f t="shared" si="16"/>
        <v>0.96736361610048149</v>
      </c>
      <c r="E313" s="1">
        <f t="shared" si="17"/>
        <v>0.95104542415072213</v>
      </c>
      <c r="F313" s="1">
        <f t="shared" si="18"/>
        <v>0.95092281879194629</v>
      </c>
      <c r="G313" s="1">
        <f t="shared" si="19"/>
        <v>1.0001226053587757</v>
      </c>
    </row>
    <row r="314" spans="1:7" x14ac:dyDescent="0.75">
      <c r="A314" s="1">
        <f>River!E314</f>
        <v>0.85210396039603964</v>
      </c>
      <c r="B314" s="1">
        <f>'Sea ice'!E314</f>
        <v>0.99978599814917934</v>
      </c>
      <c r="C314" s="1">
        <f>SST!F314</f>
        <v>1</v>
      </c>
      <c r="D314" s="1">
        <f t="shared" si="16"/>
        <v>0.95062998618173966</v>
      </c>
      <c r="E314" s="1">
        <f t="shared" si="17"/>
        <v>0.92594497927260955</v>
      </c>
      <c r="F314" s="1">
        <f t="shared" si="18"/>
        <v>0.92605198019801982</v>
      </c>
      <c r="G314" s="1">
        <f t="shared" si="19"/>
        <v>0.99989299907458973</v>
      </c>
    </row>
    <row r="315" spans="1:7" x14ac:dyDescent="0.75">
      <c r="A315" s="1">
        <f>River!E315</f>
        <v>0.8515625</v>
      </c>
      <c r="B315" s="1">
        <f>'Sea ice'!E315</f>
        <v>1.0012783442568298</v>
      </c>
      <c r="C315" s="1">
        <f>SST!F315</f>
        <v>1</v>
      </c>
      <c r="D315" s="1">
        <f t="shared" si="16"/>
        <v>0.95094694808560998</v>
      </c>
      <c r="E315" s="1">
        <f t="shared" si="17"/>
        <v>0.92642042212841491</v>
      </c>
      <c r="F315" s="1">
        <f t="shared" si="18"/>
        <v>0.92578125</v>
      </c>
      <c r="G315" s="1">
        <f t="shared" si="19"/>
        <v>1.0006391721284149</v>
      </c>
    </row>
    <row r="316" spans="1:7" x14ac:dyDescent="0.75">
      <c r="A316" s="1">
        <f>River!E316</f>
        <v>1.027027027027027</v>
      </c>
      <c r="B316" s="1">
        <f>'Sea ice'!E316</f>
        <v>1.0008894341340191</v>
      </c>
      <c r="C316" s="1">
        <f>SST!F316</f>
        <v>1</v>
      </c>
      <c r="D316" s="1">
        <f t="shared" si="16"/>
        <v>1.0093054870536819</v>
      </c>
      <c r="E316" s="1">
        <f t="shared" si="17"/>
        <v>1.013958230580523</v>
      </c>
      <c r="F316" s="1">
        <f t="shared" si="18"/>
        <v>1.0135135135135136</v>
      </c>
      <c r="G316" s="1">
        <f t="shared" si="19"/>
        <v>1.0004447170670097</v>
      </c>
    </row>
    <row r="317" spans="1:7" x14ac:dyDescent="0.75">
      <c r="A317" s="1">
        <f>River!E317</f>
        <v>0.91623036649214662</v>
      </c>
      <c r="B317" s="1">
        <f>'Sea ice'!E317</f>
        <v>0.98648169060239888</v>
      </c>
      <c r="C317" s="1">
        <f>SST!F317</f>
        <v>0.93062054929671656</v>
      </c>
      <c r="D317" s="1">
        <f t="shared" si="16"/>
        <v>0.94444420213042068</v>
      </c>
      <c r="E317" s="1">
        <f t="shared" si="17"/>
        <v>0.95135602854727275</v>
      </c>
      <c r="F317" s="1">
        <f t="shared" si="18"/>
        <v>0.92342545789443164</v>
      </c>
      <c r="G317" s="1">
        <f t="shared" si="19"/>
        <v>0.95855111994955777</v>
      </c>
    </row>
    <row r="318" spans="1:7" x14ac:dyDescent="0.75">
      <c r="A318" s="1">
        <f>River!E318</f>
        <v>0.87559382422802845</v>
      </c>
      <c r="B318" s="1">
        <f>'Sea ice'!E318</f>
        <v>0.98140088406406589</v>
      </c>
      <c r="C318" s="1">
        <f>SST!F318</f>
        <v>0.87148914790123821</v>
      </c>
      <c r="D318" s="1">
        <f t="shared" si="16"/>
        <v>0.90949461873111082</v>
      </c>
      <c r="E318" s="1">
        <f t="shared" si="17"/>
        <v>0.92849735414604717</v>
      </c>
      <c r="F318" s="1">
        <f t="shared" si="18"/>
        <v>0.87354148606463333</v>
      </c>
      <c r="G318" s="1">
        <f t="shared" si="19"/>
        <v>0.92644501598265205</v>
      </c>
    </row>
    <row r="319" spans="1:7" x14ac:dyDescent="0.75">
      <c r="A319" s="1">
        <f>River!E319</f>
        <v>0.97241709183673475</v>
      </c>
      <c r="B319" s="1">
        <f>'Sea ice'!E319</f>
        <v>0.98548053413628856</v>
      </c>
      <c r="C319" s="1">
        <f>SST!F319</f>
        <v>0.9278962675276744</v>
      </c>
      <c r="D319" s="1">
        <f t="shared" si="16"/>
        <v>0.96193129783356579</v>
      </c>
      <c r="E319" s="1">
        <f t="shared" si="17"/>
        <v>0.9789488129865116</v>
      </c>
      <c r="F319" s="1">
        <f t="shared" si="18"/>
        <v>0.95015667968220452</v>
      </c>
      <c r="G319" s="1">
        <f t="shared" si="19"/>
        <v>0.95668840083198148</v>
      </c>
    </row>
    <row r="320" spans="1:7" x14ac:dyDescent="0.75">
      <c r="A320" s="1">
        <f>River!E320</f>
        <v>0.96017274472168912</v>
      </c>
      <c r="B320" s="1">
        <f>'Sea ice'!E320</f>
        <v>0.9771049136815021</v>
      </c>
      <c r="C320" s="1">
        <f>SST!F320</f>
        <v>0.91918327250094223</v>
      </c>
      <c r="D320" s="1">
        <f t="shared" si="16"/>
        <v>0.95215364363471122</v>
      </c>
      <c r="E320" s="1">
        <f t="shared" si="17"/>
        <v>0.96863882920159561</v>
      </c>
      <c r="F320" s="1">
        <f t="shared" si="18"/>
        <v>0.93967800861131567</v>
      </c>
      <c r="G320" s="1">
        <f t="shared" si="19"/>
        <v>0.94814409309122216</v>
      </c>
    </row>
    <row r="321" spans="1:7" x14ac:dyDescent="0.75">
      <c r="A321" s="1">
        <f>River!E321</f>
        <v>1.0566666666666666</v>
      </c>
      <c r="B321" s="1">
        <f>'Sea ice'!E321</f>
        <v>0.8191360892037638</v>
      </c>
      <c r="C321" s="1">
        <f>SST!F321</f>
        <v>0.84141481983150568</v>
      </c>
      <c r="D321" s="1">
        <f t="shared" si="16"/>
        <v>0.90573919190064534</v>
      </c>
      <c r="E321" s="1">
        <f t="shared" si="17"/>
        <v>0.93790137793521522</v>
      </c>
      <c r="F321" s="1">
        <f t="shared" si="18"/>
        <v>0.94904074324908616</v>
      </c>
      <c r="G321" s="1">
        <f t="shared" si="19"/>
        <v>0.83027545451763474</v>
      </c>
    </row>
    <row r="322" spans="1:7" x14ac:dyDescent="0.75">
      <c r="A322" s="1">
        <f>River!E322</f>
        <v>1.0399484536082475</v>
      </c>
      <c r="B322" s="1">
        <f>'Sea ice'!E322</f>
        <v>0.95110178384636856</v>
      </c>
      <c r="C322" s="1">
        <f>SST!F322</f>
        <v>0.87138969606113004</v>
      </c>
      <c r="D322" s="1">
        <f t="shared" si="16"/>
        <v>0.95414664450524855</v>
      </c>
      <c r="E322" s="1">
        <f t="shared" si="17"/>
        <v>0.99552511872730798</v>
      </c>
      <c r="F322" s="1">
        <f t="shared" si="18"/>
        <v>0.95566907483468877</v>
      </c>
      <c r="G322" s="1">
        <f t="shared" si="19"/>
        <v>0.91124573995374925</v>
      </c>
    </row>
    <row r="323" spans="1:7" x14ac:dyDescent="0.75">
      <c r="A323" s="1">
        <f>River!E323</f>
        <v>1.0571428571428572</v>
      </c>
      <c r="B323" s="1">
        <f>'Sea ice'!E323</f>
        <v>1.0057041572569494</v>
      </c>
      <c r="C323" s="1">
        <f>SST!F323</f>
        <v>0.98683652345248474</v>
      </c>
      <c r="D323" s="1">
        <f t="shared" ref="D323:D386" si="20">SUM(A323:C323)/3</f>
        <v>1.0165611792840969</v>
      </c>
      <c r="E323" s="1">
        <f t="shared" ref="E323:E386" si="21">SUM(A323,B323)/2</f>
        <v>1.0314235071999032</v>
      </c>
      <c r="F323" s="1">
        <f t="shared" ref="F323:F386" si="22">SUM(A323, C323)/2</f>
        <v>1.0219896902976711</v>
      </c>
      <c r="G323" s="1">
        <f t="shared" ref="G323:G386" si="23">SUM(B323, C323)/2</f>
        <v>0.99627034035471707</v>
      </c>
    </row>
    <row r="324" spans="1:7" x14ac:dyDescent="0.75">
      <c r="A324" s="1">
        <f>River!E324</f>
        <v>1.1038519637462236</v>
      </c>
      <c r="B324" s="1">
        <f>'Sea ice'!E324</f>
        <v>1.0041285115488496</v>
      </c>
      <c r="C324" s="1">
        <f>SST!F324</f>
        <v>1.0025074628000001</v>
      </c>
      <c r="D324" s="1">
        <f t="shared" si="20"/>
        <v>1.0368293126983577</v>
      </c>
      <c r="E324" s="1">
        <f t="shared" si="21"/>
        <v>1.0539902376475365</v>
      </c>
      <c r="F324" s="1">
        <f t="shared" si="22"/>
        <v>1.0531797132731118</v>
      </c>
      <c r="G324" s="1">
        <f t="shared" si="23"/>
        <v>1.0033179871744249</v>
      </c>
    </row>
    <row r="325" spans="1:7" x14ac:dyDescent="0.75">
      <c r="A325" s="1">
        <f>River!E325</f>
        <v>1.2978187919463087</v>
      </c>
      <c r="B325" s="1">
        <f>'Sea ice'!E325</f>
        <v>0.99950957854436029</v>
      </c>
      <c r="C325" s="1">
        <f>SST!F325</f>
        <v>1</v>
      </c>
      <c r="D325" s="1">
        <f t="shared" si="20"/>
        <v>1.0991094568302231</v>
      </c>
      <c r="E325" s="1">
        <f t="shared" si="21"/>
        <v>1.1486641852453345</v>
      </c>
      <c r="F325" s="1">
        <f t="shared" si="22"/>
        <v>1.1489093959731544</v>
      </c>
      <c r="G325" s="1">
        <f t="shared" si="23"/>
        <v>0.99975478927218009</v>
      </c>
    </row>
    <row r="326" spans="1:7" x14ac:dyDescent="0.75">
      <c r="A326" s="1">
        <f>River!E326</f>
        <v>1.1794554455445545</v>
      </c>
      <c r="B326" s="1">
        <f>'Sea ice'!E326</f>
        <v>1.0015285845170421</v>
      </c>
      <c r="C326" s="1">
        <f>SST!F326</f>
        <v>1</v>
      </c>
      <c r="D326" s="1">
        <f t="shared" si="20"/>
        <v>1.0603280100205321</v>
      </c>
      <c r="E326" s="1">
        <f t="shared" si="21"/>
        <v>1.0904920150307982</v>
      </c>
      <c r="F326" s="1">
        <f t="shared" si="22"/>
        <v>1.0897277227722773</v>
      </c>
      <c r="G326" s="1">
        <f t="shared" si="23"/>
        <v>1.0007642922585211</v>
      </c>
    </row>
    <row r="327" spans="1:7" x14ac:dyDescent="0.75">
      <c r="A327" s="1">
        <f>River!E327</f>
        <v>1.1178977272727273</v>
      </c>
      <c r="B327" s="1">
        <f>'Sea ice'!E327</f>
        <v>0.99872165576356275</v>
      </c>
      <c r="C327" s="1">
        <f>SST!F327</f>
        <v>1</v>
      </c>
      <c r="D327" s="1">
        <f t="shared" si="20"/>
        <v>1.0388731276787633</v>
      </c>
      <c r="E327" s="1">
        <f t="shared" si="21"/>
        <v>1.0583096915181449</v>
      </c>
      <c r="F327" s="1">
        <f t="shared" si="22"/>
        <v>1.0589488636363638</v>
      </c>
      <c r="G327" s="1">
        <f t="shared" si="23"/>
        <v>0.99936082788178138</v>
      </c>
    </row>
    <row r="328" spans="1:7" x14ac:dyDescent="0.75">
      <c r="A328" s="1">
        <f>River!E328</f>
        <v>1.6959459459459461</v>
      </c>
      <c r="B328" s="1">
        <f>'Sea ice'!E328</f>
        <v>0.99901855543690676</v>
      </c>
      <c r="C328" s="1">
        <f>SST!F328</f>
        <v>1</v>
      </c>
      <c r="D328" s="1">
        <f t="shared" si="20"/>
        <v>1.2316548337942843</v>
      </c>
      <c r="E328" s="1">
        <f t="shared" si="21"/>
        <v>1.3474822506914264</v>
      </c>
      <c r="F328" s="1">
        <f t="shared" si="22"/>
        <v>1.347972972972973</v>
      </c>
      <c r="G328" s="1">
        <f t="shared" si="23"/>
        <v>0.99950927771845333</v>
      </c>
    </row>
    <row r="329" spans="1:7" x14ac:dyDescent="0.75">
      <c r="A329" s="1">
        <f>River!E329</f>
        <v>1.2212041884816753</v>
      </c>
      <c r="B329" s="1">
        <f>'Sea ice'!E329</f>
        <v>0.99054686239364242</v>
      </c>
      <c r="C329" s="1">
        <f>SST!F329</f>
        <v>0.93062054929671656</v>
      </c>
      <c r="D329" s="1">
        <f t="shared" si="20"/>
        <v>1.0474572000573448</v>
      </c>
      <c r="E329" s="1">
        <f t="shared" si="21"/>
        <v>1.1058755254376589</v>
      </c>
      <c r="F329" s="1">
        <f t="shared" si="22"/>
        <v>1.0759123688891958</v>
      </c>
      <c r="G329" s="1">
        <f t="shared" si="23"/>
        <v>0.96058370584517949</v>
      </c>
    </row>
    <row r="330" spans="1:7" x14ac:dyDescent="0.75">
      <c r="A330" s="1">
        <f>River!E330</f>
        <v>1.0065320665083135</v>
      </c>
      <c r="B330" s="1">
        <f>'Sea ice'!E330</f>
        <v>0.98163889834049201</v>
      </c>
      <c r="C330" s="1">
        <f>SST!F330</f>
        <v>0.90045730606107854</v>
      </c>
      <c r="D330" s="1">
        <f t="shared" si="20"/>
        <v>0.96287609030329468</v>
      </c>
      <c r="E330" s="1">
        <f t="shared" si="21"/>
        <v>0.99408548242440276</v>
      </c>
      <c r="F330" s="1">
        <f t="shared" si="22"/>
        <v>0.95349468628469602</v>
      </c>
      <c r="G330" s="1">
        <f t="shared" si="23"/>
        <v>0.94104810220078527</v>
      </c>
    </row>
    <row r="331" spans="1:7" x14ac:dyDescent="0.75">
      <c r="A331" s="1">
        <f>River!E331</f>
        <v>1.0350765306122449</v>
      </c>
      <c r="B331" s="1">
        <f>'Sea ice'!E331</f>
        <v>1.0155726913723935</v>
      </c>
      <c r="C331" s="1">
        <f>SST!F331</f>
        <v>1.0893359186120699</v>
      </c>
      <c r="D331" s="1">
        <f t="shared" si="20"/>
        <v>1.0466617135322362</v>
      </c>
      <c r="E331" s="1">
        <f t="shared" si="21"/>
        <v>1.0253246109923193</v>
      </c>
      <c r="F331" s="1">
        <f t="shared" si="22"/>
        <v>1.0622062246121575</v>
      </c>
      <c r="G331" s="1">
        <f t="shared" si="23"/>
        <v>1.0524543049922317</v>
      </c>
    </row>
    <row r="332" spans="1:7" x14ac:dyDescent="0.75">
      <c r="A332" s="1">
        <f>River!E332</f>
        <v>0.99184261036468335</v>
      </c>
      <c r="B332" s="1">
        <f>'Sea ice'!E332</f>
        <v>1.0364409030544015</v>
      </c>
      <c r="C332" s="1">
        <f>SST!F332</f>
        <v>1.0330058939000213</v>
      </c>
      <c r="D332" s="1">
        <f t="shared" si="20"/>
        <v>1.020429802439702</v>
      </c>
      <c r="E332" s="1">
        <f t="shared" si="21"/>
        <v>1.0141417567095425</v>
      </c>
      <c r="F332" s="1">
        <f t="shared" si="22"/>
        <v>1.0124242521323523</v>
      </c>
      <c r="G332" s="1">
        <f t="shared" si="23"/>
        <v>1.0347233984772113</v>
      </c>
    </row>
    <row r="333" spans="1:7" x14ac:dyDescent="0.75">
      <c r="A333" s="1">
        <f>River!E333</f>
        <v>1.1055555555555556</v>
      </c>
      <c r="B333" s="1">
        <f>'Sea ice'!E333</f>
        <v>1.0289828146885842</v>
      </c>
      <c r="C333" s="1">
        <f>SST!F333</f>
        <v>0.98196776361332372</v>
      </c>
      <c r="D333" s="1">
        <f t="shared" si="20"/>
        <v>1.0388353779524879</v>
      </c>
      <c r="E333" s="1">
        <f t="shared" si="21"/>
        <v>1.0672691851220699</v>
      </c>
      <c r="F333" s="1">
        <f t="shared" si="22"/>
        <v>1.0437616595844397</v>
      </c>
      <c r="G333" s="1">
        <f t="shared" si="23"/>
        <v>1.005475289150954</v>
      </c>
    </row>
    <row r="334" spans="1:7" x14ac:dyDescent="0.75">
      <c r="A334" s="1">
        <f>River!E334</f>
        <v>1.0283505154639174</v>
      </c>
      <c r="B334" s="1">
        <f>'Sea ice'!E334</f>
        <v>1.1049317943348265</v>
      </c>
      <c r="C334" s="1">
        <f>SST!F334</f>
        <v>1.0500899405546402</v>
      </c>
      <c r="D334" s="1">
        <f t="shared" si="20"/>
        <v>1.061124083451128</v>
      </c>
      <c r="E334" s="1">
        <f t="shared" si="21"/>
        <v>1.0666411548993719</v>
      </c>
      <c r="F334" s="1">
        <f t="shared" si="22"/>
        <v>1.0392202280092788</v>
      </c>
      <c r="G334" s="1">
        <f t="shared" si="23"/>
        <v>1.0775108674447333</v>
      </c>
    </row>
    <row r="335" spans="1:7" x14ac:dyDescent="0.75">
      <c r="A335" s="1">
        <f>River!E335</f>
        <v>1.1166666666666667</v>
      </c>
      <c r="B335" s="1">
        <f>'Sea ice'!E335</f>
        <v>1.0528843055043211</v>
      </c>
      <c r="C335" s="1">
        <f>SST!F335</f>
        <v>1.3460864812554492</v>
      </c>
      <c r="D335" s="1">
        <f t="shared" si="20"/>
        <v>1.1718791511421456</v>
      </c>
      <c r="E335" s="1">
        <f t="shared" si="21"/>
        <v>1.0847754860854939</v>
      </c>
      <c r="F335" s="1">
        <f t="shared" si="22"/>
        <v>1.2313765739610578</v>
      </c>
      <c r="G335" s="1">
        <f t="shared" si="23"/>
        <v>1.1994853933798852</v>
      </c>
    </row>
    <row r="336" spans="1:7" x14ac:dyDescent="0.75">
      <c r="A336" s="1">
        <f>River!E336</f>
        <v>0.94061555891238668</v>
      </c>
      <c r="B336" s="1">
        <f>'Sea ice'!E336</f>
        <v>1.0005277044786836</v>
      </c>
      <c r="C336" s="1">
        <f>SST!F336</f>
        <v>1.0031475408000001</v>
      </c>
      <c r="D336" s="1">
        <f t="shared" si="20"/>
        <v>0.98143026806369005</v>
      </c>
      <c r="E336" s="1">
        <f t="shared" si="21"/>
        <v>0.97057163169553506</v>
      </c>
      <c r="F336" s="1">
        <f t="shared" si="22"/>
        <v>0.97188154985619346</v>
      </c>
      <c r="G336" s="1">
        <f t="shared" si="23"/>
        <v>1.001837622639342</v>
      </c>
    </row>
    <row r="337" spans="1:7" x14ac:dyDescent="0.75">
      <c r="A337" s="1">
        <f>River!E337</f>
        <v>1.0044043624161074</v>
      </c>
      <c r="B337" s="1">
        <f>'Sea ice'!E337</f>
        <v>0.99613793102400217</v>
      </c>
      <c r="C337" s="1">
        <f>SST!F337</f>
        <v>1</v>
      </c>
      <c r="D337" s="1">
        <f t="shared" si="20"/>
        <v>1.0001807644800367</v>
      </c>
      <c r="E337" s="1">
        <f t="shared" si="21"/>
        <v>1.0002711467200549</v>
      </c>
      <c r="F337" s="1">
        <f t="shared" si="22"/>
        <v>1.0022021812080537</v>
      </c>
      <c r="G337" s="1">
        <f t="shared" si="23"/>
        <v>0.99806896551200108</v>
      </c>
    </row>
    <row r="338" spans="1:7" x14ac:dyDescent="0.75">
      <c r="A338" s="1">
        <f>River!E338</f>
        <v>0.93873762376237624</v>
      </c>
      <c r="B338" s="1">
        <f>'Sea ice'!E338</f>
        <v>0.99553653316517454</v>
      </c>
      <c r="C338" s="1">
        <f>SST!F338</f>
        <v>1</v>
      </c>
      <c r="D338" s="1">
        <f t="shared" si="20"/>
        <v>0.97809138564251696</v>
      </c>
      <c r="E338" s="1">
        <f t="shared" si="21"/>
        <v>0.96713707846377539</v>
      </c>
      <c r="F338" s="1">
        <f t="shared" si="22"/>
        <v>0.96936881188118806</v>
      </c>
      <c r="G338" s="1">
        <f t="shared" si="23"/>
        <v>0.99776826658258733</v>
      </c>
    </row>
    <row r="339" spans="1:7" x14ac:dyDescent="0.75">
      <c r="A339" s="1">
        <f>River!E339</f>
        <v>0.91743607954545459</v>
      </c>
      <c r="B339" s="1">
        <f>'Sea ice'!E339</f>
        <v>0.99881296606762204</v>
      </c>
      <c r="C339" s="1">
        <f>SST!F339</f>
        <v>1</v>
      </c>
      <c r="D339" s="1">
        <f t="shared" si="20"/>
        <v>0.9720830152043588</v>
      </c>
      <c r="E339" s="1">
        <f t="shared" si="21"/>
        <v>0.95812452280653826</v>
      </c>
      <c r="F339" s="1">
        <f t="shared" si="22"/>
        <v>0.95871803977272729</v>
      </c>
      <c r="G339" s="1">
        <f t="shared" si="23"/>
        <v>0.99940648303381097</v>
      </c>
    </row>
    <row r="340" spans="1:7" x14ac:dyDescent="0.75">
      <c r="A340" s="1">
        <f>River!E340</f>
        <v>1.7770270270270272</v>
      </c>
      <c r="B340" s="1">
        <f>'Sea ice'!E340</f>
        <v>0.99944793742555416</v>
      </c>
      <c r="C340" s="1">
        <f>SST!F340</f>
        <v>1</v>
      </c>
      <c r="D340" s="1">
        <f t="shared" si="20"/>
        <v>1.2588249881508604</v>
      </c>
      <c r="E340" s="1">
        <f t="shared" si="21"/>
        <v>1.3882374822262906</v>
      </c>
      <c r="F340" s="1">
        <f t="shared" si="22"/>
        <v>1.3885135135135136</v>
      </c>
      <c r="G340" s="1">
        <f t="shared" si="23"/>
        <v>0.99972396871277702</v>
      </c>
    </row>
    <row r="341" spans="1:7" x14ac:dyDescent="0.75">
      <c r="A341" s="1">
        <f>River!E341</f>
        <v>1.3298429319371727</v>
      </c>
      <c r="B341" s="1">
        <f>'Sea ice'!E341</f>
        <v>0.99025649297535001</v>
      </c>
      <c r="C341" s="1">
        <f>SST!F341</f>
        <v>0.95252416068762413</v>
      </c>
      <c r="D341" s="1">
        <f t="shared" si="20"/>
        <v>1.0908745285333823</v>
      </c>
      <c r="E341" s="1">
        <f t="shared" si="21"/>
        <v>1.1600497124562614</v>
      </c>
      <c r="F341" s="1">
        <f t="shared" si="22"/>
        <v>1.1411835463123985</v>
      </c>
      <c r="G341" s="1">
        <f t="shared" si="23"/>
        <v>0.97139032683148707</v>
      </c>
    </row>
    <row r="342" spans="1:7" x14ac:dyDescent="0.75">
      <c r="A342" s="1">
        <f>River!E342</f>
        <v>1.125</v>
      </c>
      <c r="B342" s="1">
        <f>'Sea ice'!E342</f>
        <v>0.99132947976746921</v>
      </c>
      <c r="C342" s="1">
        <f>SST!F342</f>
        <v>0.91759914257499675</v>
      </c>
      <c r="D342" s="1">
        <f t="shared" si="20"/>
        <v>1.0113095407808219</v>
      </c>
      <c r="E342" s="1">
        <f t="shared" si="21"/>
        <v>1.0581647398837346</v>
      </c>
      <c r="F342" s="1">
        <f t="shared" si="22"/>
        <v>1.0212995712874984</v>
      </c>
      <c r="G342" s="1">
        <f t="shared" si="23"/>
        <v>0.95446431117123298</v>
      </c>
    </row>
    <row r="343" spans="1:7" x14ac:dyDescent="0.75">
      <c r="A343" s="1">
        <f>River!E343</f>
        <v>0.91310586734693877</v>
      </c>
      <c r="B343" s="1">
        <f>'Sea ice'!E343</f>
        <v>1.1479029527986968</v>
      </c>
      <c r="C343" s="1">
        <f>SST!F343</f>
        <v>1.5186621425709643</v>
      </c>
      <c r="D343" s="1">
        <f t="shared" si="20"/>
        <v>1.1932236542388666</v>
      </c>
      <c r="E343" s="1">
        <f t="shared" si="21"/>
        <v>1.0305044100728178</v>
      </c>
      <c r="F343" s="1">
        <f t="shared" si="22"/>
        <v>1.2158840049589514</v>
      </c>
      <c r="G343" s="1">
        <f t="shared" si="23"/>
        <v>1.3332825476848305</v>
      </c>
    </row>
    <row r="344" spans="1:7" x14ac:dyDescent="0.75">
      <c r="A344" s="1">
        <f>River!E344</f>
        <v>0.90403071017274472</v>
      </c>
      <c r="B344" s="1">
        <f>'Sea ice'!E344</f>
        <v>1.182204515272008</v>
      </c>
      <c r="C344" s="1">
        <f>SST!F344</f>
        <v>1.2264945271062691</v>
      </c>
      <c r="D344" s="1">
        <f t="shared" si="20"/>
        <v>1.1042432508503406</v>
      </c>
      <c r="E344" s="1">
        <f t="shared" si="21"/>
        <v>1.0431176127223765</v>
      </c>
      <c r="F344" s="1">
        <f t="shared" si="22"/>
        <v>1.0652626186395069</v>
      </c>
      <c r="G344" s="1">
        <f t="shared" si="23"/>
        <v>1.2043495211891386</v>
      </c>
    </row>
    <row r="345" spans="1:7" x14ac:dyDescent="0.75">
      <c r="A345" s="1">
        <f>River!E345</f>
        <v>0.92777777777777781</v>
      </c>
      <c r="B345" s="1">
        <f>'Sea ice'!E345</f>
        <v>1.1671156525768445</v>
      </c>
      <c r="C345" s="1">
        <f>SST!F345</f>
        <v>1.1091448399934905</v>
      </c>
      <c r="D345" s="1">
        <f t="shared" si="20"/>
        <v>1.0680127567827042</v>
      </c>
      <c r="E345" s="1">
        <f t="shared" si="21"/>
        <v>1.047446715177311</v>
      </c>
      <c r="F345" s="1">
        <f t="shared" si="22"/>
        <v>1.0184613088856342</v>
      </c>
      <c r="G345" s="1">
        <f t="shared" si="23"/>
        <v>1.1381302462851675</v>
      </c>
    </row>
    <row r="346" spans="1:7" x14ac:dyDescent="0.75">
      <c r="A346" s="1">
        <f>River!E346</f>
        <v>0.88273195876288657</v>
      </c>
      <c r="B346" s="1">
        <f>'Sea ice'!E346</f>
        <v>1.1824763903464004</v>
      </c>
      <c r="C346" s="1">
        <f>SST!F346</f>
        <v>1.1607121443195982</v>
      </c>
      <c r="D346" s="1">
        <f t="shared" si="20"/>
        <v>1.0753068311429617</v>
      </c>
      <c r="E346" s="1">
        <f t="shared" si="21"/>
        <v>1.0326041745546435</v>
      </c>
      <c r="F346" s="1">
        <f t="shared" si="22"/>
        <v>1.0217220515412424</v>
      </c>
      <c r="G346" s="1">
        <f t="shared" si="23"/>
        <v>1.1715942673329993</v>
      </c>
    </row>
    <row r="347" spans="1:7" x14ac:dyDescent="0.75">
      <c r="A347" s="1">
        <f>River!E347</f>
        <v>0.90214285714285714</v>
      </c>
      <c r="B347" s="1">
        <f>'Sea ice'!E347</f>
        <v>1.1472768288695134</v>
      </c>
      <c r="C347" s="1">
        <f>SST!F347</f>
        <v>1.7538992048823019</v>
      </c>
      <c r="D347" s="1">
        <f t="shared" si="20"/>
        <v>1.2677729636315576</v>
      </c>
      <c r="E347" s="1">
        <f t="shared" si="21"/>
        <v>1.0247098430061854</v>
      </c>
      <c r="F347" s="1">
        <f t="shared" si="22"/>
        <v>1.3280210310125795</v>
      </c>
      <c r="G347" s="1">
        <f t="shared" si="23"/>
        <v>1.4505880168759075</v>
      </c>
    </row>
    <row r="348" spans="1:7" x14ac:dyDescent="0.75">
      <c r="A348" s="1">
        <f>River!E348</f>
        <v>0.88368580060422963</v>
      </c>
      <c r="B348" s="1">
        <f>'Sea ice'!E348</f>
        <v>1.0052770448492292</v>
      </c>
      <c r="C348" s="1">
        <f>SST!F348</f>
        <v>1.0076969696</v>
      </c>
      <c r="D348" s="1">
        <f t="shared" si="20"/>
        <v>0.96555327168448635</v>
      </c>
      <c r="E348" s="1">
        <f t="shared" si="21"/>
        <v>0.94448142272672941</v>
      </c>
      <c r="F348" s="1">
        <f t="shared" si="22"/>
        <v>0.94569138510211481</v>
      </c>
      <c r="G348" s="1">
        <f t="shared" si="23"/>
        <v>1.0064870072246146</v>
      </c>
    </row>
    <row r="349" spans="1:7" x14ac:dyDescent="0.75">
      <c r="A349" s="1">
        <f>River!E349</f>
        <v>0.87667785234899331</v>
      </c>
      <c r="B349" s="1">
        <f>'Sea ice'!E349</f>
        <v>1.0021455938709907</v>
      </c>
      <c r="C349" s="1">
        <f>SST!F349</f>
        <v>1</v>
      </c>
      <c r="D349" s="1">
        <f t="shared" si="20"/>
        <v>0.9596078154066614</v>
      </c>
      <c r="E349" s="1">
        <f t="shared" si="21"/>
        <v>0.93941172310999199</v>
      </c>
      <c r="F349" s="1">
        <f t="shared" si="22"/>
        <v>0.93833892617449666</v>
      </c>
      <c r="G349" s="1">
        <f t="shared" si="23"/>
        <v>1.0010727969354953</v>
      </c>
    </row>
    <row r="350" spans="1:7" x14ac:dyDescent="0.75">
      <c r="A350" s="1">
        <f>River!E350</f>
        <v>0.84096534653465349</v>
      </c>
      <c r="B350" s="1">
        <f>'Sea ice'!E350</f>
        <v>1.0002751451987295</v>
      </c>
      <c r="C350" s="1">
        <f>SST!F350</f>
        <v>1</v>
      </c>
      <c r="D350" s="1">
        <f t="shared" si="20"/>
        <v>0.94708016391112759</v>
      </c>
      <c r="E350" s="1">
        <f t="shared" si="21"/>
        <v>0.92062024586669144</v>
      </c>
      <c r="F350" s="1">
        <f t="shared" si="22"/>
        <v>0.9204826732673268</v>
      </c>
      <c r="G350" s="1">
        <f t="shared" si="23"/>
        <v>1.0001375725993649</v>
      </c>
    </row>
    <row r="351" spans="1:7" x14ac:dyDescent="0.75">
      <c r="A351" s="1">
        <f>River!E351</f>
        <v>0.82954545454545459</v>
      </c>
      <c r="B351" s="1">
        <f>'Sea ice'!E351</f>
        <v>0.99926951758791838</v>
      </c>
      <c r="C351" s="1">
        <f>SST!F351</f>
        <v>1</v>
      </c>
      <c r="D351" s="1">
        <f t="shared" si="20"/>
        <v>0.94293832404445765</v>
      </c>
      <c r="E351" s="1">
        <f t="shared" si="21"/>
        <v>0.91440748606668643</v>
      </c>
      <c r="F351" s="1">
        <f t="shared" si="22"/>
        <v>0.91477272727272729</v>
      </c>
      <c r="G351" s="1">
        <f t="shared" si="23"/>
        <v>0.99963475879395913</v>
      </c>
    </row>
    <row r="352" spans="1:7" x14ac:dyDescent="0.75">
      <c r="A352" s="1">
        <f>River!E352</f>
        <v>0.94774774774774773</v>
      </c>
      <c r="B352" s="1">
        <f>'Sea ice'!E352</f>
        <v>0.99733169759794305</v>
      </c>
      <c r="C352" s="1">
        <f>SST!F352</f>
        <v>1</v>
      </c>
      <c r="D352" s="1">
        <f t="shared" si="20"/>
        <v>0.98169314844856359</v>
      </c>
      <c r="E352" s="1">
        <f t="shared" si="21"/>
        <v>0.97253972267284539</v>
      </c>
      <c r="F352" s="1">
        <f t="shared" si="22"/>
        <v>0.97387387387387392</v>
      </c>
      <c r="G352" s="1">
        <f t="shared" si="23"/>
        <v>0.99866584879897147</v>
      </c>
    </row>
    <row r="353" spans="1:7" x14ac:dyDescent="0.75">
      <c r="A353" s="1">
        <f>River!E353</f>
        <v>0.85955497382198953</v>
      </c>
      <c r="B353" s="1">
        <f>'Sea ice'!E353</f>
        <v>0.9850943700555409</v>
      </c>
      <c r="C353" s="1">
        <f>SST!F353</f>
        <v>0.93062054929671656</v>
      </c>
      <c r="D353" s="1">
        <f t="shared" si="20"/>
        <v>0.92508996439141578</v>
      </c>
      <c r="E353" s="1">
        <f t="shared" si="21"/>
        <v>0.92232467193876522</v>
      </c>
      <c r="F353" s="1">
        <f t="shared" si="22"/>
        <v>0.8950877615593531</v>
      </c>
      <c r="G353" s="1">
        <f t="shared" si="23"/>
        <v>0.95785745967612868</v>
      </c>
    </row>
    <row r="354" spans="1:7" x14ac:dyDescent="0.75">
      <c r="A354" s="1">
        <f>River!E354</f>
        <v>0.90231591448931114</v>
      </c>
      <c r="B354" s="1">
        <f>'Sea ice'!E354</f>
        <v>0.98905134307936871</v>
      </c>
      <c r="C354" s="1">
        <f>SST!F354</f>
        <v>0.96503036784678353</v>
      </c>
      <c r="D354" s="1">
        <f t="shared" si="20"/>
        <v>0.95213254180515461</v>
      </c>
      <c r="E354" s="1">
        <f t="shared" si="21"/>
        <v>0.94568362878433998</v>
      </c>
      <c r="F354" s="1">
        <f t="shared" si="22"/>
        <v>0.93367314116804734</v>
      </c>
      <c r="G354" s="1">
        <f t="shared" si="23"/>
        <v>0.97704085546307606</v>
      </c>
    </row>
    <row r="355" spans="1:7" x14ac:dyDescent="0.75">
      <c r="A355" s="1">
        <f>River!E355</f>
        <v>0.9475446428571429</v>
      </c>
      <c r="B355" s="1">
        <f>'Sea ice'!E355</f>
        <v>0.99834493137230196</v>
      </c>
      <c r="C355" s="1">
        <f>SST!F355</f>
        <v>1.0116335433765742</v>
      </c>
      <c r="D355" s="1">
        <f t="shared" si="20"/>
        <v>0.98584103920200639</v>
      </c>
      <c r="E355" s="1">
        <f t="shared" si="21"/>
        <v>0.97294478711472243</v>
      </c>
      <c r="F355" s="1">
        <f t="shared" si="22"/>
        <v>0.97958909311685849</v>
      </c>
      <c r="G355" s="1">
        <f t="shared" si="23"/>
        <v>1.004989237374438</v>
      </c>
    </row>
    <row r="356" spans="1:7" x14ac:dyDescent="0.75">
      <c r="A356" s="1">
        <f>River!E356</f>
        <v>0.93929942418426104</v>
      </c>
      <c r="B356" s="1">
        <f>'Sea ice'!E356</f>
        <v>0.96414342627893945</v>
      </c>
      <c r="C356" s="1">
        <f>SST!F356</f>
        <v>0.91836935168698142</v>
      </c>
      <c r="D356" s="1">
        <f t="shared" si="20"/>
        <v>0.94060406738339397</v>
      </c>
      <c r="E356" s="1">
        <f t="shared" si="21"/>
        <v>0.95172142523160019</v>
      </c>
      <c r="F356" s="1">
        <f t="shared" si="22"/>
        <v>0.92883438793562123</v>
      </c>
      <c r="G356" s="1">
        <f t="shared" si="23"/>
        <v>0.94125638898296038</v>
      </c>
    </row>
    <row r="357" spans="1:7" x14ac:dyDescent="0.75">
      <c r="A357" s="1">
        <f>River!E357</f>
        <v>0.94111111111111112</v>
      </c>
      <c r="B357" s="1">
        <f>'Sea ice'!E357</f>
        <v>1.0374361356031154</v>
      </c>
      <c r="C357" s="1">
        <f>SST!F357</f>
        <v>1.010432057338813</v>
      </c>
      <c r="D357" s="1">
        <f t="shared" si="20"/>
        <v>0.99632643468434656</v>
      </c>
      <c r="E357" s="1">
        <f t="shared" si="21"/>
        <v>0.98927362335711333</v>
      </c>
      <c r="F357" s="1">
        <f t="shared" si="22"/>
        <v>0.97577158422496213</v>
      </c>
      <c r="G357" s="1">
        <f t="shared" si="23"/>
        <v>1.0239340964709642</v>
      </c>
    </row>
    <row r="358" spans="1:7" x14ac:dyDescent="0.75">
      <c r="A358" s="1">
        <f>River!E358</f>
        <v>0.92525773195876293</v>
      </c>
      <c r="B358" s="1">
        <f>'Sea ice'!E358</f>
        <v>1.1231374606594942</v>
      </c>
      <c r="C358" s="1">
        <f>SST!F358</f>
        <v>1.1163783959244429</v>
      </c>
      <c r="D358" s="1">
        <f t="shared" si="20"/>
        <v>1.0549245295142333</v>
      </c>
      <c r="E358" s="1">
        <f t="shared" si="21"/>
        <v>1.0241975963091285</v>
      </c>
      <c r="F358" s="1">
        <f t="shared" si="22"/>
        <v>1.0208180639416029</v>
      </c>
      <c r="G358" s="1">
        <f t="shared" si="23"/>
        <v>1.1197579282919685</v>
      </c>
    </row>
    <row r="359" spans="1:7" x14ac:dyDescent="0.75">
      <c r="A359" s="1">
        <f>River!E359</f>
        <v>0.94119047619047613</v>
      </c>
      <c r="B359" s="1">
        <f>'Sea ice'!E359</f>
        <v>1.0404447308985576</v>
      </c>
      <c r="C359" s="1">
        <f>SST!F359</f>
        <v>1.3472246441150828</v>
      </c>
      <c r="D359" s="1">
        <f t="shared" si="20"/>
        <v>1.1096199504013722</v>
      </c>
      <c r="E359" s="1">
        <f t="shared" si="21"/>
        <v>0.99081760354451687</v>
      </c>
      <c r="F359" s="1">
        <f t="shared" si="22"/>
        <v>1.1442075601527795</v>
      </c>
      <c r="G359" s="1">
        <f t="shared" si="23"/>
        <v>1.1938346875068202</v>
      </c>
    </row>
    <row r="360" spans="1:7" x14ac:dyDescent="0.75">
      <c r="A360" s="1">
        <f>River!E360</f>
        <v>0.92673716012084595</v>
      </c>
      <c r="B360" s="1">
        <f>'Sea ice'!E360</f>
        <v>0.99760980907702668</v>
      </c>
      <c r="C360" s="1">
        <f>SST!F360</f>
        <v>1</v>
      </c>
      <c r="D360" s="1">
        <f t="shared" si="20"/>
        <v>0.97478232306595747</v>
      </c>
      <c r="E360" s="1">
        <f t="shared" si="21"/>
        <v>0.96217348459893626</v>
      </c>
      <c r="F360" s="1">
        <f t="shared" si="22"/>
        <v>0.96336858006042303</v>
      </c>
      <c r="G360" s="1">
        <f t="shared" si="23"/>
        <v>0.99880490453851334</v>
      </c>
    </row>
    <row r="361" spans="1:7" x14ac:dyDescent="0.75">
      <c r="A361" s="1">
        <f>River!E361</f>
        <v>0.9412751677852349</v>
      </c>
      <c r="B361" s="1">
        <f>'Sea ice'!E361</f>
        <v>0.99549425287502669</v>
      </c>
      <c r="C361" s="1">
        <f>SST!F361</f>
        <v>1</v>
      </c>
      <c r="D361" s="1">
        <f t="shared" si="20"/>
        <v>0.9789231402200872</v>
      </c>
      <c r="E361" s="1">
        <f t="shared" si="21"/>
        <v>0.96838471033013085</v>
      </c>
      <c r="F361" s="1">
        <f t="shared" si="22"/>
        <v>0.97063758389261745</v>
      </c>
      <c r="G361" s="1">
        <f t="shared" si="23"/>
        <v>0.99774712643751329</v>
      </c>
    </row>
    <row r="362" spans="1:7" x14ac:dyDescent="0.75">
      <c r="A362" s="1">
        <f>River!E362</f>
        <v>0.88242574257425743</v>
      </c>
      <c r="B362" s="1">
        <f>'Sea ice'!E362</f>
        <v>0.99694283092494984</v>
      </c>
      <c r="C362" s="1">
        <f>SST!F362</f>
        <v>1</v>
      </c>
      <c r="D362" s="1">
        <f t="shared" si="20"/>
        <v>0.95978952449973576</v>
      </c>
      <c r="E362" s="1">
        <f t="shared" si="21"/>
        <v>0.93968428674960358</v>
      </c>
      <c r="F362" s="1">
        <f t="shared" si="22"/>
        <v>0.94121287128712872</v>
      </c>
      <c r="G362" s="1">
        <f t="shared" si="23"/>
        <v>0.99847141546247498</v>
      </c>
    </row>
    <row r="363" spans="1:7" x14ac:dyDescent="0.75">
      <c r="A363" s="1">
        <f>River!E363</f>
        <v>0.87073863636363635</v>
      </c>
      <c r="B363" s="1">
        <f>'Sea ice'!E363</f>
        <v>0.99668239233342903</v>
      </c>
      <c r="C363" s="1">
        <f>SST!F363</f>
        <v>1</v>
      </c>
      <c r="D363" s="1">
        <f t="shared" si="20"/>
        <v>0.95580700956568843</v>
      </c>
      <c r="E363" s="1">
        <f t="shared" si="21"/>
        <v>0.93371051434853269</v>
      </c>
      <c r="F363" s="1">
        <f t="shared" si="22"/>
        <v>0.93536931818181812</v>
      </c>
      <c r="G363" s="1">
        <f t="shared" si="23"/>
        <v>0.99834119616671457</v>
      </c>
    </row>
    <row r="364" spans="1:7" x14ac:dyDescent="0.75">
      <c r="A364" s="1">
        <f>River!E364</f>
        <v>1.045045045045045</v>
      </c>
      <c r="B364" s="1">
        <f>'Sea ice'!E364</f>
        <v>0.99622757246960036</v>
      </c>
      <c r="C364" s="1">
        <f>SST!F364</f>
        <v>1</v>
      </c>
      <c r="D364" s="1">
        <f t="shared" si="20"/>
        <v>1.0137575391715485</v>
      </c>
      <c r="E364" s="1">
        <f t="shared" si="21"/>
        <v>1.0206363087573227</v>
      </c>
      <c r="F364" s="1">
        <f t="shared" si="22"/>
        <v>1.0225225225225225</v>
      </c>
      <c r="G364" s="1">
        <f t="shared" si="23"/>
        <v>0.99811378623480018</v>
      </c>
    </row>
    <row r="365" spans="1:7" x14ac:dyDescent="0.75">
      <c r="A365" s="1">
        <f>River!E365</f>
        <v>0.92277486910994766</v>
      </c>
      <c r="B365" s="1">
        <f>'Sea ice'!E365</f>
        <v>0.98577189869822301</v>
      </c>
      <c r="C365" s="1">
        <f>SST!F365</f>
        <v>0.93062054929671656</v>
      </c>
      <c r="D365" s="1">
        <f t="shared" si="20"/>
        <v>0.94638910570162904</v>
      </c>
      <c r="E365" s="1">
        <f t="shared" si="21"/>
        <v>0.95427338390408534</v>
      </c>
      <c r="F365" s="1">
        <f t="shared" si="22"/>
        <v>0.92669770920333217</v>
      </c>
      <c r="G365" s="1">
        <f t="shared" si="23"/>
        <v>0.95819622399746973</v>
      </c>
    </row>
    <row r="366" spans="1:7" x14ac:dyDescent="0.75">
      <c r="A366" s="1">
        <f>River!E366</f>
        <v>0.87024940617577196</v>
      </c>
      <c r="B366" s="1">
        <f>'Sea ice'!E366</f>
        <v>0.97283236995325795</v>
      </c>
      <c r="C366" s="1">
        <f>SST!F366</f>
        <v>0.87009646301382326</v>
      </c>
      <c r="D366" s="1">
        <f t="shared" si="20"/>
        <v>0.90439274638095102</v>
      </c>
      <c r="E366" s="1">
        <f t="shared" si="21"/>
        <v>0.92154088806451495</v>
      </c>
      <c r="F366" s="1">
        <f t="shared" si="22"/>
        <v>0.87017293459479761</v>
      </c>
      <c r="G366" s="1">
        <f t="shared" si="23"/>
        <v>0.9214644164835406</v>
      </c>
    </row>
    <row r="367" spans="1:7" x14ac:dyDescent="0.75">
      <c r="A367" s="1">
        <f>River!E367</f>
        <v>0.92267219387755106</v>
      </c>
      <c r="B367" s="1">
        <f>'Sea ice'!E367</f>
        <v>0.97160052663063534</v>
      </c>
      <c r="C367" s="1">
        <f>SST!F367</f>
        <v>0.79682501208665135</v>
      </c>
      <c r="D367" s="1">
        <f t="shared" si="20"/>
        <v>0.89703257753161258</v>
      </c>
      <c r="E367" s="1">
        <f t="shared" si="21"/>
        <v>0.9471363602540932</v>
      </c>
      <c r="F367" s="1">
        <f t="shared" si="22"/>
        <v>0.85974860298210121</v>
      </c>
      <c r="G367" s="1">
        <f t="shared" si="23"/>
        <v>0.88421276935864335</v>
      </c>
    </row>
    <row r="368" spans="1:7" x14ac:dyDescent="0.75">
      <c r="A368" s="1">
        <f>River!E368</f>
        <v>0.96233205374280228</v>
      </c>
      <c r="B368" s="1">
        <f>'Sea ice'!E368</f>
        <v>0.93381142096538927</v>
      </c>
      <c r="C368" s="1">
        <f>SST!F368</f>
        <v>0.87619983158808168</v>
      </c>
      <c r="D368" s="1">
        <f t="shared" si="20"/>
        <v>0.92411443543209104</v>
      </c>
      <c r="E368" s="1">
        <f t="shared" si="21"/>
        <v>0.94807173735409578</v>
      </c>
      <c r="F368" s="1">
        <f t="shared" si="22"/>
        <v>0.91926594266544193</v>
      </c>
      <c r="G368" s="1">
        <f t="shared" si="23"/>
        <v>0.90500562627673542</v>
      </c>
    </row>
    <row r="369" spans="1:7" x14ac:dyDescent="0.75">
      <c r="A369" s="1">
        <f>River!E369</f>
        <v>1.0544444444444445</v>
      </c>
      <c r="B369" s="1">
        <f>'Sea ice'!E369</f>
        <v>0.94268462613045878</v>
      </c>
      <c r="C369" s="1">
        <f>SST!F369</f>
        <v>0.95050369375156585</v>
      </c>
      <c r="D369" s="1">
        <f t="shared" si="20"/>
        <v>0.98254425477548979</v>
      </c>
      <c r="E369" s="1">
        <f t="shared" si="21"/>
        <v>0.9985645352874517</v>
      </c>
      <c r="F369" s="1">
        <f t="shared" si="22"/>
        <v>1.0024740690980052</v>
      </c>
      <c r="G369" s="1">
        <f t="shared" si="23"/>
        <v>0.94659415994101237</v>
      </c>
    </row>
    <row r="370" spans="1:7" x14ac:dyDescent="0.75">
      <c r="A370" s="1">
        <f>River!E370</f>
        <v>1.0244845360824741</v>
      </c>
      <c r="B370" s="1">
        <f>'Sea ice'!E370</f>
        <v>1.0687827911865315</v>
      </c>
      <c r="C370" s="1">
        <f>SST!F370</f>
        <v>0.99381947327104347</v>
      </c>
      <c r="D370" s="1">
        <f t="shared" si="20"/>
        <v>1.0290289335133498</v>
      </c>
      <c r="E370" s="1">
        <f t="shared" si="21"/>
        <v>1.0466336636345028</v>
      </c>
      <c r="F370" s="1">
        <f t="shared" si="22"/>
        <v>1.0091520046767588</v>
      </c>
      <c r="G370" s="1">
        <f t="shared" si="23"/>
        <v>1.0313011322287875</v>
      </c>
    </row>
    <row r="371" spans="1:7" x14ac:dyDescent="0.75">
      <c r="A371" s="1">
        <f>River!E371</f>
        <v>1.1523809523809523</v>
      </c>
      <c r="B371" s="1">
        <f>'Sea ice'!E371</f>
        <v>1.0322913309693122</v>
      </c>
      <c r="C371" s="1">
        <f>SST!F371</f>
        <v>1.2587408523103749</v>
      </c>
      <c r="D371" s="1">
        <f t="shared" si="20"/>
        <v>1.1478043785535466</v>
      </c>
      <c r="E371" s="1">
        <f t="shared" si="21"/>
        <v>1.0923361416751323</v>
      </c>
      <c r="F371" s="1">
        <f t="shared" si="22"/>
        <v>1.2055609023456637</v>
      </c>
      <c r="G371" s="1">
        <f t="shared" si="23"/>
        <v>1.1455160916398435</v>
      </c>
    </row>
    <row r="372" spans="1:7" x14ac:dyDescent="0.75">
      <c r="A372" s="1">
        <f>River!E372</f>
        <v>1.0800604229607251</v>
      </c>
      <c r="B372" s="1">
        <f>'Sea ice'!E372</f>
        <v>0.99944125406671314</v>
      </c>
      <c r="C372" s="1">
        <f>SST!F372</f>
        <v>1.0163333332</v>
      </c>
      <c r="D372" s="1">
        <f t="shared" si="20"/>
        <v>1.031945003409146</v>
      </c>
      <c r="E372" s="1">
        <f t="shared" si="21"/>
        <v>1.0397508385137191</v>
      </c>
      <c r="F372" s="1">
        <f t="shared" si="22"/>
        <v>1.0481968780803625</v>
      </c>
      <c r="G372" s="1">
        <f t="shared" si="23"/>
        <v>1.0078872936333565</v>
      </c>
    </row>
    <row r="373" spans="1:7" x14ac:dyDescent="0.75">
      <c r="A373" s="1">
        <f>River!E373</f>
        <v>1.1359060402684564</v>
      </c>
      <c r="B373" s="1">
        <f>'Sea ice'!E373</f>
        <v>0.9984980842779847</v>
      </c>
      <c r="C373" s="1">
        <f>SST!F373</f>
        <v>1.0022222223999999</v>
      </c>
      <c r="D373" s="1">
        <f t="shared" si="20"/>
        <v>1.0455421156488136</v>
      </c>
      <c r="E373" s="1">
        <f t="shared" si="21"/>
        <v>1.0672020622732206</v>
      </c>
      <c r="F373" s="1">
        <f t="shared" si="22"/>
        <v>1.0690641313342282</v>
      </c>
      <c r="G373" s="1">
        <f t="shared" si="23"/>
        <v>1.0003601533389923</v>
      </c>
    </row>
    <row r="374" spans="1:7" x14ac:dyDescent="0.75">
      <c r="A374" s="1">
        <f>River!E374</f>
        <v>1.0241336633663367</v>
      </c>
      <c r="B374" s="1">
        <f>'Sea ice'!E374</f>
        <v>0.99773769487790831</v>
      </c>
      <c r="C374" s="1">
        <f>SST!F374</f>
        <v>1</v>
      </c>
      <c r="D374" s="1">
        <f t="shared" si="20"/>
        <v>1.0072904527480817</v>
      </c>
      <c r="E374" s="1">
        <f t="shared" si="21"/>
        <v>1.0109356791221225</v>
      </c>
      <c r="F374" s="1">
        <f t="shared" si="22"/>
        <v>1.0120668316831685</v>
      </c>
      <c r="G374" s="1">
        <f t="shared" si="23"/>
        <v>0.99886884743895421</v>
      </c>
    </row>
    <row r="375" spans="1:7" x14ac:dyDescent="0.75">
      <c r="A375" s="1">
        <f>River!E375</f>
        <v>1.0163352272727273</v>
      </c>
      <c r="B375" s="1">
        <f>'Sea ice'!E375</f>
        <v>0.99884340284923689</v>
      </c>
      <c r="C375" s="1">
        <f>SST!F375</f>
        <v>1</v>
      </c>
      <c r="D375" s="1">
        <f t="shared" si="20"/>
        <v>1.005059543373988</v>
      </c>
      <c r="E375" s="1">
        <f t="shared" si="21"/>
        <v>1.007589315060982</v>
      </c>
      <c r="F375" s="1">
        <f t="shared" si="22"/>
        <v>1.0081676136363638</v>
      </c>
      <c r="G375" s="1">
        <f t="shared" si="23"/>
        <v>0.9994217014246185</v>
      </c>
    </row>
    <row r="376" spans="1:7" x14ac:dyDescent="0.75">
      <c r="A376" s="1">
        <f>River!E376</f>
        <v>1.4256756756756757</v>
      </c>
      <c r="B376" s="1">
        <f>'Sea ice'!E376</f>
        <v>0.99543014874410674</v>
      </c>
      <c r="C376" s="1">
        <f>SST!F376</f>
        <v>1</v>
      </c>
      <c r="D376" s="1">
        <f t="shared" si="20"/>
        <v>1.1403686081399276</v>
      </c>
      <c r="E376" s="1">
        <f t="shared" si="21"/>
        <v>1.2105529122098913</v>
      </c>
      <c r="F376" s="1">
        <f t="shared" si="22"/>
        <v>1.2128378378378377</v>
      </c>
      <c r="G376" s="1">
        <f t="shared" si="23"/>
        <v>0.99771507437205331</v>
      </c>
    </row>
    <row r="377" spans="1:7" x14ac:dyDescent="0.75">
      <c r="A377" s="1">
        <f>River!E377</f>
        <v>1.0798429319371727</v>
      </c>
      <c r="B377" s="1">
        <f>'Sea ice'!E377</f>
        <v>0.98677206002069118</v>
      </c>
      <c r="C377" s="1">
        <f>SST!F377</f>
        <v>0.93062054929671656</v>
      </c>
      <c r="D377" s="1">
        <f t="shared" si="20"/>
        <v>0.9990785137515269</v>
      </c>
      <c r="E377" s="1">
        <f t="shared" si="21"/>
        <v>1.0333074959789319</v>
      </c>
      <c r="F377" s="1">
        <f t="shared" si="22"/>
        <v>1.0052317406169446</v>
      </c>
      <c r="G377" s="1">
        <f t="shared" si="23"/>
        <v>0.95869630465870381</v>
      </c>
    </row>
    <row r="378" spans="1:7" x14ac:dyDescent="0.75">
      <c r="A378" s="1">
        <f>River!E378</f>
        <v>0.91033254156769594</v>
      </c>
      <c r="B378" s="1">
        <f>'Sea ice'!E378</f>
        <v>0.97320639238438733</v>
      </c>
      <c r="C378" s="1">
        <f>SST!F378</f>
        <v>0.87009646301382326</v>
      </c>
      <c r="D378" s="1">
        <f t="shared" si="20"/>
        <v>0.91787846565530218</v>
      </c>
      <c r="E378" s="1">
        <f t="shared" si="21"/>
        <v>0.94176946697604169</v>
      </c>
      <c r="F378" s="1">
        <f t="shared" si="22"/>
        <v>0.8902145022907596</v>
      </c>
      <c r="G378" s="1">
        <f t="shared" si="23"/>
        <v>0.92165142769910524</v>
      </c>
    </row>
    <row r="379" spans="1:7" x14ac:dyDescent="0.75">
      <c r="A379" s="1">
        <f>River!E379</f>
        <v>1.0178571428571428</v>
      </c>
      <c r="B379" s="1">
        <f>'Sea ice'!E379</f>
        <v>0.96874177168929898</v>
      </c>
      <c r="C379" s="1">
        <f>SST!F379</f>
        <v>0.81633543384693419</v>
      </c>
      <c r="D379" s="1">
        <f t="shared" si="20"/>
        <v>0.93431144946445865</v>
      </c>
      <c r="E379" s="1">
        <f t="shared" si="21"/>
        <v>0.99329945727322089</v>
      </c>
      <c r="F379" s="1">
        <f t="shared" si="22"/>
        <v>0.91709628835203849</v>
      </c>
      <c r="G379" s="1">
        <f t="shared" si="23"/>
        <v>0.89253860276811658</v>
      </c>
    </row>
    <row r="380" spans="1:7" x14ac:dyDescent="0.75">
      <c r="A380" s="1">
        <f>River!E380</f>
        <v>0.9824856046065259</v>
      </c>
      <c r="B380" s="1">
        <f>'Sea ice'!E380</f>
        <v>0.93067729083679518</v>
      </c>
      <c r="C380" s="1">
        <f>SST!F380</f>
        <v>0.86027224248401568</v>
      </c>
      <c r="D380" s="1">
        <f t="shared" si="20"/>
        <v>0.92447837930911225</v>
      </c>
      <c r="E380" s="1">
        <f t="shared" si="21"/>
        <v>0.95658144772166054</v>
      </c>
      <c r="F380" s="1">
        <f t="shared" si="22"/>
        <v>0.92137892354527073</v>
      </c>
      <c r="G380" s="1">
        <f t="shared" si="23"/>
        <v>0.89547476666040549</v>
      </c>
    </row>
    <row r="381" spans="1:7" x14ac:dyDescent="0.75">
      <c r="A381" s="1">
        <f>River!E381</f>
        <v>1.0066666666666666</v>
      </c>
      <c r="B381" s="1">
        <f>'Sea ice'!E381</f>
        <v>0.86595448214309578</v>
      </c>
      <c r="C381" s="1">
        <f>SST!F381</f>
        <v>0.90266398035188777</v>
      </c>
      <c r="D381" s="1">
        <f t="shared" si="20"/>
        <v>0.92509504305388335</v>
      </c>
      <c r="E381" s="1">
        <f t="shared" si="21"/>
        <v>0.93631057440488119</v>
      </c>
      <c r="F381" s="1">
        <f t="shared" si="22"/>
        <v>0.95466532350927724</v>
      </c>
      <c r="G381" s="1">
        <f t="shared" si="23"/>
        <v>0.88430923124749183</v>
      </c>
    </row>
    <row r="382" spans="1:7" x14ac:dyDescent="0.75">
      <c r="A382" s="1">
        <f>River!E382</f>
        <v>1.0077319587628866</v>
      </c>
      <c r="B382" s="1">
        <f>'Sea ice'!E382</f>
        <v>1.0598635886784411</v>
      </c>
      <c r="C382" s="1">
        <f>SST!F382</f>
        <v>1.0258844149183157</v>
      </c>
      <c r="D382" s="1">
        <f t="shared" si="20"/>
        <v>1.0311599874532145</v>
      </c>
      <c r="E382" s="1">
        <f t="shared" si="21"/>
        <v>1.0337977737206638</v>
      </c>
      <c r="F382" s="1">
        <f t="shared" si="22"/>
        <v>1.0168081868406011</v>
      </c>
      <c r="G382" s="1">
        <f t="shared" si="23"/>
        <v>1.0428740017983784</v>
      </c>
    </row>
    <row r="383" spans="1:7" x14ac:dyDescent="0.75">
      <c r="A383" s="1">
        <f>River!E383</f>
        <v>1.111904761904762</v>
      </c>
      <c r="B383" s="1">
        <f>'Sea ice'!E383</f>
        <v>1.0376409925865517</v>
      </c>
      <c r="C383" s="1">
        <f>SST!F383</f>
        <v>1.263170633304272</v>
      </c>
      <c r="D383" s="1">
        <f t="shared" si="20"/>
        <v>1.1375721292651952</v>
      </c>
      <c r="E383" s="1">
        <f t="shared" si="21"/>
        <v>1.0747728772456568</v>
      </c>
      <c r="F383" s="1">
        <f t="shared" si="22"/>
        <v>1.1875376976045171</v>
      </c>
      <c r="G383" s="1">
        <f t="shared" si="23"/>
        <v>1.150405812945412</v>
      </c>
    </row>
    <row r="384" spans="1:7" x14ac:dyDescent="0.75">
      <c r="A384" s="1">
        <f>River!E384</f>
        <v>0.96336858006042292</v>
      </c>
      <c r="B384" s="1">
        <f>'Sea ice'!E384</f>
        <v>1.0018624864026942</v>
      </c>
      <c r="C384" s="1">
        <f>SST!F384</f>
        <v>1.0225</v>
      </c>
      <c r="D384" s="1">
        <f t="shared" si="20"/>
        <v>0.99591035548770568</v>
      </c>
      <c r="E384" s="1">
        <f t="shared" si="21"/>
        <v>0.98261553323155848</v>
      </c>
      <c r="F384" s="1">
        <f t="shared" si="22"/>
        <v>0.99293429003021139</v>
      </c>
      <c r="G384" s="1">
        <f t="shared" si="23"/>
        <v>1.0121812432013471</v>
      </c>
    </row>
    <row r="385" spans="1:7" x14ac:dyDescent="0.75">
      <c r="A385" s="1">
        <f>River!E385</f>
        <v>1.0142617449664431</v>
      </c>
      <c r="B385" s="1">
        <f>'Sea ice'!E385</f>
        <v>0.9987126436815128</v>
      </c>
      <c r="C385" s="1">
        <f>SST!F385</f>
        <v>1</v>
      </c>
      <c r="D385" s="1">
        <f t="shared" si="20"/>
        <v>1.0043247962159854</v>
      </c>
      <c r="E385" s="1">
        <f t="shared" si="21"/>
        <v>1.0064871943239779</v>
      </c>
      <c r="F385" s="1">
        <f t="shared" si="22"/>
        <v>1.0071308724832215</v>
      </c>
      <c r="G385" s="1">
        <f t="shared" si="23"/>
        <v>0.9993563218407564</v>
      </c>
    </row>
    <row r="386" spans="1:7" x14ac:dyDescent="0.75">
      <c r="A386" s="1">
        <f>River!E386</f>
        <v>0.98267326732673266</v>
      </c>
      <c r="B386" s="1">
        <f>'Sea ice'!E386</f>
        <v>1.0003057169034084</v>
      </c>
      <c r="C386" s="1">
        <f>SST!F386</f>
        <v>1</v>
      </c>
      <c r="D386" s="1">
        <f t="shared" si="20"/>
        <v>0.99432632807671373</v>
      </c>
      <c r="E386" s="1">
        <f t="shared" si="21"/>
        <v>0.99148949211507054</v>
      </c>
      <c r="F386" s="1">
        <f t="shared" si="22"/>
        <v>0.99133663366336633</v>
      </c>
      <c r="G386" s="1">
        <f t="shared" si="23"/>
        <v>1.0001528584517043</v>
      </c>
    </row>
    <row r="387" spans="1:7" x14ac:dyDescent="0.75">
      <c r="A387" s="1">
        <f>River!E387</f>
        <v>0.98579545454545459</v>
      </c>
      <c r="B387" s="1">
        <f>'Sea ice'!E387</f>
        <v>0.99808248365554042</v>
      </c>
      <c r="C387" s="1">
        <f>SST!F387</f>
        <v>1</v>
      </c>
      <c r="D387" s="1">
        <f t="shared" ref="D387:D450" si="24">SUM(A387:C387)/3</f>
        <v>0.99462597940033159</v>
      </c>
      <c r="E387" s="1">
        <f t="shared" ref="E387:E450" si="25">SUM(A387,B387)/2</f>
        <v>0.9919389691004975</v>
      </c>
      <c r="F387" s="1">
        <f t="shared" ref="F387:F450" si="26">SUM(A387, C387)/2</f>
        <v>0.99289772727272729</v>
      </c>
      <c r="G387" s="1">
        <f t="shared" ref="G387:G450" si="27">SUM(B387, C387)/2</f>
        <v>0.99904124182777021</v>
      </c>
    </row>
    <row r="388" spans="1:7" x14ac:dyDescent="0.75">
      <c r="A388" s="1">
        <f>River!E388</f>
        <v>1.322072072072072</v>
      </c>
      <c r="B388" s="1">
        <f>'Sea ice'!E388</f>
        <v>1.0006440730035202</v>
      </c>
      <c r="C388" s="1">
        <f>SST!F388</f>
        <v>1</v>
      </c>
      <c r="D388" s="1">
        <f t="shared" si="24"/>
        <v>1.1075720483585307</v>
      </c>
      <c r="E388" s="1">
        <f t="shared" si="25"/>
        <v>1.1613580725377961</v>
      </c>
      <c r="F388" s="1">
        <f t="shared" si="26"/>
        <v>1.1610360360360361</v>
      </c>
      <c r="G388" s="1">
        <f t="shared" si="27"/>
        <v>1.00032203650176</v>
      </c>
    </row>
    <row r="389" spans="1:7" x14ac:dyDescent="0.75">
      <c r="A389" s="1">
        <f>River!E389</f>
        <v>1.0078534031413613</v>
      </c>
      <c r="B389" s="1">
        <f>'Sea ice'!E389</f>
        <v>0.99132118084242193</v>
      </c>
      <c r="C389" s="1">
        <f>SST!F389</f>
        <v>0.93062054929671656</v>
      </c>
      <c r="D389" s="1">
        <f t="shared" si="24"/>
        <v>0.97659837776016667</v>
      </c>
      <c r="E389" s="1">
        <f t="shared" si="25"/>
        <v>0.99958729199189156</v>
      </c>
      <c r="F389" s="1">
        <f t="shared" si="26"/>
        <v>0.96923697621903893</v>
      </c>
      <c r="G389" s="1">
        <f t="shared" si="27"/>
        <v>0.96097086506956919</v>
      </c>
    </row>
    <row r="390" spans="1:7" x14ac:dyDescent="0.75">
      <c r="A390" s="1">
        <f>River!E390</f>
        <v>0.86846793349168649</v>
      </c>
      <c r="B390" s="1">
        <f>'Sea ice'!E390</f>
        <v>0.98874532473698162</v>
      </c>
      <c r="C390" s="1">
        <f>SST!F390</f>
        <v>0.9126885976491097</v>
      </c>
      <c r="D390" s="1">
        <f t="shared" si="24"/>
        <v>0.92330061862592583</v>
      </c>
      <c r="E390" s="1">
        <f t="shared" si="25"/>
        <v>0.928606629114334</v>
      </c>
      <c r="F390" s="1">
        <f t="shared" si="26"/>
        <v>0.8905782655703981</v>
      </c>
      <c r="G390" s="1">
        <f t="shared" si="27"/>
        <v>0.95071696119304572</v>
      </c>
    </row>
    <row r="391" spans="1:7" x14ac:dyDescent="0.75">
      <c r="A391" s="1">
        <f>River!E391</f>
        <v>0.97911352040816324</v>
      </c>
      <c r="B391" s="1">
        <f>'Sea ice'!E391</f>
        <v>0.99736693626609796</v>
      </c>
      <c r="C391" s="1">
        <f>SST!F391</f>
        <v>1.0007028598788428</v>
      </c>
      <c r="D391" s="1">
        <f t="shared" si="24"/>
        <v>0.99239443885103462</v>
      </c>
      <c r="E391" s="1">
        <f t="shared" si="25"/>
        <v>0.98824022833713054</v>
      </c>
      <c r="F391" s="1">
        <f t="shared" si="26"/>
        <v>0.98990819014350295</v>
      </c>
      <c r="G391" s="1">
        <f t="shared" si="27"/>
        <v>0.99903489807247037</v>
      </c>
    </row>
    <row r="392" spans="1:7" x14ac:dyDescent="0.75">
      <c r="A392" s="1">
        <f>River!E392</f>
        <v>0.95801343570057584</v>
      </c>
      <c r="B392" s="1">
        <f>'Sea ice'!E392</f>
        <v>0.96366533865874726</v>
      </c>
      <c r="C392" s="1">
        <f>SST!F392</f>
        <v>0.92621386475500633</v>
      </c>
      <c r="D392" s="1">
        <f t="shared" si="24"/>
        <v>0.94929754637144315</v>
      </c>
      <c r="E392" s="1">
        <f t="shared" si="25"/>
        <v>0.96083938717966155</v>
      </c>
      <c r="F392" s="1">
        <f t="shared" si="26"/>
        <v>0.94211365022779114</v>
      </c>
      <c r="G392" s="1">
        <f t="shared" si="27"/>
        <v>0.94493960170687674</v>
      </c>
    </row>
    <row r="393" spans="1:7" x14ac:dyDescent="0.75">
      <c r="A393" s="1">
        <f>River!E393</f>
        <v>1.1200000000000001</v>
      </c>
      <c r="B393" s="1">
        <f>'Sea ice'!E393</f>
        <v>0.92187645150458652</v>
      </c>
      <c r="C393" s="1">
        <f>SST!F393</f>
        <v>0.90782404302285835</v>
      </c>
      <c r="D393" s="1">
        <f t="shared" si="24"/>
        <v>0.98323349817581507</v>
      </c>
      <c r="E393" s="1">
        <f t="shared" si="25"/>
        <v>1.0209382257522934</v>
      </c>
      <c r="F393" s="1">
        <f t="shared" si="26"/>
        <v>1.0139120215114292</v>
      </c>
      <c r="G393" s="1">
        <f t="shared" si="27"/>
        <v>0.91485024726372244</v>
      </c>
    </row>
    <row r="394" spans="1:7" x14ac:dyDescent="0.75">
      <c r="A394" s="1">
        <f>River!E394</f>
        <v>1.0438144329896908</v>
      </c>
      <c r="B394" s="1">
        <f>'Sea ice'!E394</f>
        <v>1.1405036726300457</v>
      </c>
      <c r="C394" s="1">
        <f>SST!F394</f>
        <v>1.0961579263319712</v>
      </c>
      <c r="D394" s="1">
        <f t="shared" si="24"/>
        <v>1.093492010650569</v>
      </c>
      <c r="E394" s="1">
        <f t="shared" si="25"/>
        <v>1.0921590528098681</v>
      </c>
      <c r="F394" s="1">
        <f t="shared" si="26"/>
        <v>1.069986179660831</v>
      </c>
      <c r="G394" s="1">
        <f t="shared" si="27"/>
        <v>1.1183307994810083</v>
      </c>
    </row>
    <row r="395" spans="1:7" x14ac:dyDescent="0.75">
      <c r="A395" s="1">
        <f>River!E395</f>
        <v>1.0023809523809524</v>
      </c>
      <c r="B395" s="1">
        <f>'Sea ice'!E395</f>
        <v>1.0342249436064719</v>
      </c>
      <c r="C395" s="1">
        <f>SST!F395</f>
        <v>1.2930280959023541</v>
      </c>
      <c r="D395" s="1">
        <f t="shared" si="24"/>
        <v>1.1098779972965929</v>
      </c>
      <c r="E395" s="1">
        <f t="shared" si="25"/>
        <v>1.0183029479937122</v>
      </c>
      <c r="F395" s="1">
        <f t="shared" si="26"/>
        <v>1.1477045241416532</v>
      </c>
      <c r="G395" s="1">
        <f t="shared" si="27"/>
        <v>1.1636265197544131</v>
      </c>
    </row>
    <row r="396" spans="1:7" x14ac:dyDescent="0.75">
      <c r="A396" s="1">
        <f>River!E396</f>
        <v>1.0555135951661632</v>
      </c>
      <c r="B396" s="1">
        <f>'Sea ice'!E396</f>
        <v>1.0117336644326431</v>
      </c>
      <c r="C396" s="1">
        <f>SST!F396</f>
        <v>1.0644179104</v>
      </c>
      <c r="D396" s="1">
        <f t="shared" si="24"/>
        <v>1.0438883899996021</v>
      </c>
      <c r="E396" s="1">
        <f t="shared" si="25"/>
        <v>1.0336236297994033</v>
      </c>
      <c r="F396" s="1">
        <f t="shared" si="26"/>
        <v>1.0599657527830817</v>
      </c>
      <c r="G396" s="1">
        <f t="shared" si="27"/>
        <v>1.0380757874163216</v>
      </c>
    </row>
    <row r="397" spans="1:7" x14ac:dyDescent="0.75">
      <c r="A397" s="1">
        <f>River!E397</f>
        <v>1.3053691275167787</v>
      </c>
      <c r="B397" s="1">
        <f>'Sea ice'!E397</f>
        <v>1.0070498084273878</v>
      </c>
      <c r="C397" s="1">
        <f>SST!F397</f>
        <v>1.0269850748</v>
      </c>
      <c r="D397" s="1">
        <f t="shared" si="24"/>
        <v>1.1131346702480556</v>
      </c>
      <c r="E397" s="1">
        <f t="shared" si="25"/>
        <v>1.1562094679720833</v>
      </c>
      <c r="F397" s="1">
        <f t="shared" si="26"/>
        <v>1.1661771011583895</v>
      </c>
      <c r="G397" s="1">
        <f t="shared" si="27"/>
        <v>1.0170174416136939</v>
      </c>
    </row>
    <row r="398" spans="1:7" x14ac:dyDescent="0.75">
      <c r="A398" s="1">
        <f>River!E398</f>
        <v>1.0847772277227723</v>
      </c>
      <c r="B398" s="1">
        <f>'Sea ice'!E398</f>
        <v>1.0024457352477503</v>
      </c>
      <c r="C398" s="1">
        <f>SST!F398</f>
        <v>1.0188333331999999</v>
      </c>
      <c r="D398" s="1">
        <f t="shared" si="24"/>
        <v>1.0353520987235074</v>
      </c>
      <c r="E398" s="1">
        <f t="shared" si="25"/>
        <v>1.0436114814852613</v>
      </c>
      <c r="F398" s="1">
        <f t="shared" si="26"/>
        <v>1.051805280461386</v>
      </c>
      <c r="G398" s="1">
        <f t="shared" si="27"/>
        <v>1.0106395342238752</v>
      </c>
    </row>
    <row r="399" spans="1:7" x14ac:dyDescent="0.75">
      <c r="A399" s="1">
        <f>River!E399</f>
        <v>1.1022727272727273</v>
      </c>
      <c r="B399" s="1">
        <f>'Sea ice'!E399</f>
        <v>0.99869121900234048</v>
      </c>
      <c r="C399" s="1">
        <f>SST!F399</f>
        <v>1</v>
      </c>
      <c r="D399" s="1">
        <f t="shared" si="24"/>
        <v>1.033654648758356</v>
      </c>
      <c r="E399" s="1">
        <f t="shared" si="25"/>
        <v>1.0504819731375339</v>
      </c>
      <c r="F399" s="1">
        <f t="shared" si="26"/>
        <v>1.0511363636363638</v>
      </c>
      <c r="G399" s="1">
        <f t="shared" si="27"/>
        <v>0.99934560950117024</v>
      </c>
    </row>
    <row r="400" spans="1:7" x14ac:dyDescent="0.75">
      <c r="A400" s="1">
        <f>River!E400</f>
        <v>1.7072072072072073</v>
      </c>
      <c r="B400" s="1">
        <f>'Sea ice'!E400</f>
        <v>0.99886520473548224</v>
      </c>
      <c r="C400" s="1">
        <f>SST!F400</f>
        <v>1</v>
      </c>
      <c r="D400" s="1">
        <f t="shared" si="24"/>
        <v>1.2353574706475632</v>
      </c>
      <c r="E400" s="1">
        <f t="shared" si="25"/>
        <v>1.3530362059713448</v>
      </c>
      <c r="F400" s="1">
        <f t="shared" si="26"/>
        <v>1.3536036036036037</v>
      </c>
      <c r="G400" s="1">
        <f t="shared" si="27"/>
        <v>0.99943260236774112</v>
      </c>
    </row>
    <row r="401" spans="1:7" x14ac:dyDescent="0.75">
      <c r="A401" s="1">
        <f>River!E401</f>
        <v>1.206806282722513</v>
      </c>
      <c r="B401" s="1">
        <f>'Sea ice'!E401</f>
        <v>0.99309566059205323</v>
      </c>
      <c r="C401" s="1">
        <f>SST!F401</f>
        <v>0.93851596539439008</v>
      </c>
      <c r="D401" s="1">
        <f t="shared" si="24"/>
        <v>1.0461393029029853</v>
      </c>
      <c r="E401" s="1">
        <f t="shared" si="25"/>
        <v>1.0999509716572831</v>
      </c>
      <c r="F401" s="1">
        <f t="shared" si="26"/>
        <v>1.0726611240584516</v>
      </c>
      <c r="G401" s="1">
        <f t="shared" si="27"/>
        <v>0.96580581299322166</v>
      </c>
    </row>
    <row r="402" spans="1:7" x14ac:dyDescent="0.75">
      <c r="A402" s="1">
        <f>River!E402</f>
        <v>0.95754156769596199</v>
      </c>
      <c r="B402" s="1">
        <f>'Sea ice'!E402</f>
        <v>0.98840530433883278</v>
      </c>
      <c r="C402" s="1">
        <f>SST!F402</f>
        <v>0.90475884234389836</v>
      </c>
      <c r="D402" s="1">
        <f t="shared" si="24"/>
        <v>0.95023523812623101</v>
      </c>
      <c r="E402" s="1">
        <f t="shared" si="25"/>
        <v>0.97297343601739739</v>
      </c>
      <c r="F402" s="1">
        <f t="shared" si="26"/>
        <v>0.93115020501993018</v>
      </c>
      <c r="G402" s="1">
        <f t="shared" si="27"/>
        <v>0.94658207334136557</v>
      </c>
    </row>
    <row r="403" spans="1:7" x14ac:dyDescent="0.75">
      <c r="A403" s="1">
        <f>River!E403</f>
        <v>0.99489795918367352</v>
      </c>
      <c r="B403" s="1">
        <f>'Sea ice'!E403</f>
        <v>0.98521722776541854</v>
      </c>
      <c r="C403" s="1">
        <f>SST!F403</f>
        <v>0.93024721276285438</v>
      </c>
      <c r="D403" s="1">
        <f t="shared" si="24"/>
        <v>0.97012079990398215</v>
      </c>
      <c r="E403" s="1">
        <f t="shared" si="25"/>
        <v>0.99005759347454603</v>
      </c>
      <c r="F403" s="1">
        <f t="shared" si="26"/>
        <v>0.96257258597326389</v>
      </c>
      <c r="G403" s="1">
        <f t="shared" si="27"/>
        <v>0.95773222026413651</v>
      </c>
    </row>
    <row r="404" spans="1:7" x14ac:dyDescent="0.75">
      <c r="A404" s="1">
        <f>River!E404</f>
        <v>0.99112284069097889</v>
      </c>
      <c r="B404" s="1">
        <f>'Sea ice'!E404</f>
        <v>0.99096945552126126</v>
      </c>
      <c r="C404" s="1">
        <f>SST!F404</f>
        <v>0.95912152683913732</v>
      </c>
      <c r="D404" s="1">
        <f t="shared" si="24"/>
        <v>0.98040460768379256</v>
      </c>
      <c r="E404" s="1">
        <f t="shared" si="25"/>
        <v>0.99104614810612013</v>
      </c>
      <c r="F404" s="1">
        <f t="shared" si="26"/>
        <v>0.9751221837650581</v>
      </c>
      <c r="G404" s="1">
        <f t="shared" si="27"/>
        <v>0.97504549118019934</v>
      </c>
    </row>
    <row r="405" spans="1:7" x14ac:dyDescent="0.75">
      <c r="A405" s="1">
        <f>River!E405</f>
        <v>1.0522222222222222</v>
      </c>
      <c r="B405" s="1">
        <f>'Sea ice'!E405</f>
        <v>0.91834649330134621</v>
      </c>
      <c r="C405" s="1">
        <f>SST!F405</f>
        <v>0.93817998658055013</v>
      </c>
      <c r="D405" s="1">
        <f t="shared" si="24"/>
        <v>0.96958290070137287</v>
      </c>
      <c r="E405" s="1">
        <f t="shared" si="25"/>
        <v>0.98528435776178425</v>
      </c>
      <c r="F405" s="1">
        <f t="shared" si="26"/>
        <v>0.99520110440138621</v>
      </c>
      <c r="G405" s="1">
        <f t="shared" si="27"/>
        <v>0.92826323994094817</v>
      </c>
    </row>
    <row r="406" spans="1:7" x14ac:dyDescent="0.75">
      <c r="A406" s="1">
        <f>River!E406</f>
        <v>1.0309278350515463</v>
      </c>
      <c r="B406" s="1">
        <f>'Sea ice'!E406</f>
        <v>1.0783315844689971</v>
      </c>
      <c r="C406" s="1">
        <f>SST!F406</f>
        <v>1.0699967714071765</v>
      </c>
      <c r="D406" s="1">
        <f t="shared" si="24"/>
        <v>1.0597520636425732</v>
      </c>
      <c r="E406" s="1">
        <f t="shared" si="25"/>
        <v>1.0546297097602717</v>
      </c>
      <c r="F406" s="1">
        <f t="shared" si="26"/>
        <v>1.0504623032293614</v>
      </c>
      <c r="G406" s="1">
        <f t="shared" si="27"/>
        <v>1.0741641779380868</v>
      </c>
    </row>
    <row r="407" spans="1:7" x14ac:dyDescent="0.75">
      <c r="A407" s="1">
        <f>River!E407</f>
        <v>1.0619047619047619</v>
      </c>
      <c r="B407" s="1">
        <f>'Sea ice'!E407</f>
        <v>1.0609732516926695</v>
      </c>
      <c r="C407" s="1">
        <f>SST!F407</f>
        <v>1.4141680439407149</v>
      </c>
      <c r="D407" s="1">
        <f t="shared" si="24"/>
        <v>1.1790153525127156</v>
      </c>
      <c r="E407" s="1">
        <f t="shared" si="25"/>
        <v>1.0614390067987158</v>
      </c>
      <c r="F407" s="1">
        <f t="shared" si="26"/>
        <v>1.2380364029227384</v>
      </c>
      <c r="G407" s="1">
        <f t="shared" si="27"/>
        <v>1.2375706478166921</v>
      </c>
    </row>
    <row r="408" spans="1:7" x14ac:dyDescent="0.75">
      <c r="A408" s="1">
        <f>River!E408</f>
        <v>1.024546827794562</v>
      </c>
      <c r="B408" s="1">
        <f>'Sea ice'!E408</f>
        <v>1.0105230482646526</v>
      </c>
      <c r="C408" s="1">
        <f>SST!F408</f>
        <v>1.0262686568000001</v>
      </c>
      <c r="D408" s="1">
        <f t="shared" si="24"/>
        <v>1.0204461776197382</v>
      </c>
      <c r="E408" s="1">
        <f t="shared" si="25"/>
        <v>1.0175349380296073</v>
      </c>
      <c r="F408" s="1">
        <f t="shared" si="26"/>
        <v>1.0254077422972809</v>
      </c>
      <c r="G408" s="1">
        <f t="shared" si="27"/>
        <v>1.0183958525323265</v>
      </c>
    </row>
    <row r="409" spans="1:7" x14ac:dyDescent="0.75">
      <c r="A409" s="1">
        <f>River!E409</f>
        <v>1.0964765100671141</v>
      </c>
      <c r="B409" s="1">
        <f>'Sea ice'!E409</f>
        <v>1.0029118773992782</v>
      </c>
      <c r="C409" s="1">
        <f>SST!F409</f>
        <v>1.0013333332000001</v>
      </c>
      <c r="D409" s="1">
        <f t="shared" si="24"/>
        <v>1.0335739068887975</v>
      </c>
      <c r="E409" s="1">
        <f t="shared" si="25"/>
        <v>1.0496941937331963</v>
      </c>
      <c r="F409" s="1">
        <f t="shared" si="26"/>
        <v>1.0489049216335571</v>
      </c>
      <c r="G409" s="1">
        <f t="shared" si="27"/>
        <v>1.0021226052996393</v>
      </c>
    </row>
    <row r="410" spans="1:7" x14ac:dyDescent="0.75">
      <c r="A410" s="1">
        <f>River!E410</f>
        <v>1.0928217821782178</v>
      </c>
      <c r="B410" s="1">
        <f>'Sea ice'!E410</f>
        <v>0.99993885661112514</v>
      </c>
      <c r="C410" s="1">
        <f>SST!F410</f>
        <v>1</v>
      </c>
      <c r="D410" s="1">
        <f t="shared" si="24"/>
        <v>1.030920212929781</v>
      </c>
      <c r="E410" s="1">
        <f t="shared" si="25"/>
        <v>1.0463803193946715</v>
      </c>
      <c r="F410" s="1">
        <f t="shared" si="26"/>
        <v>1.046410891089109</v>
      </c>
      <c r="G410" s="1">
        <f t="shared" si="27"/>
        <v>0.99996942830556257</v>
      </c>
    </row>
    <row r="411" spans="1:7" x14ac:dyDescent="0.75">
      <c r="A411" s="1">
        <f>River!E411</f>
        <v>1.0546875</v>
      </c>
      <c r="B411" s="1">
        <f>'Sea ice'!E411</f>
        <v>1.0006391721284149</v>
      </c>
      <c r="C411" s="1">
        <f>SST!F411</f>
        <v>1</v>
      </c>
      <c r="D411" s="1">
        <f t="shared" si="24"/>
        <v>1.018442224042805</v>
      </c>
      <c r="E411" s="1">
        <f t="shared" si="25"/>
        <v>1.0276633360642076</v>
      </c>
      <c r="F411" s="1">
        <f t="shared" si="26"/>
        <v>1.02734375</v>
      </c>
      <c r="G411" s="1">
        <f t="shared" si="27"/>
        <v>1.0003195860642076</v>
      </c>
    </row>
    <row r="412" spans="1:7" x14ac:dyDescent="0.75">
      <c r="A412" s="1">
        <f>River!E412</f>
        <v>1.4662162162162162</v>
      </c>
      <c r="B412" s="1">
        <f>'Sea ice'!E412</f>
        <v>0.99957061801135261</v>
      </c>
      <c r="C412" s="1">
        <f>SST!F412</f>
        <v>1</v>
      </c>
      <c r="D412" s="1">
        <f t="shared" si="24"/>
        <v>1.1552622780758564</v>
      </c>
      <c r="E412" s="1">
        <f t="shared" si="25"/>
        <v>1.2328934171137844</v>
      </c>
      <c r="F412" s="1">
        <f t="shared" si="26"/>
        <v>1.2331081081081081</v>
      </c>
      <c r="G412" s="1">
        <f t="shared" si="27"/>
        <v>0.9997853090056763</v>
      </c>
    </row>
    <row r="413" spans="1:7" x14ac:dyDescent="0.75">
      <c r="A413" s="1">
        <f>River!E413</f>
        <v>1.1178010471204187</v>
      </c>
      <c r="B413" s="1">
        <f>'Sea ice'!E413</f>
        <v>0.98838522341962132</v>
      </c>
      <c r="C413" s="1">
        <f>SST!F413</f>
        <v>0.93062054929671656</v>
      </c>
      <c r="D413" s="1">
        <f t="shared" si="24"/>
        <v>1.0122689399455858</v>
      </c>
      <c r="E413" s="1">
        <f t="shared" si="25"/>
        <v>1.0530931352700201</v>
      </c>
      <c r="F413" s="1">
        <f t="shared" si="26"/>
        <v>1.0242107982085678</v>
      </c>
      <c r="G413" s="1">
        <f t="shared" si="27"/>
        <v>0.95950288635816894</v>
      </c>
    </row>
    <row r="414" spans="1:7" x14ac:dyDescent="0.75">
      <c r="A414" s="1">
        <f>River!E414</f>
        <v>1.0243467933491686</v>
      </c>
      <c r="B414" s="1">
        <f>'Sea ice'!E414</f>
        <v>0.97895273716550024</v>
      </c>
      <c r="C414" s="1">
        <f>SST!F414</f>
        <v>0.88225080384944532</v>
      </c>
      <c r="D414" s="1">
        <f t="shared" si="24"/>
        <v>0.96185011145470467</v>
      </c>
      <c r="E414" s="1">
        <f t="shared" si="25"/>
        <v>1.0016497652573344</v>
      </c>
      <c r="F414" s="1">
        <f t="shared" si="26"/>
        <v>0.95329879859930688</v>
      </c>
      <c r="G414" s="1">
        <f t="shared" si="27"/>
        <v>0.93060177050747273</v>
      </c>
    </row>
    <row r="415" spans="1:7" x14ac:dyDescent="0.75">
      <c r="A415" s="1">
        <f>River!E415</f>
        <v>0.9877232142857143</v>
      </c>
      <c r="B415" s="1">
        <f>'Sea ice'!E415</f>
        <v>1.0226067331346185</v>
      </c>
      <c r="C415" s="1">
        <f>SST!F415</f>
        <v>1.139893359139841</v>
      </c>
      <c r="D415" s="1">
        <f t="shared" si="24"/>
        <v>1.050074435520058</v>
      </c>
      <c r="E415" s="1">
        <f t="shared" si="25"/>
        <v>1.0051649737101664</v>
      </c>
      <c r="F415" s="1">
        <f t="shared" si="26"/>
        <v>1.0638082867127776</v>
      </c>
      <c r="G415" s="1">
        <f t="shared" si="27"/>
        <v>1.0812500461372299</v>
      </c>
    </row>
    <row r="416" spans="1:7" x14ac:dyDescent="0.75">
      <c r="A416" s="1">
        <f>River!E416</f>
        <v>0.89899232245681382</v>
      </c>
      <c r="B416" s="1">
        <f>'Sea ice'!E416</f>
        <v>1.0191235059821928</v>
      </c>
      <c r="C416" s="1">
        <f>SST!F416</f>
        <v>0.99719337639335082</v>
      </c>
      <c r="D416" s="1">
        <f t="shared" si="24"/>
        <v>0.97176973494411911</v>
      </c>
      <c r="E416" s="1">
        <f t="shared" si="25"/>
        <v>0.95905791421950326</v>
      </c>
      <c r="F416" s="1">
        <f t="shared" si="26"/>
        <v>0.94809284942508232</v>
      </c>
      <c r="G416" s="1">
        <f t="shared" si="27"/>
        <v>1.0081584411877718</v>
      </c>
    </row>
    <row r="417" spans="1:7" x14ac:dyDescent="0.75">
      <c r="A417" s="1">
        <f>River!E417</f>
        <v>0.93666666666666665</v>
      </c>
      <c r="B417" s="1">
        <f>'Sea ice'!E417</f>
        <v>1.0090106828048857</v>
      </c>
      <c r="C417" s="1">
        <f>SST!F417</f>
        <v>0.9602081934106893</v>
      </c>
      <c r="D417" s="1">
        <f t="shared" si="24"/>
        <v>0.96862851429408059</v>
      </c>
      <c r="E417" s="1">
        <f t="shared" si="25"/>
        <v>0.97283867473577623</v>
      </c>
      <c r="F417" s="1">
        <f t="shared" si="26"/>
        <v>0.94843743003867798</v>
      </c>
      <c r="G417" s="1">
        <f t="shared" si="27"/>
        <v>0.98460943810778745</v>
      </c>
    </row>
    <row r="418" spans="1:7" x14ac:dyDescent="0.75">
      <c r="A418" s="1">
        <f>River!E418</f>
        <v>0.90979381443298968</v>
      </c>
      <c r="B418" s="1">
        <f>'Sea ice'!E418</f>
        <v>1.1386149003069201</v>
      </c>
      <c r="C418" s="1">
        <f>SST!F418</f>
        <v>1.2373875743685052</v>
      </c>
      <c r="D418" s="1">
        <f t="shared" si="24"/>
        <v>1.095265429702805</v>
      </c>
      <c r="E418" s="1">
        <f t="shared" si="25"/>
        <v>1.0242043573699549</v>
      </c>
      <c r="F418" s="1">
        <f t="shared" si="26"/>
        <v>1.0735906944007474</v>
      </c>
      <c r="G418" s="1">
        <f t="shared" si="27"/>
        <v>1.1880012373377127</v>
      </c>
    </row>
    <row r="419" spans="1:7" x14ac:dyDescent="0.75">
      <c r="A419" s="1">
        <f>River!E419</f>
        <v>0.92761904761904757</v>
      </c>
      <c r="B419" s="1">
        <f>'Sea ice'!E419</f>
        <v>1.0488559458561673</v>
      </c>
      <c r="C419" s="1">
        <f>SST!F419</f>
        <v>1.3332821506538797</v>
      </c>
      <c r="D419" s="1">
        <f t="shared" si="24"/>
        <v>1.1032523813763648</v>
      </c>
      <c r="E419" s="1">
        <f t="shared" si="25"/>
        <v>0.98823749673760741</v>
      </c>
      <c r="F419" s="1">
        <f t="shared" si="26"/>
        <v>1.1304505991364637</v>
      </c>
      <c r="G419" s="1">
        <f t="shared" si="27"/>
        <v>1.1910690482550235</v>
      </c>
    </row>
    <row r="420" spans="1:7" x14ac:dyDescent="0.75">
      <c r="A420" s="1">
        <f>River!E420</f>
        <v>0.90672205438066467</v>
      </c>
      <c r="B420" s="1">
        <f>'Sea ice'!E420</f>
        <v>0.99972062703335651</v>
      </c>
      <c r="C420" s="1">
        <f>SST!F420</f>
        <v>1.011471698</v>
      </c>
      <c r="D420" s="1">
        <f t="shared" si="24"/>
        <v>0.9726381264713404</v>
      </c>
      <c r="E420" s="1">
        <f t="shared" si="25"/>
        <v>0.95322134070701059</v>
      </c>
      <c r="F420" s="1">
        <f t="shared" si="26"/>
        <v>0.95909687619033235</v>
      </c>
      <c r="G420" s="1">
        <f t="shared" si="27"/>
        <v>1.0055961625166783</v>
      </c>
    </row>
    <row r="421" spans="1:7" x14ac:dyDescent="0.75">
      <c r="A421" s="1">
        <f>River!E421</f>
        <v>1.0268456375838926</v>
      </c>
      <c r="B421" s="1">
        <f>'Sea ice'!E421</f>
        <v>0.99696551724194582</v>
      </c>
      <c r="C421" s="1">
        <f>SST!F421</f>
        <v>1.0023529412000001</v>
      </c>
      <c r="D421" s="1">
        <f t="shared" si="24"/>
        <v>1.0087213653419462</v>
      </c>
      <c r="E421" s="1">
        <f t="shared" si="25"/>
        <v>1.0119055774129193</v>
      </c>
      <c r="F421" s="1">
        <f t="shared" si="26"/>
        <v>1.0145992893919464</v>
      </c>
      <c r="G421" s="1">
        <f t="shared" si="27"/>
        <v>0.99965922922097294</v>
      </c>
    </row>
    <row r="422" spans="1:7" x14ac:dyDescent="0.75">
      <c r="A422" s="1">
        <f>River!E422</f>
        <v>0.98948019801980203</v>
      </c>
      <c r="B422" s="1">
        <f>'Sea ice'!E422</f>
        <v>1.001039437467492</v>
      </c>
      <c r="C422" s="1">
        <f>SST!F422</f>
        <v>1</v>
      </c>
      <c r="D422" s="1">
        <f t="shared" si="24"/>
        <v>0.99683987849576461</v>
      </c>
      <c r="E422" s="1">
        <f t="shared" si="25"/>
        <v>0.99525981774364702</v>
      </c>
      <c r="F422" s="1">
        <f t="shared" si="26"/>
        <v>0.99474009900990101</v>
      </c>
      <c r="G422" s="1">
        <f t="shared" si="27"/>
        <v>1.000519718733746</v>
      </c>
    </row>
    <row r="423" spans="1:7" x14ac:dyDescent="0.75">
      <c r="A423" s="1">
        <f>River!E423</f>
        <v>0.97017045454545447</v>
      </c>
      <c r="B423" s="1">
        <f>'Sea ice'!E423</f>
        <v>0.99850859839422201</v>
      </c>
      <c r="C423" s="1">
        <f>SST!F423</f>
        <v>1</v>
      </c>
      <c r="D423" s="1">
        <f t="shared" si="24"/>
        <v>0.9895596843132255</v>
      </c>
      <c r="E423" s="1">
        <f t="shared" si="25"/>
        <v>0.98433952646983824</v>
      </c>
      <c r="F423" s="1">
        <f t="shared" si="26"/>
        <v>0.98508522727272729</v>
      </c>
      <c r="G423" s="1">
        <f t="shared" si="27"/>
        <v>0.99925429919711095</v>
      </c>
    </row>
    <row r="424" spans="1:7" x14ac:dyDescent="0.75">
      <c r="A424" s="1">
        <f>River!E424</f>
        <v>1.3986486486486487</v>
      </c>
      <c r="B424" s="1">
        <f>'Sea ice'!E424</f>
        <v>0.99598221131855258</v>
      </c>
      <c r="C424" s="1">
        <f>SST!F424</f>
        <v>1</v>
      </c>
      <c r="D424" s="1">
        <f t="shared" si="24"/>
        <v>1.1315436199890672</v>
      </c>
      <c r="E424" s="1">
        <f t="shared" si="25"/>
        <v>1.1973154299836006</v>
      </c>
      <c r="F424" s="1">
        <f t="shared" si="26"/>
        <v>1.1993243243243243</v>
      </c>
      <c r="G424" s="1">
        <f t="shared" si="27"/>
        <v>0.99799110565927629</v>
      </c>
    </row>
    <row r="425" spans="1:7" x14ac:dyDescent="0.75">
      <c r="A425" s="1">
        <f>River!E425</f>
        <v>1.1570680628272252</v>
      </c>
      <c r="B425" s="1">
        <f>'Sea ice'!E425</f>
        <v>0.98506210679404727</v>
      </c>
      <c r="C425" s="1">
        <f>SST!F425</f>
        <v>0.93062054929671656</v>
      </c>
      <c r="D425" s="1">
        <f t="shared" si="24"/>
        <v>1.0242502396393298</v>
      </c>
      <c r="E425" s="1">
        <f t="shared" si="25"/>
        <v>1.0710650848106362</v>
      </c>
      <c r="F425" s="1">
        <f t="shared" si="26"/>
        <v>1.0438443060619709</v>
      </c>
      <c r="G425" s="1">
        <f t="shared" si="27"/>
        <v>0.95784132804538191</v>
      </c>
    </row>
    <row r="426" spans="1:7" x14ac:dyDescent="0.75">
      <c r="A426" s="1">
        <f>River!E426</f>
        <v>1.0492874109263657</v>
      </c>
      <c r="B426" s="1">
        <f>'Sea ice'!E426</f>
        <v>0.98408704523905766</v>
      </c>
      <c r="C426" s="1">
        <f>SST!F426</f>
        <v>0.92411575561658788</v>
      </c>
      <c r="D426" s="1">
        <f t="shared" si="24"/>
        <v>0.98583007059400385</v>
      </c>
      <c r="E426" s="1">
        <f t="shared" si="25"/>
        <v>1.0166872280827117</v>
      </c>
      <c r="F426" s="1">
        <f t="shared" si="26"/>
        <v>0.98670158327147672</v>
      </c>
      <c r="G426" s="1">
        <f t="shared" si="27"/>
        <v>0.95410140042782277</v>
      </c>
    </row>
    <row r="427" spans="1:7" x14ac:dyDescent="0.75">
      <c r="A427" s="1">
        <f>River!E427</f>
        <v>0.96285076530612246</v>
      </c>
      <c r="B427" s="1">
        <f>'Sea ice'!E427</f>
        <v>1.0352454391631976</v>
      </c>
      <c r="C427" s="1">
        <f>SST!F427</f>
        <v>1.1153417354283328</v>
      </c>
      <c r="D427" s="1">
        <f t="shared" si="24"/>
        <v>1.037812646632551</v>
      </c>
      <c r="E427" s="1">
        <f t="shared" si="25"/>
        <v>0.99904810223466001</v>
      </c>
      <c r="F427" s="1">
        <f t="shared" si="26"/>
        <v>1.0390962503672276</v>
      </c>
      <c r="G427" s="1">
        <f t="shared" si="27"/>
        <v>1.0752935872957652</v>
      </c>
    </row>
    <row r="428" spans="1:7" x14ac:dyDescent="0.75">
      <c r="A428" s="1">
        <f>River!E428</f>
        <v>0.95225527831094048</v>
      </c>
      <c r="B428" s="1">
        <f>'Sea ice'!E428</f>
        <v>1.0254980079525298</v>
      </c>
      <c r="C428" s="1">
        <f>SST!F428</f>
        <v>1.0058518102753367</v>
      </c>
      <c r="D428" s="1">
        <f t="shared" si="24"/>
        <v>0.99453503217960237</v>
      </c>
      <c r="E428" s="1">
        <f t="shared" si="25"/>
        <v>0.98887664313173507</v>
      </c>
      <c r="F428" s="1">
        <f t="shared" si="26"/>
        <v>0.97905354429313851</v>
      </c>
      <c r="G428" s="1">
        <f t="shared" si="27"/>
        <v>1.0156749091139332</v>
      </c>
    </row>
    <row r="429" spans="1:7" x14ac:dyDescent="0.75">
      <c r="A429" s="1">
        <f>River!E429</f>
        <v>1.0011111111111111</v>
      </c>
      <c r="B429" s="1">
        <f>'Sea ice'!E429</f>
        <v>0.92940083605967105</v>
      </c>
      <c r="C429" s="1">
        <f>SST!F429</f>
        <v>0.95227221852219934</v>
      </c>
      <c r="D429" s="1">
        <f t="shared" si="24"/>
        <v>0.96092805523099389</v>
      </c>
      <c r="E429" s="1">
        <f t="shared" si="25"/>
        <v>0.96525597358539106</v>
      </c>
      <c r="F429" s="1">
        <f t="shared" si="26"/>
        <v>0.97669166481665526</v>
      </c>
      <c r="G429" s="1">
        <f t="shared" si="27"/>
        <v>0.94083652729093514</v>
      </c>
    </row>
    <row r="430" spans="1:7" x14ac:dyDescent="0.75">
      <c r="A430" s="1">
        <f>River!E430</f>
        <v>0.98711340206185572</v>
      </c>
      <c r="B430" s="1">
        <f>'Sea ice'!E430</f>
        <v>1.0810598111110865</v>
      </c>
      <c r="C430" s="1">
        <f>SST!F430</f>
        <v>1.0372307550603428</v>
      </c>
      <c r="D430" s="1">
        <f t="shared" si="24"/>
        <v>1.0351346560777617</v>
      </c>
      <c r="E430" s="1">
        <f t="shared" si="25"/>
        <v>1.0340866065864711</v>
      </c>
      <c r="F430" s="1">
        <f t="shared" si="26"/>
        <v>1.0121720785610993</v>
      </c>
      <c r="G430" s="1">
        <f t="shared" si="27"/>
        <v>1.0591452830857147</v>
      </c>
    </row>
    <row r="431" spans="1:7" x14ac:dyDescent="0.75">
      <c r="A431" s="1">
        <f>River!E431</f>
        <v>1.1047619047619048</v>
      </c>
      <c r="B431" s="1">
        <f>'Sea ice'!E431</f>
        <v>1.0747341282675187</v>
      </c>
      <c r="C431" s="1">
        <f>SST!F431</f>
        <v>1.4338429907585004</v>
      </c>
      <c r="D431" s="1">
        <f t="shared" si="24"/>
        <v>1.2044463412626414</v>
      </c>
      <c r="E431" s="1">
        <f t="shared" si="25"/>
        <v>1.0897480165147118</v>
      </c>
      <c r="F431" s="1">
        <f t="shared" si="26"/>
        <v>1.2693024477602026</v>
      </c>
      <c r="G431" s="1">
        <f t="shared" si="27"/>
        <v>1.2542885595130095</v>
      </c>
    </row>
    <row r="432" spans="1:7" x14ac:dyDescent="0.75">
      <c r="A432" s="1">
        <f>River!E432</f>
        <v>1.0558912386706949</v>
      </c>
      <c r="B432" s="1">
        <f>'Sea ice'!E432</f>
        <v>0.99509545241883113</v>
      </c>
      <c r="C432" s="1">
        <f>SST!F432</f>
        <v>1</v>
      </c>
      <c r="D432" s="1">
        <f t="shared" si="24"/>
        <v>1.0169955636965087</v>
      </c>
      <c r="E432" s="1">
        <f t="shared" si="25"/>
        <v>1.025493345544763</v>
      </c>
      <c r="F432" s="1">
        <f t="shared" si="26"/>
        <v>1.0279456193353473</v>
      </c>
      <c r="G432" s="1">
        <f t="shared" si="27"/>
        <v>0.99754772620941556</v>
      </c>
    </row>
    <row r="433" spans="1:7" x14ac:dyDescent="0.75">
      <c r="A433" s="1">
        <f>River!E433</f>
        <v>1.2248322147651007</v>
      </c>
      <c r="B433" s="1">
        <f>'Sea ice'!E433</f>
        <v>0.99497318006429081</v>
      </c>
      <c r="C433" s="1">
        <f>SST!F433</f>
        <v>1</v>
      </c>
      <c r="D433" s="1">
        <f t="shared" si="24"/>
        <v>1.0732684649431306</v>
      </c>
      <c r="E433" s="1">
        <f t="shared" si="25"/>
        <v>1.1099026974146957</v>
      </c>
      <c r="F433" s="1">
        <f t="shared" si="26"/>
        <v>1.1124161073825505</v>
      </c>
      <c r="G433" s="1">
        <f t="shared" si="27"/>
        <v>0.99748659003214546</v>
      </c>
    </row>
    <row r="434" spans="1:7" x14ac:dyDescent="0.75">
      <c r="A434" s="1">
        <f>River!E434</f>
        <v>1.0581683168316831</v>
      </c>
      <c r="B434" s="1">
        <f>'Sea ice'!E434</f>
        <v>0.99627025372925815</v>
      </c>
      <c r="C434" s="1">
        <f>SST!F434</f>
        <v>1</v>
      </c>
      <c r="D434" s="1">
        <f t="shared" si="24"/>
        <v>1.0181461901869804</v>
      </c>
      <c r="E434" s="1">
        <f t="shared" si="25"/>
        <v>1.0272192852804707</v>
      </c>
      <c r="F434" s="1">
        <f t="shared" si="26"/>
        <v>1.0290841584158414</v>
      </c>
      <c r="G434" s="1">
        <f t="shared" si="27"/>
        <v>0.99813512686462902</v>
      </c>
    </row>
    <row r="435" spans="1:7" x14ac:dyDescent="0.75">
      <c r="A435" s="1">
        <f>River!E435</f>
        <v>1.1200284090909092</v>
      </c>
      <c r="B435" s="1">
        <f>'Sea ice'!E435</f>
        <v>1.0024045046463708</v>
      </c>
      <c r="C435" s="1">
        <f>SST!F435</f>
        <v>1</v>
      </c>
      <c r="D435" s="1">
        <f t="shared" si="24"/>
        <v>1.0408109712457601</v>
      </c>
      <c r="E435" s="1">
        <f t="shared" si="25"/>
        <v>1.06121645686864</v>
      </c>
      <c r="F435" s="1">
        <f t="shared" si="26"/>
        <v>1.0600142045454546</v>
      </c>
      <c r="G435" s="1">
        <f t="shared" si="27"/>
        <v>1.0012022523231854</v>
      </c>
    </row>
    <row r="436" spans="1:7" x14ac:dyDescent="0.75">
      <c r="A436" s="1">
        <f>River!E436</f>
        <v>1.8175675675675675</v>
      </c>
      <c r="B436" s="1">
        <f>'Sea ice'!E436</f>
        <v>0.99800644073763833</v>
      </c>
      <c r="C436" s="1">
        <f>SST!F436</f>
        <v>1</v>
      </c>
      <c r="D436" s="1">
        <f t="shared" si="24"/>
        <v>1.2718580027684021</v>
      </c>
      <c r="E436" s="1">
        <f t="shared" si="25"/>
        <v>1.407787004152603</v>
      </c>
      <c r="F436" s="1">
        <f t="shared" si="26"/>
        <v>1.4087837837837838</v>
      </c>
      <c r="G436" s="1">
        <f t="shared" si="27"/>
        <v>0.99900322036881917</v>
      </c>
    </row>
    <row r="437" spans="1:7" x14ac:dyDescent="0.75">
      <c r="A437" s="1">
        <f>River!E437</f>
        <v>1.2460732984293192</v>
      </c>
      <c r="B437" s="1">
        <f>'Sea ice'!E437</f>
        <v>0.9860300048334053</v>
      </c>
      <c r="C437" s="1">
        <f>SST!F437</f>
        <v>0.93062054929671656</v>
      </c>
      <c r="D437" s="1">
        <f t="shared" si="24"/>
        <v>1.0542412841864806</v>
      </c>
      <c r="E437" s="1">
        <f t="shared" si="25"/>
        <v>1.1160516516313623</v>
      </c>
      <c r="F437" s="1">
        <f t="shared" si="26"/>
        <v>1.0883469238630179</v>
      </c>
      <c r="G437" s="1">
        <f t="shared" si="27"/>
        <v>0.95832527706506099</v>
      </c>
    </row>
    <row r="438" spans="1:7" x14ac:dyDescent="0.75">
      <c r="A438" s="1">
        <f>River!E438</f>
        <v>0.97624703087885989</v>
      </c>
      <c r="B438" s="1">
        <f>'Sea ice'!E438</f>
        <v>0.97534852091778468</v>
      </c>
      <c r="C438" s="1">
        <f>SST!F438</f>
        <v>0.87009646301382326</v>
      </c>
      <c r="D438" s="1">
        <f t="shared" si="24"/>
        <v>0.94056400493682268</v>
      </c>
      <c r="E438" s="1">
        <f t="shared" si="25"/>
        <v>0.97579777589832228</v>
      </c>
      <c r="F438" s="1">
        <f t="shared" si="26"/>
        <v>0.92317174694634163</v>
      </c>
      <c r="G438" s="1">
        <f t="shared" si="27"/>
        <v>0.92272249196580391</v>
      </c>
    </row>
    <row r="439" spans="1:7" x14ac:dyDescent="0.75">
      <c r="A439" s="1">
        <f>River!E439</f>
        <v>0.98628826530612246</v>
      </c>
      <c r="B439" s="1">
        <f>'Sea ice'!E439</f>
        <v>0.96780139177173286</v>
      </c>
      <c r="C439" s="1">
        <f>SST!F439</f>
        <v>0.80053320405721762</v>
      </c>
      <c r="D439" s="1">
        <f t="shared" si="24"/>
        <v>0.91820762037835768</v>
      </c>
      <c r="E439" s="1">
        <f t="shared" si="25"/>
        <v>0.97704482853892771</v>
      </c>
      <c r="F439" s="1">
        <f t="shared" si="26"/>
        <v>0.89341073468166998</v>
      </c>
      <c r="G439" s="1">
        <f t="shared" si="27"/>
        <v>0.88416729791447524</v>
      </c>
    </row>
    <row r="440" spans="1:7" x14ac:dyDescent="0.75">
      <c r="A440" s="1">
        <f>River!E440</f>
        <v>0.99040307101727454</v>
      </c>
      <c r="B440" s="1">
        <f>'Sea ice'!E440</f>
        <v>0.94379814075569457</v>
      </c>
      <c r="C440" s="1">
        <f>SST!F440</f>
        <v>0.88901206849440839</v>
      </c>
      <c r="D440" s="1">
        <f t="shared" si="24"/>
        <v>0.9410710934224592</v>
      </c>
      <c r="E440" s="1">
        <f t="shared" si="25"/>
        <v>0.96710060588648461</v>
      </c>
      <c r="F440" s="1">
        <f t="shared" si="26"/>
        <v>0.93970756975584147</v>
      </c>
      <c r="G440" s="1">
        <f t="shared" si="27"/>
        <v>0.91640510462505143</v>
      </c>
    </row>
    <row r="441" spans="1:7" x14ac:dyDescent="0.75">
      <c r="A441" s="1">
        <f>River!E441</f>
        <v>0.98666666666666669</v>
      </c>
      <c r="B441" s="1">
        <f>'Sea ice'!E441</f>
        <v>0.94389224340396327</v>
      </c>
      <c r="C441" s="1">
        <f>SST!F441</f>
        <v>0.96023057984006144</v>
      </c>
      <c r="D441" s="1">
        <f t="shared" si="24"/>
        <v>0.96359649663689717</v>
      </c>
      <c r="E441" s="1">
        <f t="shared" si="25"/>
        <v>0.96527945503531498</v>
      </c>
      <c r="F441" s="1">
        <f t="shared" si="26"/>
        <v>0.97344862325336412</v>
      </c>
      <c r="G441" s="1">
        <f t="shared" si="27"/>
        <v>0.9520614116220123</v>
      </c>
    </row>
    <row r="442" spans="1:7" x14ac:dyDescent="0.75">
      <c r="A442" s="1">
        <f>River!E442</f>
        <v>0.98453608247422686</v>
      </c>
      <c r="B442" s="1">
        <f>'Sea ice'!E442</f>
        <v>1.130115424993464</v>
      </c>
      <c r="C442" s="1">
        <f>SST!F442</f>
        <v>1.2462248052091038</v>
      </c>
      <c r="D442" s="1">
        <f t="shared" si="24"/>
        <v>1.1202921042255982</v>
      </c>
      <c r="E442" s="1">
        <f t="shared" si="25"/>
        <v>1.0573257537338454</v>
      </c>
      <c r="F442" s="1">
        <f t="shared" si="26"/>
        <v>1.1153804438416652</v>
      </c>
      <c r="G442" s="1">
        <f t="shared" si="27"/>
        <v>1.188170115101284</v>
      </c>
    </row>
    <row r="443" spans="1:7" x14ac:dyDescent="0.75">
      <c r="A443" s="1">
        <f>River!E443</f>
        <v>0.98119047619047617</v>
      </c>
      <c r="B443" s="1">
        <f>'Sea ice'!E443</f>
        <v>1.1420560747556601</v>
      </c>
      <c r="C443" s="1">
        <f>SST!F443</f>
        <v>1.6505797081081082</v>
      </c>
      <c r="D443" s="1">
        <f t="shared" si="24"/>
        <v>1.2579420863514148</v>
      </c>
      <c r="E443" s="1">
        <f t="shared" si="25"/>
        <v>1.0616232754730681</v>
      </c>
      <c r="F443" s="1">
        <f t="shared" si="26"/>
        <v>1.3158850921492922</v>
      </c>
      <c r="G443" s="1">
        <f t="shared" si="27"/>
        <v>1.3963178914318841</v>
      </c>
    </row>
    <row r="444" spans="1:7" x14ac:dyDescent="0.75">
      <c r="A444" s="1">
        <f>River!E444</f>
        <v>0.88670694864048338</v>
      </c>
      <c r="B444" s="1">
        <f>'Sea ice'!E444</f>
        <v>0.99844792797695703</v>
      </c>
      <c r="C444" s="1">
        <f>SST!F444</f>
        <v>1.0004999999999999</v>
      </c>
      <c r="D444" s="1">
        <f t="shared" si="24"/>
        <v>0.96188495887248016</v>
      </c>
      <c r="E444" s="1">
        <f t="shared" si="25"/>
        <v>0.94257743830872021</v>
      </c>
      <c r="F444" s="1">
        <f t="shared" si="26"/>
        <v>0.94360347432024172</v>
      </c>
      <c r="G444" s="1">
        <f t="shared" si="27"/>
        <v>0.99947396398847843</v>
      </c>
    </row>
    <row r="445" spans="1:7" x14ac:dyDescent="0.75">
      <c r="A445" s="1">
        <f>River!E445</f>
        <v>1.0578859060402686</v>
      </c>
      <c r="B445" s="1">
        <f>'Sea ice'!E445</f>
        <v>1.0040459770038934</v>
      </c>
      <c r="C445" s="1">
        <f>SST!F445</f>
        <v>1.0023283584</v>
      </c>
      <c r="D445" s="1">
        <f t="shared" si="24"/>
        <v>1.0214200804813871</v>
      </c>
      <c r="E445" s="1">
        <f t="shared" si="25"/>
        <v>1.0309659415220809</v>
      </c>
      <c r="F445" s="1">
        <f t="shared" si="26"/>
        <v>1.0301071322201343</v>
      </c>
      <c r="G445" s="1">
        <f t="shared" si="27"/>
        <v>1.0031871677019466</v>
      </c>
    </row>
    <row r="446" spans="1:7" x14ac:dyDescent="0.75">
      <c r="A446" s="1">
        <f>River!E446</f>
        <v>1.0037128712871288</v>
      </c>
      <c r="B446" s="1">
        <f>'Sea ice'!E446</f>
        <v>0.99782940995097913</v>
      </c>
      <c r="C446" s="1">
        <f>SST!F446</f>
        <v>1</v>
      </c>
      <c r="D446" s="1">
        <f t="shared" si="24"/>
        <v>1.0005140937460359</v>
      </c>
      <c r="E446" s="1">
        <f t="shared" si="25"/>
        <v>1.000771140619054</v>
      </c>
      <c r="F446" s="1">
        <f t="shared" si="26"/>
        <v>1.0018564356435644</v>
      </c>
      <c r="G446" s="1">
        <f t="shared" si="27"/>
        <v>0.99891470497548962</v>
      </c>
    </row>
    <row r="447" spans="1:7" x14ac:dyDescent="0.75">
      <c r="A447" s="1">
        <f>River!E447</f>
        <v>0.9453125</v>
      </c>
      <c r="B447" s="1">
        <f>'Sea ice'!E447</f>
        <v>0.99771724243930326</v>
      </c>
      <c r="C447" s="1">
        <f>SST!F447</f>
        <v>1</v>
      </c>
      <c r="D447" s="1">
        <f t="shared" si="24"/>
        <v>0.98100991414643435</v>
      </c>
      <c r="E447" s="1">
        <f t="shared" si="25"/>
        <v>0.97151487121965163</v>
      </c>
      <c r="F447" s="1">
        <f t="shared" si="26"/>
        <v>0.97265625</v>
      </c>
      <c r="G447" s="1">
        <f t="shared" si="27"/>
        <v>0.99885862121965163</v>
      </c>
    </row>
    <row r="448" spans="1:7" x14ac:dyDescent="0.75">
      <c r="A448" s="1">
        <f>River!E448</f>
        <v>1.222972972972973</v>
      </c>
      <c r="B448" s="1">
        <f>'Sea ice'!E448</f>
        <v>0.99681030518022129</v>
      </c>
      <c r="C448" s="1">
        <f>SST!F448</f>
        <v>1</v>
      </c>
      <c r="D448" s="1">
        <f t="shared" si="24"/>
        <v>1.0732610927177315</v>
      </c>
      <c r="E448" s="1">
        <f t="shared" si="25"/>
        <v>1.1098916390765972</v>
      </c>
      <c r="F448" s="1">
        <f t="shared" si="26"/>
        <v>1.1114864864864864</v>
      </c>
      <c r="G448" s="1">
        <f t="shared" si="27"/>
        <v>0.99840515259011064</v>
      </c>
    </row>
    <row r="449" spans="1:7" x14ac:dyDescent="0.75">
      <c r="A449" s="1">
        <f>River!E449</f>
        <v>0.98952879581151831</v>
      </c>
      <c r="B449" s="1">
        <f>'Sea ice'!E449</f>
        <v>0.99041780932605117</v>
      </c>
      <c r="C449" s="1">
        <f>SST!F449</f>
        <v>0.93062054929671656</v>
      </c>
      <c r="D449" s="1">
        <f t="shared" si="24"/>
        <v>0.97018905147809542</v>
      </c>
      <c r="E449" s="1">
        <f t="shared" si="25"/>
        <v>0.98997330256878469</v>
      </c>
      <c r="F449" s="1">
        <f t="shared" si="26"/>
        <v>0.96007467255411738</v>
      </c>
      <c r="G449" s="1">
        <f t="shared" si="27"/>
        <v>0.96051917931138386</v>
      </c>
    </row>
    <row r="450" spans="1:7" x14ac:dyDescent="0.75">
      <c r="A450" s="1">
        <f>River!E450</f>
        <v>0.92102137767220904</v>
      </c>
      <c r="B450" s="1">
        <f>'Sea ice'!E450</f>
        <v>0.98133287997532359</v>
      </c>
      <c r="C450" s="1">
        <f>SST!F450</f>
        <v>0.87442658090435921</v>
      </c>
      <c r="D450" s="1">
        <f t="shared" si="24"/>
        <v>0.92559361285063046</v>
      </c>
      <c r="E450" s="1">
        <f t="shared" si="25"/>
        <v>0.95117712882376626</v>
      </c>
      <c r="F450" s="1">
        <f t="shared" si="26"/>
        <v>0.89772397928828407</v>
      </c>
      <c r="G450" s="1">
        <f t="shared" si="27"/>
        <v>0.9278797304398414</v>
      </c>
    </row>
    <row r="451" spans="1:7" x14ac:dyDescent="0.75">
      <c r="A451" s="1">
        <f>River!E451</f>
        <v>0.93989158163265307</v>
      </c>
      <c r="B451" s="1">
        <f>'Sea ice'!E451</f>
        <v>1.020011284564152</v>
      </c>
      <c r="C451" s="1">
        <f>SST!F451</f>
        <v>1.2021941650727894</v>
      </c>
      <c r="D451" s="1">
        <f t="shared" ref="D451:D514" si="28">SUM(A451:C451)/3</f>
        <v>1.0540323437565313</v>
      </c>
      <c r="E451" s="1">
        <f t="shared" ref="E451:E514" si="29">SUM(A451,B451)/2</f>
        <v>0.97995143309840249</v>
      </c>
      <c r="F451" s="1">
        <f t="shared" ref="F451:F514" si="30">SUM(A451, C451)/2</f>
        <v>1.0710428733527213</v>
      </c>
      <c r="G451" s="1">
        <f t="shared" ref="G451:G514" si="31">SUM(B451, C451)/2</f>
        <v>1.1111027248184708</v>
      </c>
    </row>
    <row r="452" spans="1:7" x14ac:dyDescent="0.75">
      <c r="A452" s="1">
        <f>River!E452</f>
        <v>0.99688099808061426</v>
      </c>
      <c r="B452" s="1">
        <f>'Sea ice'!E452</f>
        <v>1.0557237715885222</v>
      </c>
      <c r="C452" s="1">
        <f>SST!F452</f>
        <v>1.0734072411248516</v>
      </c>
      <c r="D452" s="1">
        <f t="shared" si="28"/>
        <v>1.0420040035979961</v>
      </c>
      <c r="E452" s="1">
        <f t="shared" si="29"/>
        <v>1.0263023848345683</v>
      </c>
      <c r="F452" s="1">
        <f t="shared" si="30"/>
        <v>1.0351441196027329</v>
      </c>
      <c r="G452" s="1">
        <f t="shared" si="31"/>
        <v>1.0645655063566868</v>
      </c>
    </row>
    <row r="453" spans="1:7" x14ac:dyDescent="0.75">
      <c r="A453" s="1">
        <f>River!E453</f>
        <v>1.0722222222222222</v>
      </c>
      <c r="B453" s="1">
        <f>'Sea ice'!E453</f>
        <v>1.0974454249959622</v>
      </c>
      <c r="C453" s="1">
        <f>SST!F453</f>
        <v>1.094526527861529</v>
      </c>
      <c r="D453" s="1">
        <f t="shared" si="28"/>
        <v>1.0880647250265711</v>
      </c>
      <c r="E453" s="1">
        <f t="shared" si="29"/>
        <v>1.0848338236090922</v>
      </c>
      <c r="F453" s="1">
        <f t="shared" si="30"/>
        <v>1.0833743750418756</v>
      </c>
      <c r="G453" s="1">
        <f t="shared" si="31"/>
        <v>1.0959859764287456</v>
      </c>
    </row>
    <row r="454" spans="1:7" x14ac:dyDescent="0.75">
      <c r="A454" s="1">
        <f>River!E454</f>
        <v>0.97164948453608246</v>
      </c>
      <c r="B454" s="1">
        <f>'Sea ice'!E454</f>
        <v>1.1748163693624538</v>
      </c>
      <c r="C454" s="1">
        <f>SST!F454</f>
        <v>1.1605276510231493</v>
      </c>
      <c r="D454" s="1">
        <f t="shared" si="28"/>
        <v>1.1023311683072285</v>
      </c>
      <c r="E454" s="1">
        <f t="shared" si="29"/>
        <v>1.0732329269492682</v>
      </c>
      <c r="F454" s="1">
        <f t="shared" si="30"/>
        <v>1.0660885677796159</v>
      </c>
      <c r="G454" s="1">
        <f t="shared" si="31"/>
        <v>1.1676720101928015</v>
      </c>
    </row>
    <row r="455" spans="1:7" x14ac:dyDescent="0.75">
      <c r="A455" s="1">
        <f>River!E455</f>
        <v>1.1238095238095238</v>
      </c>
      <c r="B455" s="1">
        <f>'Sea ice'!E455</f>
        <v>1.0984208830133462</v>
      </c>
      <c r="C455" s="1">
        <f>SST!F455</f>
        <v>1.4869861677419356</v>
      </c>
      <c r="D455" s="1">
        <f t="shared" si="28"/>
        <v>1.2364055248549353</v>
      </c>
      <c r="E455" s="1">
        <f t="shared" si="29"/>
        <v>1.1111152034114351</v>
      </c>
      <c r="F455" s="1">
        <f t="shared" si="30"/>
        <v>1.3053978457757296</v>
      </c>
      <c r="G455" s="1">
        <f t="shared" si="31"/>
        <v>1.2927035253776409</v>
      </c>
    </row>
    <row r="456" spans="1:7" x14ac:dyDescent="0.75">
      <c r="A456" s="1">
        <f>River!E456</f>
        <v>1.1918429003021147</v>
      </c>
      <c r="B456" s="1">
        <f>'Sea ice'!E456</f>
        <v>1.0358528635742288</v>
      </c>
      <c r="C456" s="1">
        <f>SST!F456</f>
        <v>1.3248000000000002</v>
      </c>
      <c r="D456" s="1">
        <f t="shared" si="28"/>
        <v>1.1841652546254477</v>
      </c>
      <c r="E456" s="1">
        <f t="shared" si="29"/>
        <v>1.1138478819381716</v>
      </c>
      <c r="F456" s="1">
        <f t="shared" si="30"/>
        <v>1.2583214501510573</v>
      </c>
      <c r="G456" s="1">
        <f t="shared" si="31"/>
        <v>1.1803264317871145</v>
      </c>
    </row>
    <row r="457" spans="1:7" x14ac:dyDescent="0.75">
      <c r="A457" s="1">
        <f>River!E457</f>
        <v>1.1501677852348993</v>
      </c>
      <c r="B457" s="1">
        <f>'Sea ice'!E457</f>
        <v>1.006406130257876</v>
      </c>
      <c r="C457" s="1">
        <f>SST!F457</f>
        <v>1.04</v>
      </c>
      <c r="D457" s="1">
        <f t="shared" si="28"/>
        <v>1.0655246384975918</v>
      </c>
      <c r="E457" s="1">
        <f t="shared" si="29"/>
        <v>1.0782869577463876</v>
      </c>
      <c r="F457" s="1">
        <f t="shared" si="30"/>
        <v>1.0950838926174495</v>
      </c>
      <c r="G457" s="1">
        <f t="shared" si="31"/>
        <v>1.0232030651289379</v>
      </c>
    </row>
    <row r="458" spans="1:7" x14ac:dyDescent="0.75">
      <c r="A458" s="1">
        <f>River!E458</f>
        <v>1.0649752475247525</v>
      </c>
      <c r="B458" s="1">
        <f>'Sea ice'!E458</f>
        <v>0.99682054416768306</v>
      </c>
      <c r="C458" s="1">
        <f>SST!F458</f>
        <v>1</v>
      </c>
      <c r="D458" s="1">
        <f t="shared" si="28"/>
        <v>1.0205985972308118</v>
      </c>
      <c r="E458" s="1">
        <f t="shared" si="29"/>
        <v>1.0308978958462178</v>
      </c>
      <c r="F458" s="1">
        <f t="shared" si="30"/>
        <v>1.0324876237623761</v>
      </c>
      <c r="G458" s="1">
        <f t="shared" si="31"/>
        <v>0.99841027208384148</v>
      </c>
    </row>
    <row r="459" spans="1:7" x14ac:dyDescent="0.75">
      <c r="A459" s="1">
        <f>River!E459</f>
        <v>1.0482954545454546</v>
      </c>
      <c r="B459" s="1">
        <f>'Sea ice'!E459</f>
        <v>0.9975346218311848</v>
      </c>
      <c r="C459" s="1">
        <f>SST!F459</f>
        <v>1</v>
      </c>
      <c r="D459" s="1">
        <f t="shared" si="28"/>
        <v>1.0152766921255465</v>
      </c>
      <c r="E459" s="1">
        <f t="shared" si="29"/>
        <v>1.0229150381883196</v>
      </c>
      <c r="F459" s="1">
        <f t="shared" si="30"/>
        <v>1.0241477272727273</v>
      </c>
      <c r="G459" s="1">
        <f t="shared" si="31"/>
        <v>0.99876731091559234</v>
      </c>
    </row>
    <row r="460" spans="1:7" x14ac:dyDescent="0.75">
      <c r="A460" s="1">
        <f>River!E460</f>
        <v>1.5202702702702702</v>
      </c>
      <c r="B460" s="1">
        <f>'Sea ice'!E460</f>
        <v>0.99512344732070868</v>
      </c>
      <c r="C460" s="1">
        <f>SST!F460</f>
        <v>1</v>
      </c>
      <c r="D460" s="1">
        <f t="shared" si="28"/>
        <v>1.1717979058636596</v>
      </c>
      <c r="E460" s="1">
        <f t="shared" si="29"/>
        <v>1.2576968587954895</v>
      </c>
      <c r="F460" s="1">
        <f t="shared" si="30"/>
        <v>1.2601351351351351</v>
      </c>
      <c r="G460" s="1">
        <f t="shared" si="31"/>
        <v>0.99756172366035434</v>
      </c>
    </row>
    <row r="461" spans="1:7" x14ac:dyDescent="0.75">
      <c r="A461" s="1">
        <f>River!E461</f>
        <v>1.1335078534031413</v>
      </c>
      <c r="B461" s="1">
        <f>'Sea ice'!E461</f>
        <v>0.98728827231267213</v>
      </c>
      <c r="C461" s="1">
        <f>SST!F461</f>
        <v>0.93062054929671656</v>
      </c>
      <c r="D461" s="1">
        <f t="shared" si="28"/>
        <v>1.0171388916708433</v>
      </c>
      <c r="E461" s="1">
        <f t="shared" si="29"/>
        <v>1.0603980628579066</v>
      </c>
      <c r="F461" s="1">
        <f t="shared" si="30"/>
        <v>1.0320642013499288</v>
      </c>
      <c r="G461" s="1">
        <f t="shared" si="31"/>
        <v>0.95895441080469435</v>
      </c>
    </row>
    <row r="462" spans="1:7" x14ac:dyDescent="0.75">
      <c r="A462" s="1">
        <f>River!E462</f>
        <v>0.95308788598574823</v>
      </c>
      <c r="B462" s="1">
        <f>'Sea ice'!E462</f>
        <v>1.0092145528741252</v>
      </c>
      <c r="C462" s="1">
        <f>SST!F462</f>
        <v>1.095691318247727</v>
      </c>
      <c r="D462" s="1">
        <f t="shared" si="28"/>
        <v>1.0193312523692002</v>
      </c>
      <c r="E462" s="1">
        <f t="shared" si="29"/>
        <v>0.98115121942993677</v>
      </c>
      <c r="F462" s="1">
        <f t="shared" si="30"/>
        <v>1.0243896021167376</v>
      </c>
      <c r="G462" s="1">
        <f t="shared" si="31"/>
        <v>1.0524529355609262</v>
      </c>
    </row>
    <row r="463" spans="1:7" x14ac:dyDescent="0.75">
      <c r="A463" s="1">
        <f>River!E463</f>
        <v>0.94850127551020413</v>
      </c>
      <c r="B463" s="1">
        <f>'Sea ice'!E463</f>
        <v>1.0911040060347652</v>
      </c>
      <c r="C463" s="1">
        <f>SST!F463</f>
        <v>1.4239457102020339</v>
      </c>
      <c r="D463" s="1">
        <f t="shared" si="28"/>
        <v>1.154516997249001</v>
      </c>
      <c r="E463" s="1">
        <f t="shared" si="29"/>
        <v>1.0198026407724847</v>
      </c>
      <c r="F463" s="1">
        <f t="shared" si="30"/>
        <v>1.1862234928561191</v>
      </c>
      <c r="G463" s="1">
        <f t="shared" si="31"/>
        <v>1.2575248581183995</v>
      </c>
    </row>
    <row r="464" spans="1:7" x14ac:dyDescent="0.75">
      <c r="A464" s="1">
        <f>River!E464</f>
        <v>1.0047984644913628</v>
      </c>
      <c r="B464" s="1">
        <f>'Sea ice'!E464</f>
        <v>1.1643027888308672</v>
      </c>
      <c r="C464" s="1">
        <f>SST!F464</f>
        <v>1.150940218987206</v>
      </c>
      <c r="D464" s="1">
        <f t="shared" si="28"/>
        <v>1.106680490769812</v>
      </c>
      <c r="E464" s="1">
        <f t="shared" si="29"/>
        <v>1.0845506266611151</v>
      </c>
      <c r="F464" s="1">
        <f t="shared" si="30"/>
        <v>1.0778693417392844</v>
      </c>
      <c r="G464" s="1">
        <f t="shared" si="31"/>
        <v>1.1576215039090365</v>
      </c>
    </row>
    <row r="465" spans="1:7" x14ac:dyDescent="0.75">
      <c r="A465" s="1">
        <f>River!E465</f>
        <v>0.99333333333333329</v>
      </c>
      <c r="B465" s="1">
        <f>'Sea ice'!E465</f>
        <v>1.1964700418029834</v>
      </c>
      <c r="C465" s="1">
        <f>SST!F465</f>
        <v>1.093004253439017</v>
      </c>
      <c r="D465" s="1">
        <f t="shared" si="28"/>
        <v>1.0942692095251112</v>
      </c>
      <c r="E465" s="1">
        <f t="shared" si="29"/>
        <v>1.0949016875681583</v>
      </c>
      <c r="F465" s="1">
        <f t="shared" si="30"/>
        <v>1.0431687933861751</v>
      </c>
      <c r="G465" s="1">
        <f t="shared" si="31"/>
        <v>1.1447371476210002</v>
      </c>
    </row>
    <row r="466" spans="1:7" x14ac:dyDescent="0.75">
      <c r="A466" s="1">
        <f>River!E466</f>
        <v>0.97422680412371132</v>
      </c>
      <c r="B466" s="1">
        <f>'Sea ice'!E466</f>
        <v>1.1878279118582851</v>
      </c>
      <c r="C466" s="1">
        <f>SST!F466</f>
        <v>1.1899727872922354</v>
      </c>
      <c r="D466" s="1">
        <f t="shared" si="28"/>
        <v>1.1173425010914106</v>
      </c>
      <c r="E466" s="1">
        <f t="shared" si="29"/>
        <v>1.0810273579909981</v>
      </c>
      <c r="F466" s="1">
        <f t="shared" si="30"/>
        <v>1.0820997957079734</v>
      </c>
      <c r="G466" s="1">
        <f t="shared" si="31"/>
        <v>1.1889003495752601</v>
      </c>
    </row>
    <row r="467" spans="1:7" x14ac:dyDescent="0.75">
      <c r="A467" s="1">
        <f>River!E467</f>
        <v>1.0976190476190477</v>
      </c>
      <c r="B467" s="1">
        <f>'Sea ice'!E467</f>
        <v>1.0872059297437306</v>
      </c>
      <c r="C467" s="1">
        <f>SST!F467</f>
        <v>1.485112363034002</v>
      </c>
      <c r="D467" s="1">
        <f t="shared" si="28"/>
        <v>1.2233124467989267</v>
      </c>
      <c r="E467" s="1">
        <f t="shared" si="29"/>
        <v>1.0924124886813891</v>
      </c>
      <c r="F467" s="1">
        <f t="shared" si="30"/>
        <v>1.2913657053265248</v>
      </c>
      <c r="G467" s="1">
        <f t="shared" si="31"/>
        <v>1.2861591463888664</v>
      </c>
    </row>
    <row r="468" spans="1:7" x14ac:dyDescent="0.75">
      <c r="A468" s="1">
        <f>River!E468</f>
        <v>0.95883685800604224</v>
      </c>
      <c r="B468" s="1">
        <f>'Sea ice'!E468</f>
        <v>1.0006518702347036</v>
      </c>
      <c r="C468" s="1">
        <f>SST!F468</f>
        <v>1.0155744680000001</v>
      </c>
      <c r="D468" s="1">
        <f t="shared" si="28"/>
        <v>0.99168773208024863</v>
      </c>
      <c r="E468" s="1">
        <f t="shared" si="29"/>
        <v>0.97974436412037291</v>
      </c>
      <c r="F468" s="1">
        <f t="shared" si="30"/>
        <v>0.98720566300302115</v>
      </c>
      <c r="G468" s="1">
        <f t="shared" si="31"/>
        <v>1.0081131691173519</v>
      </c>
    </row>
    <row r="469" spans="1:7" x14ac:dyDescent="0.75">
      <c r="A469" s="1">
        <f>River!E469</f>
        <v>0.99832214765100669</v>
      </c>
      <c r="B469" s="1">
        <f>'Sea ice'!E469</f>
        <v>0.99935632183048817</v>
      </c>
      <c r="C469" s="1">
        <f>SST!F469</f>
        <v>1.0007843136000001</v>
      </c>
      <c r="D469" s="1">
        <f t="shared" si="28"/>
        <v>0.99948759436049828</v>
      </c>
      <c r="E469" s="1">
        <f t="shared" si="29"/>
        <v>0.99883923474074743</v>
      </c>
      <c r="F469" s="1">
        <f t="shared" si="30"/>
        <v>0.99955323062550339</v>
      </c>
      <c r="G469" s="1">
        <f t="shared" si="31"/>
        <v>1.0000703177152441</v>
      </c>
    </row>
    <row r="470" spans="1:7" x14ac:dyDescent="0.75">
      <c r="A470" s="1">
        <f>River!E470</f>
        <v>0.91398514851485146</v>
      </c>
      <c r="B470" s="1">
        <f>'Sea ice'!E470</f>
        <v>0.99896056251202503</v>
      </c>
      <c r="C470" s="1">
        <f>SST!F470</f>
        <v>1</v>
      </c>
      <c r="D470" s="1">
        <f t="shared" si="28"/>
        <v>0.97098190367562554</v>
      </c>
      <c r="E470" s="1">
        <f t="shared" si="29"/>
        <v>0.9564728555134383</v>
      </c>
      <c r="F470" s="1">
        <f t="shared" si="30"/>
        <v>0.95699257425742568</v>
      </c>
      <c r="G470" s="1">
        <f t="shared" si="31"/>
        <v>0.99948028125601251</v>
      </c>
    </row>
    <row r="471" spans="1:7" x14ac:dyDescent="0.75">
      <c r="A471" s="1">
        <f>River!E471</f>
        <v>0.8984375</v>
      </c>
      <c r="B471" s="1">
        <f>'Sea ice'!E471</f>
        <v>1.0048090092927418</v>
      </c>
      <c r="C471" s="1">
        <f>SST!F471</f>
        <v>1.004</v>
      </c>
      <c r="D471" s="1">
        <f t="shared" si="28"/>
        <v>0.96908216976424733</v>
      </c>
      <c r="E471" s="1">
        <f t="shared" si="29"/>
        <v>0.95162325464637088</v>
      </c>
      <c r="F471" s="1">
        <f t="shared" si="30"/>
        <v>0.95121875</v>
      </c>
      <c r="G471" s="1">
        <f t="shared" si="31"/>
        <v>1.004404504646371</v>
      </c>
    </row>
    <row r="472" spans="1:7" x14ac:dyDescent="0.75">
      <c r="A472" s="1">
        <f>River!E472</f>
        <v>1.1306306306306306</v>
      </c>
      <c r="B472" s="1">
        <f>'Sea ice'!E472</f>
        <v>1.0030363441183541</v>
      </c>
      <c r="C472" s="1">
        <f>SST!F472</f>
        <v>1.0042985075999999</v>
      </c>
      <c r="D472" s="1">
        <f t="shared" si="28"/>
        <v>1.045988494116328</v>
      </c>
      <c r="E472" s="1">
        <f t="shared" si="29"/>
        <v>1.0668334873744922</v>
      </c>
      <c r="F472" s="1">
        <f t="shared" si="30"/>
        <v>1.0674645691153153</v>
      </c>
      <c r="G472" s="1">
        <f t="shared" si="31"/>
        <v>1.0036674258591769</v>
      </c>
    </row>
    <row r="473" spans="1:7" x14ac:dyDescent="0.75">
      <c r="A473" s="1">
        <f>River!E473</f>
        <v>0.95287958115183247</v>
      </c>
      <c r="B473" s="1">
        <f>'Sea ice'!E473</f>
        <v>0.99267623810616978</v>
      </c>
      <c r="C473" s="1">
        <f>SST!F473</f>
        <v>0.93520975990142297</v>
      </c>
      <c r="D473" s="1">
        <f t="shared" si="28"/>
        <v>0.96025519305314166</v>
      </c>
      <c r="E473" s="1">
        <f t="shared" si="29"/>
        <v>0.97277790962900113</v>
      </c>
      <c r="F473" s="1">
        <f t="shared" si="30"/>
        <v>0.94404467052662766</v>
      </c>
      <c r="G473" s="1">
        <f t="shared" si="31"/>
        <v>0.96394299900379643</v>
      </c>
    </row>
    <row r="474" spans="1:7" x14ac:dyDescent="0.75">
      <c r="A474" s="1">
        <f>River!E474</f>
        <v>0.87024940617577196</v>
      </c>
      <c r="B474" s="1">
        <f>'Sea ice'!E474</f>
        <v>0.98303298198884925</v>
      </c>
      <c r="C474" s="1">
        <f>SST!F474</f>
        <v>0.91230407454944362</v>
      </c>
      <c r="D474" s="1">
        <f t="shared" si="28"/>
        <v>0.92186215423802154</v>
      </c>
      <c r="E474" s="1">
        <f t="shared" si="29"/>
        <v>0.9266411940823106</v>
      </c>
      <c r="F474" s="1">
        <f t="shared" si="30"/>
        <v>0.89127674036260784</v>
      </c>
      <c r="G474" s="1">
        <f t="shared" si="31"/>
        <v>0.94766852826914638</v>
      </c>
    </row>
    <row r="475" spans="1:7" x14ac:dyDescent="0.75">
      <c r="A475" s="1">
        <f>River!E475</f>
        <v>0.98007015306122447</v>
      </c>
      <c r="B475" s="1">
        <f>'Sea ice'!E475</f>
        <v>0.9904457400949892</v>
      </c>
      <c r="C475" s="1">
        <f>SST!F475</f>
        <v>0.97685409604617746</v>
      </c>
      <c r="D475" s="1">
        <f t="shared" si="28"/>
        <v>0.98245666306746371</v>
      </c>
      <c r="E475" s="1">
        <f t="shared" si="29"/>
        <v>0.98525794657810684</v>
      </c>
      <c r="F475" s="1">
        <f t="shared" si="30"/>
        <v>0.97846212455370096</v>
      </c>
      <c r="G475" s="1">
        <f t="shared" si="31"/>
        <v>0.98364991807058333</v>
      </c>
    </row>
    <row r="476" spans="1:7" x14ac:dyDescent="0.75">
      <c r="A476" s="1">
        <f>River!E476</f>
        <v>1.0076775431861804</v>
      </c>
      <c r="B476" s="1">
        <f>'Sea ice'!E476</f>
        <v>0.95760956175667478</v>
      </c>
      <c r="C476" s="1">
        <f>SST!F476</f>
        <v>0.87695762001640964</v>
      </c>
      <c r="D476" s="1">
        <f t="shared" si="28"/>
        <v>0.94741490831975506</v>
      </c>
      <c r="E476" s="1">
        <f t="shared" si="29"/>
        <v>0.98264355247142765</v>
      </c>
      <c r="F476" s="1">
        <f t="shared" si="30"/>
        <v>0.94231758160129497</v>
      </c>
      <c r="G476" s="1">
        <f t="shared" si="31"/>
        <v>0.91728359088654221</v>
      </c>
    </row>
    <row r="477" spans="1:7" x14ac:dyDescent="0.75">
      <c r="A477" s="1">
        <f>River!E477</f>
        <v>1.01</v>
      </c>
      <c r="B477" s="1">
        <f>'Sea ice'!E477</f>
        <v>0.93841151880231799</v>
      </c>
      <c r="C477" s="1">
        <f>SST!F477</f>
        <v>0.96828967986511494</v>
      </c>
      <c r="D477" s="1">
        <f t="shared" si="28"/>
        <v>0.97223373288914428</v>
      </c>
      <c r="E477" s="1">
        <f t="shared" si="29"/>
        <v>0.97420575940115905</v>
      </c>
      <c r="F477" s="1">
        <f t="shared" si="30"/>
        <v>0.98914483993255753</v>
      </c>
      <c r="G477" s="1">
        <f t="shared" si="31"/>
        <v>0.95335059933371646</v>
      </c>
    </row>
    <row r="478" spans="1:7" x14ac:dyDescent="0.75">
      <c r="A478" s="1">
        <f>River!E478</f>
        <v>1.0837628865979381</v>
      </c>
      <c r="B478" s="1">
        <f>'Sea ice'!E478</f>
        <v>1.0623294858546424</v>
      </c>
      <c r="C478" s="1">
        <f>SST!F478</f>
        <v>1.0650339006572833</v>
      </c>
      <c r="D478" s="1">
        <f t="shared" si="28"/>
        <v>1.0703754243699546</v>
      </c>
      <c r="E478" s="1">
        <f t="shared" si="29"/>
        <v>1.0730461862262901</v>
      </c>
      <c r="F478" s="1">
        <f t="shared" si="30"/>
        <v>1.0743983936276107</v>
      </c>
      <c r="G478" s="1">
        <f t="shared" si="31"/>
        <v>1.0636816932559627</v>
      </c>
    </row>
    <row r="479" spans="1:7" x14ac:dyDescent="0.75">
      <c r="A479" s="1">
        <f>River!E479</f>
        <v>1.0761904761904761</v>
      </c>
      <c r="B479" s="1">
        <f>'Sea ice'!E479</f>
        <v>1.0842088301658497</v>
      </c>
      <c r="C479" s="1">
        <f>SST!F479</f>
        <v>1.5136878814298171</v>
      </c>
      <c r="D479" s="1">
        <f t="shared" si="28"/>
        <v>1.2246957292620477</v>
      </c>
      <c r="E479" s="1">
        <f t="shared" si="29"/>
        <v>1.080199653178163</v>
      </c>
      <c r="F479" s="1">
        <f t="shared" si="30"/>
        <v>1.2949391788101465</v>
      </c>
      <c r="G479" s="1">
        <f t="shared" si="31"/>
        <v>1.2989483557978334</v>
      </c>
    </row>
    <row r="480" spans="1:7" x14ac:dyDescent="0.75">
      <c r="A480" s="1">
        <f>River!E480</f>
        <v>0.96563444108761332</v>
      </c>
      <c r="B480" s="1">
        <f>'Sea ice'!E480</f>
        <v>0.99574732267433241</v>
      </c>
      <c r="C480" s="1">
        <f>SST!F480</f>
        <v>1.0012537312000001</v>
      </c>
      <c r="D480" s="1">
        <f t="shared" si="28"/>
        <v>0.98754516498731526</v>
      </c>
      <c r="E480" s="1">
        <f t="shared" si="29"/>
        <v>0.98069088188097286</v>
      </c>
      <c r="F480" s="1">
        <f t="shared" si="30"/>
        <v>0.98344408614380674</v>
      </c>
      <c r="G480" s="1">
        <f t="shared" si="31"/>
        <v>0.99850052693716629</v>
      </c>
    </row>
    <row r="481" spans="1:7" x14ac:dyDescent="0.75">
      <c r="A481" s="1">
        <f>River!E481</f>
        <v>1.0889261744966443</v>
      </c>
      <c r="B481" s="1">
        <f>'Sea ice'!E481</f>
        <v>0.99806896551200108</v>
      </c>
      <c r="C481" s="1">
        <f>SST!F481</f>
        <v>1.0021492536000001</v>
      </c>
      <c r="D481" s="1">
        <f t="shared" si="28"/>
        <v>1.0297147978695484</v>
      </c>
      <c r="E481" s="1">
        <f t="shared" si="29"/>
        <v>1.0434975700043227</v>
      </c>
      <c r="F481" s="1">
        <f t="shared" si="30"/>
        <v>1.0455377140483222</v>
      </c>
      <c r="G481" s="1">
        <f t="shared" si="31"/>
        <v>1.0001091095560006</v>
      </c>
    </row>
    <row r="482" spans="1:7" x14ac:dyDescent="0.75">
      <c r="A482" s="1">
        <f>River!E482</f>
        <v>1.0297029702970297</v>
      </c>
      <c r="B482" s="1">
        <f>'Sea ice'!E482</f>
        <v>0.99776826658258722</v>
      </c>
      <c r="C482" s="1">
        <f>SST!F482</f>
        <v>1.0022686568000001</v>
      </c>
      <c r="D482" s="1">
        <f t="shared" si="28"/>
        <v>1.0099132978932057</v>
      </c>
      <c r="E482" s="1">
        <f t="shared" si="29"/>
        <v>1.0137356184398085</v>
      </c>
      <c r="F482" s="1">
        <f t="shared" si="30"/>
        <v>1.0159858135485149</v>
      </c>
      <c r="G482" s="1">
        <f t="shared" si="31"/>
        <v>1.0000184616912937</v>
      </c>
    </row>
    <row r="483" spans="1:7" x14ac:dyDescent="0.75">
      <c r="A483" s="1">
        <f>River!E483</f>
        <v>1.0362215909090908</v>
      </c>
      <c r="B483" s="1">
        <f>'Sea ice'!E483</f>
        <v>0.99878252930639977</v>
      </c>
      <c r="C483" s="1">
        <f>SST!F483</f>
        <v>1.0027462688</v>
      </c>
      <c r="D483" s="1">
        <f t="shared" si="28"/>
        <v>1.0125834630051636</v>
      </c>
      <c r="E483" s="1">
        <f t="shared" si="29"/>
        <v>1.0175020601077454</v>
      </c>
      <c r="F483" s="1">
        <f t="shared" si="30"/>
        <v>1.0194839298545455</v>
      </c>
      <c r="G483" s="1">
        <f t="shared" si="31"/>
        <v>1.0007643990531998</v>
      </c>
    </row>
    <row r="484" spans="1:7" x14ac:dyDescent="0.75">
      <c r="A484" s="1">
        <f>River!E484</f>
        <v>1.6036036036036037</v>
      </c>
      <c r="B484" s="1">
        <f>'Sea ice'!E484</f>
        <v>0.99662628432207268</v>
      </c>
      <c r="C484" s="1">
        <f>SST!F484</f>
        <v>1</v>
      </c>
      <c r="D484" s="1">
        <f t="shared" si="28"/>
        <v>1.2000766293085587</v>
      </c>
      <c r="E484" s="1">
        <f t="shared" si="29"/>
        <v>1.3001149439628381</v>
      </c>
      <c r="F484" s="1">
        <f t="shared" si="30"/>
        <v>1.3018018018018018</v>
      </c>
      <c r="G484" s="1">
        <f t="shared" si="31"/>
        <v>0.99831314216103628</v>
      </c>
    </row>
    <row r="485" spans="1:7" x14ac:dyDescent="0.75">
      <c r="A485" s="1">
        <f>River!E485</f>
        <v>1.2460732984293192</v>
      </c>
      <c r="B485" s="1">
        <f>'Sea ice'!E485</f>
        <v>0.9860300048334053</v>
      </c>
      <c r="C485" s="1">
        <f>SST!F485</f>
        <v>0.93062054929671656</v>
      </c>
      <c r="D485" s="1">
        <f t="shared" si="28"/>
        <v>1.0542412841864806</v>
      </c>
      <c r="E485" s="1">
        <f t="shared" si="29"/>
        <v>1.1160516516313623</v>
      </c>
      <c r="F485" s="1">
        <f t="shared" si="30"/>
        <v>1.0883469238630179</v>
      </c>
      <c r="G485" s="1">
        <f t="shared" si="31"/>
        <v>0.95832527706506099</v>
      </c>
    </row>
    <row r="486" spans="1:7" x14ac:dyDescent="0.75">
      <c r="A486" s="1">
        <f>River!E486</f>
        <v>1.0964964370546317</v>
      </c>
      <c r="B486" s="1">
        <f>'Sea ice'!E486</f>
        <v>0.97684461068786466</v>
      </c>
      <c r="C486" s="1">
        <f>SST!F486</f>
        <v>0.87459807082075247</v>
      </c>
      <c r="D486" s="1">
        <f t="shared" si="28"/>
        <v>0.98264637285441625</v>
      </c>
      <c r="E486" s="1">
        <f t="shared" si="29"/>
        <v>1.0366705238712481</v>
      </c>
      <c r="F486" s="1">
        <f t="shared" si="30"/>
        <v>0.98554725393769216</v>
      </c>
      <c r="G486" s="1">
        <f t="shared" si="31"/>
        <v>0.92572134075430856</v>
      </c>
    </row>
    <row r="487" spans="1:7" x14ac:dyDescent="0.75">
      <c r="A487" s="1">
        <f>River!E487</f>
        <v>0.88201530612244894</v>
      </c>
      <c r="B487" s="1">
        <f>'Sea ice'!E487</f>
        <v>1.0313334587383813</v>
      </c>
      <c r="C487" s="1">
        <f>SST!F487</f>
        <v>1.1662869607840385</v>
      </c>
      <c r="D487" s="1">
        <f t="shared" si="28"/>
        <v>1.026545241881623</v>
      </c>
      <c r="E487" s="1">
        <f t="shared" si="29"/>
        <v>0.95667438243041514</v>
      </c>
      <c r="F487" s="1">
        <f t="shared" si="30"/>
        <v>1.0241511334532438</v>
      </c>
      <c r="G487" s="1">
        <f t="shared" si="31"/>
        <v>1.09881020976121</v>
      </c>
    </row>
    <row r="488" spans="1:7" x14ac:dyDescent="0.75">
      <c r="A488" s="1">
        <f>River!E488</f>
        <v>0.94937619961612285</v>
      </c>
      <c r="B488" s="1">
        <f>'Sea ice'!E488</f>
        <v>1.0700132802096947</v>
      </c>
      <c r="C488" s="1">
        <f>SST!F488</f>
        <v>1.1199831602655057</v>
      </c>
      <c r="D488" s="1">
        <f t="shared" si="28"/>
        <v>1.0464575466971078</v>
      </c>
      <c r="E488" s="1">
        <f t="shared" si="29"/>
        <v>1.0096947399129088</v>
      </c>
      <c r="F488" s="1">
        <f t="shared" si="30"/>
        <v>1.0346796799408142</v>
      </c>
      <c r="G488" s="1">
        <f t="shared" si="31"/>
        <v>1.0949982202376001</v>
      </c>
    </row>
    <row r="489" spans="1:7" x14ac:dyDescent="0.75">
      <c r="A489" s="1">
        <f>River!E489</f>
        <v>0.99222222222222223</v>
      </c>
      <c r="B489" s="1">
        <f>'Sea ice'!E489</f>
        <v>1.0429168602047607</v>
      </c>
      <c r="C489" s="1">
        <f>SST!F489</f>
        <v>1.0699014999488698</v>
      </c>
      <c r="D489" s="1">
        <f t="shared" si="28"/>
        <v>1.0350135274586176</v>
      </c>
      <c r="E489" s="1">
        <f t="shared" si="29"/>
        <v>1.0175695412134915</v>
      </c>
      <c r="F489" s="1">
        <f t="shared" si="30"/>
        <v>1.031061861085546</v>
      </c>
      <c r="G489" s="1">
        <f t="shared" si="31"/>
        <v>1.0564091800768152</v>
      </c>
    </row>
    <row r="490" spans="1:7" x14ac:dyDescent="0.75">
      <c r="A490" s="1">
        <f>River!E490</f>
        <v>1.009020618556701</v>
      </c>
      <c r="B490" s="1">
        <f>'Sea ice'!E490</f>
        <v>1.1689926547768181</v>
      </c>
      <c r="C490" s="1">
        <f>SST!F490</f>
        <v>1.3259443753292794</v>
      </c>
      <c r="D490" s="1">
        <f t="shared" si="28"/>
        <v>1.1679858828875995</v>
      </c>
      <c r="E490" s="1">
        <f t="shared" si="29"/>
        <v>1.0890066366667597</v>
      </c>
      <c r="F490" s="1">
        <f t="shared" si="30"/>
        <v>1.1674824969429902</v>
      </c>
      <c r="G490" s="1">
        <f t="shared" si="31"/>
        <v>1.2474685150530487</v>
      </c>
    </row>
    <row r="491" spans="1:7" x14ac:dyDescent="0.75">
      <c r="A491" s="1">
        <f>River!E491</f>
        <v>0.99761904761904763</v>
      </c>
      <c r="B491" s="1">
        <f>'Sea ice'!E491</f>
        <v>1.0989687399189312</v>
      </c>
      <c r="C491" s="1">
        <f>SST!F491</f>
        <v>1.4922952802092415</v>
      </c>
      <c r="D491" s="1">
        <f t="shared" si="28"/>
        <v>1.1962943559157402</v>
      </c>
      <c r="E491" s="1">
        <f t="shared" si="29"/>
        <v>1.0482938937689894</v>
      </c>
      <c r="F491" s="1">
        <f t="shared" si="30"/>
        <v>1.2449571639141446</v>
      </c>
      <c r="G491" s="1">
        <f t="shared" si="31"/>
        <v>1.2956320100640863</v>
      </c>
    </row>
    <row r="492" spans="1:7" x14ac:dyDescent="0.75">
      <c r="A492" s="1">
        <f>River!E492</f>
        <v>1.0253021148036254</v>
      </c>
      <c r="B492" s="1">
        <f>'Sea ice'!E492</f>
        <v>1.0091572248860388</v>
      </c>
      <c r="C492" s="1">
        <f>SST!F492</f>
        <v>1.0626865672000001</v>
      </c>
      <c r="D492" s="1">
        <f t="shared" si="28"/>
        <v>1.0323819689632214</v>
      </c>
      <c r="E492" s="1">
        <f t="shared" si="29"/>
        <v>1.017229669844832</v>
      </c>
      <c r="F492" s="1">
        <f t="shared" si="30"/>
        <v>1.0439943410018127</v>
      </c>
      <c r="G492" s="1">
        <f t="shared" si="31"/>
        <v>1.0359218960430194</v>
      </c>
    </row>
    <row r="493" spans="1:7" x14ac:dyDescent="0.75">
      <c r="A493" s="1">
        <f>River!E493</f>
        <v>0.99580536912751683</v>
      </c>
      <c r="B493" s="1">
        <f>'Sea ice'!E493</f>
        <v>0.996934865907386</v>
      </c>
      <c r="C493" s="1">
        <f>SST!F493</f>
        <v>1</v>
      </c>
      <c r="D493" s="1">
        <f t="shared" si="28"/>
        <v>0.99758007834496765</v>
      </c>
      <c r="E493" s="1">
        <f t="shared" si="29"/>
        <v>0.99637011751745141</v>
      </c>
      <c r="F493" s="1">
        <f t="shared" si="30"/>
        <v>0.99790268456375841</v>
      </c>
      <c r="G493" s="1">
        <f t="shared" si="31"/>
        <v>0.998467432953693</v>
      </c>
    </row>
    <row r="494" spans="1:7" x14ac:dyDescent="0.75">
      <c r="A494" s="1">
        <f>River!E494</f>
        <v>0.86633663366336633</v>
      </c>
      <c r="B494" s="1">
        <f>'Sea ice'!E494</f>
        <v>0.9976765515095164</v>
      </c>
      <c r="C494" s="1">
        <f>SST!F494</f>
        <v>1</v>
      </c>
      <c r="D494" s="1">
        <f t="shared" si="28"/>
        <v>0.95467106172429428</v>
      </c>
      <c r="E494" s="1">
        <f t="shared" si="29"/>
        <v>0.93200659258644136</v>
      </c>
      <c r="F494" s="1">
        <f t="shared" si="30"/>
        <v>0.93316831683168311</v>
      </c>
      <c r="G494" s="1">
        <f t="shared" si="31"/>
        <v>0.99883827575475825</v>
      </c>
    </row>
    <row r="495" spans="1:7" x14ac:dyDescent="0.75">
      <c r="A495" s="1">
        <f>River!E495</f>
        <v>0.89559659090909094</v>
      </c>
      <c r="B495" s="1">
        <f>'Sea ice'!E495</f>
        <v>0.99829554102488116</v>
      </c>
      <c r="C495" s="1">
        <f>SST!F495</f>
        <v>1</v>
      </c>
      <c r="D495" s="1">
        <f t="shared" si="28"/>
        <v>0.96463071064465744</v>
      </c>
      <c r="E495" s="1">
        <f t="shared" si="29"/>
        <v>0.94694606596698605</v>
      </c>
      <c r="F495" s="1">
        <f t="shared" si="30"/>
        <v>0.94779829545454541</v>
      </c>
      <c r="G495" s="1">
        <f t="shared" si="31"/>
        <v>0.99914777051244053</v>
      </c>
    </row>
    <row r="496" spans="1:7" x14ac:dyDescent="0.75">
      <c r="A496" s="1">
        <f>River!E496</f>
        <v>1.1103603603603605</v>
      </c>
      <c r="B496" s="1">
        <f>'Sea ice'!E496</f>
        <v>0.99671829475114704</v>
      </c>
      <c r="C496" s="1">
        <f>SST!F496</f>
        <v>1</v>
      </c>
      <c r="D496" s="1">
        <f t="shared" si="28"/>
        <v>1.0356928850371692</v>
      </c>
      <c r="E496" s="1">
        <f t="shared" si="29"/>
        <v>1.0535393275557539</v>
      </c>
      <c r="F496" s="1">
        <f t="shared" si="30"/>
        <v>1.0551801801801801</v>
      </c>
      <c r="G496" s="1">
        <f t="shared" si="31"/>
        <v>0.99835914737557352</v>
      </c>
    </row>
    <row r="497" spans="1:7" x14ac:dyDescent="0.75">
      <c r="A497" s="1">
        <f>River!E497</f>
        <v>0.94240837696335078</v>
      </c>
      <c r="B497" s="1">
        <f>'Sea ice'!E497</f>
        <v>0.98609453137800906</v>
      </c>
      <c r="C497" s="1">
        <f>SST!F497</f>
        <v>0.93062054929671656</v>
      </c>
      <c r="D497" s="1">
        <f t="shared" si="28"/>
        <v>0.95304115254602539</v>
      </c>
      <c r="E497" s="1">
        <f t="shared" si="29"/>
        <v>0.96425145417067992</v>
      </c>
      <c r="F497" s="1">
        <f t="shared" si="30"/>
        <v>0.93651446313003373</v>
      </c>
      <c r="G497" s="1">
        <f t="shared" si="31"/>
        <v>0.95835754033736276</v>
      </c>
    </row>
    <row r="498" spans="1:7" x14ac:dyDescent="0.75">
      <c r="A498" s="1">
        <f>River!E498</f>
        <v>0.95843230403800472</v>
      </c>
      <c r="B498" s="1">
        <f>'Sea ice'!E498</f>
        <v>0.97562053724997255</v>
      </c>
      <c r="C498" s="1">
        <f>SST!F498</f>
        <v>0.87009646301382326</v>
      </c>
      <c r="D498" s="1">
        <f t="shared" si="28"/>
        <v>0.93471643476726685</v>
      </c>
      <c r="E498" s="1">
        <f t="shared" si="29"/>
        <v>0.96702642064398869</v>
      </c>
      <c r="F498" s="1">
        <f t="shared" si="30"/>
        <v>0.91426438352591399</v>
      </c>
      <c r="G498" s="1">
        <f t="shared" si="31"/>
        <v>0.92285850013189785</v>
      </c>
    </row>
    <row r="499" spans="1:7" x14ac:dyDescent="0.75">
      <c r="A499" s="1">
        <f>River!E499</f>
        <v>0.94993622448979598</v>
      </c>
      <c r="B499" s="1">
        <f>'Sea ice'!E499</f>
        <v>0.99526048524873356</v>
      </c>
      <c r="C499" s="1">
        <f>SST!F499</f>
        <v>1.0082161900269588</v>
      </c>
      <c r="D499" s="1">
        <f t="shared" si="28"/>
        <v>0.98447096658849598</v>
      </c>
      <c r="E499" s="1">
        <f t="shared" si="29"/>
        <v>0.97259835486926471</v>
      </c>
      <c r="F499" s="1">
        <f t="shared" si="30"/>
        <v>0.97907620725837741</v>
      </c>
      <c r="G499" s="1">
        <f t="shared" si="31"/>
        <v>1.0017383376378461</v>
      </c>
    </row>
    <row r="500" spans="1:7" x14ac:dyDescent="0.75">
      <c r="A500" s="1">
        <f>River!E500</f>
        <v>0.9587332053742802</v>
      </c>
      <c r="B500" s="1">
        <f>'Sea ice'!E500</f>
        <v>1.0453652058555825</v>
      </c>
      <c r="C500" s="1">
        <f>SST!F500</f>
        <v>1.0804378332848938</v>
      </c>
      <c r="D500" s="1">
        <f t="shared" si="28"/>
        <v>1.0281787481715854</v>
      </c>
      <c r="E500" s="1">
        <f t="shared" si="29"/>
        <v>1.0020492056149313</v>
      </c>
      <c r="F500" s="1">
        <f t="shared" si="30"/>
        <v>1.0195855193295871</v>
      </c>
      <c r="G500" s="1">
        <f t="shared" si="31"/>
        <v>1.062901519570238</v>
      </c>
    </row>
    <row r="501" spans="1:7" x14ac:dyDescent="0.75">
      <c r="A501" s="1">
        <f>River!E501</f>
        <v>1.0066666666666666</v>
      </c>
      <c r="B501" s="1">
        <f>'Sea ice'!E501</f>
        <v>1.078680910385768</v>
      </c>
      <c r="C501" s="1">
        <f>SST!F501</f>
        <v>1.1076561450650477</v>
      </c>
      <c r="D501" s="1">
        <f t="shared" si="28"/>
        <v>1.0643345740391608</v>
      </c>
      <c r="E501" s="1">
        <f t="shared" si="29"/>
        <v>1.0426737885262174</v>
      </c>
      <c r="F501" s="1">
        <f t="shared" si="30"/>
        <v>1.0571614058658572</v>
      </c>
      <c r="G501" s="1">
        <f t="shared" si="31"/>
        <v>1.0931685277254077</v>
      </c>
    </row>
    <row r="502" spans="1:7" x14ac:dyDescent="0.75">
      <c r="A502" s="1">
        <f>River!E502</f>
        <v>0.96520618556701032</v>
      </c>
      <c r="B502" s="1">
        <f>'Sea ice'!E502</f>
        <v>1.1707764952784363</v>
      </c>
      <c r="C502" s="1">
        <f>SST!F502</f>
        <v>1.2206909276405691</v>
      </c>
      <c r="D502" s="1">
        <f t="shared" si="28"/>
        <v>1.1188912028286719</v>
      </c>
      <c r="E502" s="1">
        <f t="shared" si="29"/>
        <v>1.0679913404227233</v>
      </c>
      <c r="F502" s="1">
        <f t="shared" si="30"/>
        <v>1.0929485566037898</v>
      </c>
      <c r="G502" s="1">
        <f t="shared" si="31"/>
        <v>1.1957337114595026</v>
      </c>
    </row>
    <row r="503" spans="1:7" x14ac:dyDescent="0.75">
      <c r="A503" s="1">
        <f>River!E503</f>
        <v>0.98333333333333328</v>
      </c>
      <c r="B503" s="1">
        <f>'Sea ice'!E503</f>
        <v>1.130615533349721</v>
      </c>
      <c r="C503" s="1">
        <f>SST!F503</f>
        <v>1.6209111375762861</v>
      </c>
      <c r="D503" s="1">
        <f t="shared" si="28"/>
        <v>1.2449533347531136</v>
      </c>
      <c r="E503" s="1">
        <f t="shared" si="29"/>
        <v>1.0569744333415272</v>
      </c>
      <c r="F503" s="1">
        <f t="shared" si="30"/>
        <v>1.3021222354548097</v>
      </c>
      <c r="G503" s="1">
        <f t="shared" si="31"/>
        <v>1.3757633354630037</v>
      </c>
    </row>
    <row r="504" spans="1:7" x14ac:dyDescent="0.75">
      <c r="A504" s="1">
        <f>River!E504</f>
        <v>0.88141993957703924</v>
      </c>
      <c r="B504" s="1">
        <f>'Sea ice'!E504</f>
        <v>0.99829272076633369</v>
      </c>
      <c r="C504" s="1">
        <f>SST!F504</f>
        <v>1.0005714284</v>
      </c>
      <c r="D504" s="1">
        <f t="shared" si="28"/>
        <v>0.96009469624779109</v>
      </c>
      <c r="E504" s="1">
        <f t="shared" si="29"/>
        <v>0.93985633017168646</v>
      </c>
      <c r="F504" s="1">
        <f t="shared" si="30"/>
        <v>0.94099568398851963</v>
      </c>
      <c r="G504" s="1">
        <f t="shared" si="31"/>
        <v>0.99943207458316685</v>
      </c>
    </row>
    <row r="505" spans="1:7" x14ac:dyDescent="0.75">
      <c r="A505" s="1">
        <f>River!E505</f>
        <v>0.96644295302013428</v>
      </c>
      <c r="B505" s="1">
        <f>'Sea ice'!E505</f>
        <v>0.99791570881866543</v>
      </c>
      <c r="C505" s="1">
        <f>SST!F505</f>
        <v>1</v>
      </c>
      <c r="D505" s="1">
        <f t="shared" si="28"/>
        <v>0.98811955394626649</v>
      </c>
      <c r="E505" s="1">
        <f t="shared" si="29"/>
        <v>0.9821793309193998</v>
      </c>
      <c r="F505" s="1">
        <f t="shared" si="30"/>
        <v>0.98322147651006708</v>
      </c>
      <c r="G505" s="1">
        <f t="shared" si="31"/>
        <v>0.99895785440933271</v>
      </c>
    </row>
    <row r="506" spans="1:7" x14ac:dyDescent="0.75">
      <c r="A506" s="1">
        <f>River!E506</f>
        <v>0.93007425742574257</v>
      </c>
      <c r="B506" s="1">
        <f>'Sea ice'!E506</f>
        <v>1.0017120146631837</v>
      </c>
      <c r="C506" s="1">
        <f>SST!F506</f>
        <v>1.000875</v>
      </c>
      <c r="D506" s="1">
        <f t="shared" si="28"/>
        <v>0.97755375736297534</v>
      </c>
      <c r="E506" s="1">
        <f t="shared" si="29"/>
        <v>0.96589313604446314</v>
      </c>
      <c r="F506" s="1">
        <f t="shared" si="30"/>
        <v>0.96547462871287126</v>
      </c>
      <c r="G506" s="1">
        <f t="shared" si="31"/>
        <v>1.0012935073315918</v>
      </c>
    </row>
    <row r="507" spans="1:7" x14ac:dyDescent="0.75">
      <c r="A507" s="1">
        <f>River!E507</f>
        <v>0.95454545454545459</v>
      </c>
      <c r="B507" s="1">
        <f>'Sea ice'!E507</f>
        <v>1.000578298585578</v>
      </c>
      <c r="C507" s="1">
        <f>SST!F507</f>
        <v>1</v>
      </c>
      <c r="D507" s="1">
        <f t="shared" si="28"/>
        <v>0.98504125104367757</v>
      </c>
      <c r="E507" s="1">
        <f t="shared" si="29"/>
        <v>0.9775618765655163</v>
      </c>
      <c r="F507" s="1">
        <f t="shared" si="30"/>
        <v>0.97727272727272729</v>
      </c>
      <c r="G507" s="1">
        <f t="shared" si="31"/>
        <v>1.000289149292789</v>
      </c>
    </row>
    <row r="508" spans="1:7" x14ac:dyDescent="0.75">
      <c r="A508" s="1">
        <f>River!E508</f>
        <v>1.3896396396396395</v>
      </c>
      <c r="B508" s="1">
        <f>'Sea ice'!E508</f>
        <v>0.99846649286246092</v>
      </c>
      <c r="C508" s="1">
        <f>SST!F508</f>
        <v>1</v>
      </c>
      <c r="D508" s="1">
        <f t="shared" si="28"/>
        <v>1.1293687108340336</v>
      </c>
      <c r="E508" s="1">
        <f t="shared" si="29"/>
        <v>1.1940530662510502</v>
      </c>
      <c r="F508" s="1">
        <f t="shared" si="30"/>
        <v>1.1948198198198199</v>
      </c>
      <c r="G508" s="1">
        <f t="shared" si="31"/>
        <v>0.99923324643123046</v>
      </c>
    </row>
    <row r="509" spans="1:7" x14ac:dyDescent="0.75">
      <c r="A509" s="1">
        <f>River!E509</f>
        <v>1.12434554973822</v>
      </c>
      <c r="B509" s="1">
        <f>'Sea ice'!E509</f>
        <v>0.98938538474208937</v>
      </c>
      <c r="C509" s="1">
        <f>SST!F509</f>
        <v>0.93062054929671656</v>
      </c>
      <c r="D509" s="1">
        <f t="shared" si="28"/>
        <v>1.0147838279256753</v>
      </c>
      <c r="E509" s="1">
        <f t="shared" si="29"/>
        <v>1.0568654672401547</v>
      </c>
      <c r="F509" s="1">
        <f t="shared" si="30"/>
        <v>1.0274830495174683</v>
      </c>
      <c r="G509" s="1">
        <f t="shared" si="31"/>
        <v>0.96000296701940302</v>
      </c>
    </row>
    <row r="510" spans="1:7" x14ac:dyDescent="0.75">
      <c r="A510" s="1">
        <f>River!E510</f>
        <v>1.0074228028503562</v>
      </c>
      <c r="B510" s="1">
        <f>'Sea ice'!E510</f>
        <v>0.99500170010392719</v>
      </c>
      <c r="C510" s="1">
        <f>SST!F510</f>
        <v>0.98257857070152477</v>
      </c>
      <c r="D510" s="1">
        <f t="shared" si="28"/>
        <v>0.99500102455193618</v>
      </c>
      <c r="E510" s="1">
        <f t="shared" si="29"/>
        <v>1.0012122514771418</v>
      </c>
      <c r="F510" s="1">
        <f t="shared" si="30"/>
        <v>0.99500068677594045</v>
      </c>
      <c r="G510" s="1">
        <f t="shared" si="31"/>
        <v>0.98879013540272598</v>
      </c>
    </row>
    <row r="511" spans="1:7" x14ac:dyDescent="0.75">
      <c r="A511" s="1">
        <f>River!E511</f>
        <v>1.0035076530612246</v>
      </c>
      <c r="B511" s="1">
        <f>'Sea ice'!E511</f>
        <v>1.0355839759365457</v>
      </c>
      <c r="C511" s="1">
        <f>SST!F511</f>
        <v>1.3028687609707781</v>
      </c>
      <c r="D511" s="1">
        <f t="shared" si="28"/>
        <v>1.1139867966561827</v>
      </c>
      <c r="E511" s="1">
        <f t="shared" si="29"/>
        <v>1.0195458144988852</v>
      </c>
      <c r="F511" s="1">
        <f t="shared" si="30"/>
        <v>1.1531882070160013</v>
      </c>
      <c r="G511" s="1">
        <f t="shared" si="31"/>
        <v>1.1692263684536619</v>
      </c>
    </row>
    <row r="512" spans="1:7" x14ac:dyDescent="0.75">
      <c r="A512" s="1">
        <f>River!E512</f>
        <v>0.95369481765834929</v>
      </c>
      <c r="B512" s="1">
        <f>'Sea ice'!E512</f>
        <v>1.1688711819374884</v>
      </c>
      <c r="C512" s="1">
        <f>SST!F512</f>
        <v>1.2013331462742727</v>
      </c>
      <c r="D512" s="1">
        <f t="shared" si="28"/>
        <v>1.1079663819567036</v>
      </c>
      <c r="E512" s="1">
        <f t="shared" si="29"/>
        <v>1.061282999797919</v>
      </c>
      <c r="F512" s="1">
        <f t="shared" si="30"/>
        <v>1.0775139819663111</v>
      </c>
      <c r="G512" s="1">
        <f t="shared" si="31"/>
        <v>1.1851021641058805</v>
      </c>
    </row>
    <row r="513" spans="1:7" x14ac:dyDescent="0.75">
      <c r="A513" s="1">
        <f>River!E513</f>
        <v>0.95111111111111113</v>
      </c>
      <c r="B513" s="1">
        <f>'Sea ice'!E513</f>
        <v>1.1866233163057154</v>
      </c>
      <c r="C513" s="1">
        <f>SST!F513</f>
        <v>1.1780725319145495</v>
      </c>
      <c r="D513" s="1">
        <f t="shared" si="28"/>
        <v>1.1052689864437919</v>
      </c>
      <c r="E513" s="1">
        <f t="shared" si="29"/>
        <v>1.0688672137084132</v>
      </c>
      <c r="F513" s="1">
        <f t="shared" si="30"/>
        <v>1.0645918215128303</v>
      </c>
      <c r="G513" s="1">
        <f t="shared" si="31"/>
        <v>1.1823479241101325</v>
      </c>
    </row>
    <row r="514" spans="1:7" x14ac:dyDescent="0.75">
      <c r="A514" s="1">
        <f>River!E514</f>
        <v>0.98195876288659789</v>
      </c>
      <c r="B514" s="1">
        <f>'Sea ice'!E514</f>
        <v>1.2</v>
      </c>
      <c r="C514" s="1">
        <f>SST!F514</f>
        <v>1.3147825284837014</v>
      </c>
      <c r="D514" s="1">
        <f t="shared" si="28"/>
        <v>1.1655804304567663</v>
      </c>
      <c r="E514" s="1">
        <f t="shared" si="29"/>
        <v>1.0909793814432989</v>
      </c>
      <c r="F514" s="1">
        <f t="shared" si="30"/>
        <v>1.1483706456851497</v>
      </c>
      <c r="G514" s="1">
        <f t="shared" si="31"/>
        <v>1.2573912642418508</v>
      </c>
    </row>
    <row r="515" spans="1:7" x14ac:dyDescent="0.75">
      <c r="A515" s="1">
        <f>River!E515</f>
        <v>1.0333333333333334</v>
      </c>
      <c r="B515" s="1">
        <f>'Sea ice'!E515</f>
        <v>1.2</v>
      </c>
      <c r="C515" s="1">
        <f>SST!F515</f>
        <v>2.2775755051438535</v>
      </c>
      <c r="D515" s="1">
        <f t="shared" ref="D515:D529" si="32">SUM(A515:C515)/3</f>
        <v>1.5036362794923956</v>
      </c>
      <c r="E515" s="1">
        <f t="shared" ref="E515:E529" si="33">SUM(A515,B515)/2</f>
        <v>1.1166666666666667</v>
      </c>
      <c r="F515" s="1">
        <f t="shared" ref="F515:F529" si="34">SUM(A515, C515)/2</f>
        <v>1.6554544192385934</v>
      </c>
      <c r="G515" s="1">
        <f t="shared" ref="G515:G529" si="35">SUM(B515, C515)/2</f>
        <v>1.7387877525719269</v>
      </c>
    </row>
    <row r="516" spans="1:7" x14ac:dyDescent="0.75">
      <c r="A516" s="1">
        <f>River!E516</f>
        <v>0.92900302114803623</v>
      </c>
      <c r="B516" s="1">
        <f>'Sea ice'!E516</f>
        <v>1.0126028247663792</v>
      </c>
      <c r="C516" s="1">
        <f>SST!F516</f>
        <v>1.06119403</v>
      </c>
      <c r="D516" s="1">
        <f t="shared" si="32"/>
        <v>1.0009332919714717</v>
      </c>
      <c r="E516" s="1">
        <f t="shared" si="33"/>
        <v>0.97080292295720771</v>
      </c>
      <c r="F516" s="1">
        <f t="shared" si="34"/>
        <v>0.99509852557401812</v>
      </c>
      <c r="G516" s="1">
        <f t="shared" si="35"/>
        <v>1.0368984273831896</v>
      </c>
    </row>
    <row r="517" spans="1:7" x14ac:dyDescent="0.75">
      <c r="A517" s="1">
        <f>River!E517</f>
        <v>0.99328859060402686</v>
      </c>
      <c r="B517" s="1">
        <f>'Sea ice'!E517</f>
        <v>0.99629118773787417</v>
      </c>
      <c r="C517" s="1">
        <f>SST!F517</f>
        <v>1</v>
      </c>
      <c r="D517" s="1">
        <f t="shared" si="32"/>
        <v>0.99652659278063371</v>
      </c>
      <c r="E517" s="1">
        <f t="shared" si="33"/>
        <v>0.99478988917095057</v>
      </c>
      <c r="F517" s="1">
        <f t="shared" si="34"/>
        <v>0.99664429530201337</v>
      </c>
      <c r="G517" s="1">
        <f t="shared" si="35"/>
        <v>0.99814559386893709</v>
      </c>
    </row>
    <row r="518" spans="1:7" x14ac:dyDescent="0.75">
      <c r="A518" s="1">
        <f>River!E518</f>
        <v>0.93007425742574257</v>
      </c>
      <c r="B518" s="1">
        <f>'Sea ice'!E518</f>
        <v>0.99703454599802066</v>
      </c>
      <c r="C518" s="1">
        <f>SST!F518</f>
        <v>1</v>
      </c>
      <c r="D518" s="1">
        <f t="shared" si="32"/>
        <v>0.97570293447458767</v>
      </c>
      <c r="E518" s="1">
        <f t="shared" si="33"/>
        <v>0.96355440171188156</v>
      </c>
      <c r="F518" s="1">
        <f t="shared" si="34"/>
        <v>0.96503712871287128</v>
      </c>
      <c r="G518" s="1">
        <f t="shared" si="35"/>
        <v>0.99851727299901039</v>
      </c>
    </row>
    <row r="519" spans="1:7" x14ac:dyDescent="0.75">
      <c r="A519" s="1">
        <f>River!E519</f>
        <v>0.95454545454545459</v>
      </c>
      <c r="B519" s="1">
        <f>'Sea ice'!E519</f>
        <v>0.99875209254517761</v>
      </c>
      <c r="C519" s="1">
        <f>SST!F519</f>
        <v>1</v>
      </c>
      <c r="D519" s="1">
        <f t="shared" si="32"/>
        <v>0.98443251569687751</v>
      </c>
      <c r="E519" s="1">
        <f t="shared" si="33"/>
        <v>0.9766487735453161</v>
      </c>
      <c r="F519" s="1">
        <f t="shared" si="34"/>
        <v>0.97727272727272729</v>
      </c>
      <c r="G519" s="1">
        <f t="shared" si="35"/>
        <v>0.9993760462725888</v>
      </c>
    </row>
    <row r="520" spans="1:7" x14ac:dyDescent="0.75">
      <c r="A520" s="1">
        <f>River!E520</f>
        <v>1.3896396396396395</v>
      </c>
      <c r="B520" s="1">
        <f>'Sea ice'!E520</f>
        <v>0.9989265450078324</v>
      </c>
      <c r="C520" s="1">
        <f>SST!F520</f>
        <v>1</v>
      </c>
      <c r="D520" s="1">
        <f t="shared" si="32"/>
        <v>1.1295220615491572</v>
      </c>
      <c r="E520" s="1">
        <f t="shared" si="33"/>
        <v>1.194283092323736</v>
      </c>
      <c r="F520" s="1">
        <f t="shared" si="34"/>
        <v>1.1948198198198199</v>
      </c>
      <c r="G520" s="1">
        <f t="shared" si="35"/>
        <v>0.9994632725039162</v>
      </c>
    </row>
    <row r="521" spans="1:7" x14ac:dyDescent="0.75">
      <c r="A521" s="1">
        <f>River!E521</f>
        <v>1.12434554973822</v>
      </c>
      <c r="B521" s="1">
        <f>'Sea ice'!E521</f>
        <v>0.9869656396112696</v>
      </c>
      <c r="C521" s="1">
        <f>SST!F521</f>
        <v>0.93062054929671656</v>
      </c>
      <c r="D521" s="1">
        <f t="shared" si="32"/>
        <v>1.0139772462154022</v>
      </c>
      <c r="E521" s="1">
        <f t="shared" si="33"/>
        <v>1.0556555946747448</v>
      </c>
      <c r="F521" s="1">
        <f t="shared" si="34"/>
        <v>1.0274830495174683</v>
      </c>
      <c r="G521" s="1">
        <f t="shared" si="35"/>
        <v>0.95879309445399308</v>
      </c>
    </row>
    <row r="522" spans="1:7" x14ac:dyDescent="0.75">
      <c r="A522" s="1">
        <f>River!E522</f>
        <v>1.0074228028503562</v>
      </c>
      <c r="B522" s="1">
        <f>'Sea ice'!E522</f>
        <v>0.97827269636920244</v>
      </c>
      <c r="C522" s="1">
        <f>SST!F522</f>
        <v>0.87009646301382326</v>
      </c>
      <c r="D522" s="1">
        <f t="shared" si="32"/>
        <v>0.95193065407779398</v>
      </c>
      <c r="E522" s="1">
        <f t="shared" si="33"/>
        <v>0.9928477496097794</v>
      </c>
      <c r="F522" s="1">
        <f t="shared" si="34"/>
        <v>0.93875963293208975</v>
      </c>
      <c r="G522" s="1">
        <f t="shared" si="35"/>
        <v>0.92418457969151291</v>
      </c>
    </row>
    <row r="523" spans="1:7" x14ac:dyDescent="0.75">
      <c r="A523" s="1">
        <f>River!E523</f>
        <v>1.0035076530612246</v>
      </c>
      <c r="B523" s="1">
        <f>'Sea ice'!E523</f>
        <v>0.96467933045952658</v>
      </c>
      <c r="C523" s="1">
        <f>SST!F523</f>
        <v>0.80780416876906702</v>
      </c>
      <c r="D523" s="1">
        <f t="shared" si="32"/>
        <v>0.92533038409660617</v>
      </c>
      <c r="E523" s="1">
        <f t="shared" si="33"/>
        <v>0.98409349176037564</v>
      </c>
      <c r="F523" s="1">
        <f t="shared" si="34"/>
        <v>0.90565591091514586</v>
      </c>
      <c r="G523" s="1">
        <f t="shared" si="35"/>
        <v>0.8862417496142968</v>
      </c>
    </row>
    <row r="524" spans="1:7" x14ac:dyDescent="0.75">
      <c r="A524" s="1">
        <f>River!E524</f>
        <v>0.95369481765834929</v>
      </c>
      <c r="B524" s="1">
        <f>'Sea ice'!E524</f>
        <v>0.96764940238575892</v>
      </c>
      <c r="C524" s="1">
        <f>SST!F524</f>
        <v>0.9091776592952866</v>
      </c>
      <c r="D524" s="1">
        <f t="shared" si="32"/>
        <v>0.94350729311313153</v>
      </c>
      <c r="E524" s="1">
        <f t="shared" si="33"/>
        <v>0.9606721100220541</v>
      </c>
      <c r="F524" s="1">
        <f t="shared" si="34"/>
        <v>0.931436238476818</v>
      </c>
      <c r="G524" s="1">
        <f t="shared" si="35"/>
        <v>0.93841353084052281</v>
      </c>
    </row>
    <row r="525" spans="1:7" x14ac:dyDescent="0.75">
      <c r="A525" s="1">
        <f>River!E525</f>
        <v>0.95111111111111113</v>
      </c>
      <c r="B525" s="1">
        <f>'Sea ice'!E525</f>
        <v>0.94463539246662509</v>
      </c>
      <c r="C525" s="1">
        <f>SST!F525</f>
        <v>0.98887396462555577</v>
      </c>
      <c r="D525" s="1">
        <f t="shared" si="32"/>
        <v>0.961540156067764</v>
      </c>
      <c r="E525" s="1">
        <f t="shared" si="33"/>
        <v>0.94787325178886817</v>
      </c>
      <c r="F525" s="1">
        <f t="shared" si="34"/>
        <v>0.96999253786833339</v>
      </c>
      <c r="G525" s="1">
        <f t="shared" si="35"/>
        <v>0.96675467854609043</v>
      </c>
    </row>
    <row r="526" spans="1:7" x14ac:dyDescent="0.75">
      <c r="A526" s="1">
        <f>River!E526</f>
        <v>0.98195876288659789</v>
      </c>
      <c r="B526" s="1">
        <f>'Sea ice'!E526</f>
        <v>1.0552465897132262</v>
      </c>
      <c r="C526" s="1">
        <f>SST!F526</f>
        <v>1.0220469535610663</v>
      </c>
      <c r="D526" s="1">
        <f t="shared" si="32"/>
        <v>1.0197507687202967</v>
      </c>
      <c r="E526" s="1">
        <f t="shared" si="33"/>
        <v>1.0186026762999121</v>
      </c>
      <c r="F526" s="1">
        <f t="shared" si="34"/>
        <v>1.0020028582238321</v>
      </c>
      <c r="G526" s="1">
        <f t="shared" si="35"/>
        <v>1.0386467716371461</v>
      </c>
    </row>
    <row r="527" spans="1:7" x14ac:dyDescent="0.75">
      <c r="A527" s="1">
        <f>River!E527</f>
        <v>1.0333333333333334</v>
      </c>
      <c r="B527" s="1">
        <f>'Sea ice'!E527</f>
        <v>1.1143731872321272</v>
      </c>
      <c r="C527" s="1">
        <f>SST!F527</f>
        <v>1.6179442803836097</v>
      </c>
      <c r="D527" s="1">
        <f t="shared" si="32"/>
        <v>1.2552169336496901</v>
      </c>
      <c r="E527" s="1">
        <f t="shared" si="33"/>
        <v>1.0738532602827302</v>
      </c>
      <c r="F527" s="1">
        <f t="shared" si="34"/>
        <v>1.3256388068584717</v>
      </c>
      <c r="G527" s="1">
        <f t="shared" si="35"/>
        <v>1.3661587338078685</v>
      </c>
    </row>
    <row r="528" spans="1:7" x14ac:dyDescent="0.75">
      <c r="A528" s="1">
        <f>River!E528</f>
        <v>0.92900302114803623</v>
      </c>
      <c r="B528" s="1">
        <f>'Sea ice'!E528</f>
        <v>1.0075430699953847</v>
      </c>
      <c r="C528" s="1">
        <f>SST!F528</f>
        <v>1.0324242424000001</v>
      </c>
      <c r="D528" s="1">
        <f t="shared" si="32"/>
        <v>0.98965677784780703</v>
      </c>
      <c r="E528" s="1">
        <f t="shared" si="33"/>
        <v>0.96827304557171046</v>
      </c>
      <c r="F528" s="1">
        <f t="shared" si="34"/>
        <v>0.98071363177401816</v>
      </c>
      <c r="G528" s="1">
        <f t="shared" si="35"/>
        <v>1.0199836561976925</v>
      </c>
    </row>
    <row r="529" spans="1:7" x14ac:dyDescent="0.75">
      <c r="A529" s="1">
        <f>River!E529</f>
        <v>0.99328859060402686</v>
      </c>
      <c r="B529" s="1">
        <f>'Sea ice'!E529</f>
        <v>1.0032796934756059</v>
      </c>
      <c r="C529" s="1">
        <f>SST!F529</f>
        <v>1.0010746267999999</v>
      </c>
      <c r="D529" s="1">
        <f t="shared" si="32"/>
        <v>0.99921430362654418</v>
      </c>
      <c r="E529" s="1">
        <f t="shared" si="33"/>
        <v>0.9982841420398163</v>
      </c>
      <c r="F529" s="1">
        <f t="shared" si="34"/>
        <v>0.99718160870201333</v>
      </c>
      <c r="G529" s="1">
        <f t="shared" si="35"/>
        <v>1.0021771601378029</v>
      </c>
    </row>
    <row r="530" spans="1:7" x14ac:dyDescent="0.75">
      <c r="A530" s="1"/>
    </row>
    <row r="531" spans="1:7" x14ac:dyDescent="0.75">
      <c r="A531" s="1"/>
    </row>
    <row r="532" spans="1:7" x14ac:dyDescent="0.75">
      <c r="A532" s="1"/>
    </row>
    <row r="533" spans="1:7" x14ac:dyDescent="0.75">
      <c r="A533" s="1"/>
    </row>
    <row r="534" spans="1:7" x14ac:dyDescent="0.75">
      <c r="A534" s="1"/>
    </row>
    <row r="535" spans="1:7" x14ac:dyDescent="0.75">
      <c r="A535" s="1"/>
    </row>
    <row r="536" spans="1:7" x14ac:dyDescent="0.75">
      <c r="A536" s="1"/>
    </row>
    <row r="537" spans="1:7" x14ac:dyDescent="0.75">
      <c r="A537" s="1"/>
    </row>
    <row r="538" spans="1:7" x14ac:dyDescent="0.75">
      <c r="A538" s="1"/>
    </row>
    <row r="539" spans="1:7" x14ac:dyDescent="0.75">
      <c r="A539" s="1"/>
    </row>
    <row r="540" spans="1:7" x14ac:dyDescent="0.75">
      <c r="A540" s="1"/>
    </row>
    <row r="541" spans="1:7" x14ac:dyDescent="0.75">
      <c r="A541" s="1"/>
    </row>
    <row r="542" spans="1:7" x14ac:dyDescent="0.75">
      <c r="A542" s="1"/>
    </row>
    <row r="543" spans="1:7" x14ac:dyDescent="0.75">
      <c r="A543" s="1"/>
    </row>
    <row r="544" spans="1:7" x14ac:dyDescent="0.75">
      <c r="A544" s="1"/>
    </row>
    <row r="545" spans="1:1" x14ac:dyDescent="0.75">
      <c r="A545" s="1"/>
    </row>
    <row r="546" spans="1:1" x14ac:dyDescent="0.75">
      <c r="A546" s="1"/>
    </row>
    <row r="547" spans="1:1" x14ac:dyDescent="0.75">
      <c r="A547" s="1"/>
    </row>
    <row r="548" spans="1:1" x14ac:dyDescent="0.75">
      <c r="A548" s="1"/>
    </row>
    <row r="549" spans="1:1" x14ac:dyDescent="0.75">
      <c r="A549" s="1"/>
    </row>
    <row r="550" spans="1:1" x14ac:dyDescent="0.75">
      <c r="A550" s="1"/>
    </row>
    <row r="551" spans="1:1" x14ac:dyDescent="0.75">
      <c r="A551" s="1"/>
    </row>
    <row r="552" spans="1:1" x14ac:dyDescent="0.75">
      <c r="A552" s="1"/>
    </row>
    <row r="553" spans="1:1" x14ac:dyDescent="0.75">
      <c r="A553" s="1"/>
    </row>
    <row r="554" spans="1:1" x14ac:dyDescent="0.75">
      <c r="A554" s="1"/>
    </row>
    <row r="555" spans="1:1" x14ac:dyDescent="0.75">
      <c r="A555" s="1"/>
    </row>
    <row r="556" spans="1:1" x14ac:dyDescent="0.75">
      <c r="A556" s="1"/>
    </row>
    <row r="557" spans="1:1" x14ac:dyDescent="0.75">
      <c r="A557" s="1"/>
    </row>
    <row r="558" spans="1:1" x14ac:dyDescent="0.75">
      <c r="A558" s="1"/>
    </row>
    <row r="559" spans="1:1" x14ac:dyDescent="0.75">
      <c r="A559" s="1"/>
    </row>
    <row r="560" spans="1:1" x14ac:dyDescent="0.75">
      <c r="A560" s="1"/>
    </row>
    <row r="561" spans="1:1" x14ac:dyDescent="0.75">
      <c r="A561" s="1"/>
    </row>
    <row r="562" spans="1:1" x14ac:dyDescent="0.75">
      <c r="A562" s="1"/>
    </row>
    <row r="563" spans="1:1" x14ac:dyDescent="0.75">
      <c r="A563" s="1"/>
    </row>
    <row r="564" spans="1:1" x14ac:dyDescent="0.75">
      <c r="A564" s="1"/>
    </row>
    <row r="565" spans="1:1" x14ac:dyDescent="0.75">
      <c r="A565" s="1"/>
    </row>
    <row r="566" spans="1:1" x14ac:dyDescent="0.75">
      <c r="A566" s="1"/>
    </row>
    <row r="567" spans="1:1" x14ac:dyDescent="0.75">
      <c r="A567" s="1"/>
    </row>
    <row r="568" spans="1:1" x14ac:dyDescent="0.75">
      <c r="A568" s="1"/>
    </row>
    <row r="569" spans="1:1" x14ac:dyDescent="0.75">
      <c r="A569" s="1"/>
    </row>
    <row r="570" spans="1:1" x14ac:dyDescent="0.75">
      <c r="A570" s="1"/>
    </row>
    <row r="571" spans="1:1" x14ac:dyDescent="0.75">
      <c r="A571" s="1"/>
    </row>
    <row r="572" spans="1:1" x14ac:dyDescent="0.75">
      <c r="A572" s="1"/>
    </row>
    <row r="573" spans="1:1" x14ac:dyDescent="0.75">
      <c r="A573" s="1"/>
    </row>
    <row r="574" spans="1:1" x14ac:dyDescent="0.75">
      <c r="A574" s="1"/>
    </row>
    <row r="575" spans="1:1" x14ac:dyDescent="0.75">
      <c r="A575" s="1"/>
    </row>
    <row r="576" spans="1:1" x14ac:dyDescent="0.75">
      <c r="A576" s="1"/>
    </row>
    <row r="577" spans="1:1" x14ac:dyDescent="0.75">
      <c r="A577" s="1"/>
    </row>
    <row r="578" spans="1:1" x14ac:dyDescent="0.75">
      <c r="A578" s="1"/>
    </row>
    <row r="579" spans="1:1" x14ac:dyDescent="0.75">
      <c r="A579" s="1"/>
    </row>
    <row r="580" spans="1:1" x14ac:dyDescent="0.75">
      <c r="A580" s="1"/>
    </row>
    <row r="581" spans="1:1" x14ac:dyDescent="0.75">
      <c r="A581" s="1"/>
    </row>
    <row r="582" spans="1:1" x14ac:dyDescent="0.75">
      <c r="A582" s="1"/>
    </row>
    <row r="583" spans="1:1" x14ac:dyDescent="0.75">
      <c r="A583" s="1"/>
    </row>
    <row r="584" spans="1:1" x14ac:dyDescent="0.75">
      <c r="A584" s="1"/>
    </row>
    <row r="585" spans="1:1" x14ac:dyDescent="0.75">
      <c r="A585" s="1"/>
    </row>
    <row r="586" spans="1:1" x14ac:dyDescent="0.75">
      <c r="A586" s="1"/>
    </row>
    <row r="587" spans="1:1" x14ac:dyDescent="0.75">
      <c r="A587" s="1"/>
    </row>
    <row r="588" spans="1:1" x14ac:dyDescent="0.75">
      <c r="A588" s="1"/>
    </row>
    <row r="589" spans="1:1" x14ac:dyDescent="0.75">
      <c r="A589" s="1"/>
    </row>
    <row r="590" spans="1:1" x14ac:dyDescent="0.75">
      <c r="A590" s="1"/>
    </row>
    <row r="591" spans="1:1" x14ac:dyDescent="0.75">
      <c r="A591" s="1"/>
    </row>
    <row r="592" spans="1:1" x14ac:dyDescent="0.75">
      <c r="A592" s="1"/>
    </row>
    <row r="593" spans="1:1" x14ac:dyDescent="0.75">
      <c r="A593" s="1"/>
    </row>
    <row r="594" spans="1:1" x14ac:dyDescent="0.75">
      <c r="A594" s="1"/>
    </row>
    <row r="595" spans="1:1" x14ac:dyDescent="0.75">
      <c r="A595" s="1"/>
    </row>
    <row r="596" spans="1:1" x14ac:dyDescent="0.75">
      <c r="A596" s="1"/>
    </row>
    <row r="597" spans="1:1" x14ac:dyDescent="0.75">
      <c r="A597" s="1"/>
    </row>
    <row r="598" spans="1:1" x14ac:dyDescent="0.75">
      <c r="A598" s="1"/>
    </row>
    <row r="599" spans="1:1" x14ac:dyDescent="0.75">
      <c r="A599" s="1"/>
    </row>
    <row r="600" spans="1:1" x14ac:dyDescent="0.75">
      <c r="A600" s="1"/>
    </row>
    <row r="601" spans="1:1" x14ac:dyDescent="0.75">
      <c r="A601" s="1"/>
    </row>
    <row r="602" spans="1:1" x14ac:dyDescent="0.75">
      <c r="A602" s="1"/>
    </row>
    <row r="603" spans="1:1" x14ac:dyDescent="0.75">
      <c r="A603" s="1"/>
    </row>
    <row r="604" spans="1:1" x14ac:dyDescent="0.75">
      <c r="A604" s="1"/>
    </row>
    <row r="605" spans="1:1" x14ac:dyDescent="0.75">
      <c r="A605" s="1"/>
    </row>
    <row r="606" spans="1:1" x14ac:dyDescent="0.75">
      <c r="A606" s="1"/>
    </row>
    <row r="607" spans="1:1" x14ac:dyDescent="0.75">
      <c r="A607" s="1"/>
    </row>
    <row r="608" spans="1:1" x14ac:dyDescent="0.75">
      <c r="A60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9A23-2EC0-45C0-86F5-81C8378F13C0}">
  <dimension ref="A1:L18"/>
  <sheetViews>
    <sheetView workbookViewId="0">
      <selection activeCell="F18" sqref="F18"/>
    </sheetView>
  </sheetViews>
  <sheetFormatPr defaultRowHeight="14.75" x14ac:dyDescent="0.75"/>
  <cols>
    <col min="1" max="1" width="36.58984375" bestFit="1" customWidth="1"/>
    <col min="2" max="2" width="10" bestFit="1" customWidth="1"/>
    <col min="3" max="3" width="10.953125" bestFit="1" customWidth="1"/>
    <col min="4" max="4" width="31" bestFit="1" customWidth="1"/>
    <col min="5" max="5" width="35.08984375" bestFit="1" customWidth="1"/>
    <col min="6" max="6" width="24.31640625" bestFit="1" customWidth="1"/>
    <col min="7" max="7" width="19.26953125" bestFit="1" customWidth="1"/>
    <col min="8" max="8" width="20.08984375" bestFit="1" customWidth="1"/>
    <col min="9" max="9" width="19.1328125" bestFit="1" customWidth="1"/>
    <col min="10" max="10" width="21.86328125" bestFit="1" customWidth="1"/>
    <col min="11" max="11" width="26.36328125" bestFit="1" customWidth="1"/>
  </cols>
  <sheetData>
    <row r="1" spans="1:12" x14ac:dyDescent="0.75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75">
      <c r="A2" s="1"/>
      <c r="B2" s="1" t="s">
        <v>43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  <c r="I2" s="1" t="s">
        <v>80</v>
      </c>
      <c r="J2" s="1"/>
      <c r="K2" s="1"/>
      <c r="L2" s="1"/>
    </row>
    <row r="3" spans="1:12" x14ac:dyDescent="0.75">
      <c r="A3" s="1" t="s">
        <v>81</v>
      </c>
      <c r="B3" s="1">
        <v>8</v>
      </c>
      <c r="C3" s="1"/>
      <c r="D3" s="1"/>
      <c r="E3" s="1"/>
      <c r="F3" s="1"/>
      <c r="G3" s="1"/>
      <c r="H3" s="1">
        <v>85</v>
      </c>
      <c r="I3" s="1"/>
      <c r="J3" s="1"/>
      <c r="K3" s="1"/>
      <c r="L3" s="1"/>
    </row>
    <row r="4" spans="1:12" x14ac:dyDescent="0.75">
      <c r="A4" s="1" t="s">
        <v>82</v>
      </c>
      <c r="B4" s="1">
        <v>73</v>
      </c>
      <c r="C4" s="1">
        <v>50</v>
      </c>
      <c r="D4" s="1">
        <f>2.5+1.9</f>
        <v>4.4000000000000004</v>
      </c>
      <c r="E4" s="1">
        <v>30</v>
      </c>
      <c r="F4" s="1">
        <v>30</v>
      </c>
      <c r="G4" s="1">
        <v>37</v>
      </c>
      <c r="H4" s="1"/>
      <c r="I4" s="1">
        <v>10</v>
      </c>
      <c r="J4" s="1"/>
      <c r="K4" s="1"/>
      <c r="L4" s="1"/>
    </row>
    <row r="5" spans="1:12" x14ac:dyDescent="0.75">
      <c r="A5" s="1" t="s">
        <v>83</v>
      </c>
      <c r="B5" s="1">
        <v>3.8</v>
      </c>
      <c r="C5" s="1">
        <v>2.5</v>
      </c>
      <c r="D5" s="1">
        <f>0.2+0.1</f>
        <v>0.30000000000000004</v>
      </c>
      <c r="E5" s="1">
        <v>8</v>
      </c>
      <c r="F5" s="1">
        <v>1.5</v>
      </c>
      <c r="G5" s="1">
        <v>0.5</v>
      </c>
      <c r="H5" s="1"/>
      <c r="I5" s="1">
        <v>0.8</v>
      </c>
      <c r="J5" s="1"/>
      <c r="K5" s="1"/>
      <c r="L5" s="1"/>
    </row>
    <row r="6" spans="1:12" x14ac:dyDescent="0.75">
      <c r="A6" s="1" t="s">
        <v>84</v>
      </c>
      <c r="B6" s="1">
        <v>2.1</v>
      </c>
      <c r="C6" s="1"/>
      <c r="D6" s="1"/>
      <c r="E6" s="1"/>
      <c r="F6" s="1"/>
      <c r="G6" s="1"/>
      <c r="H6" s="1">
        <v>14</v>
      </c>
      <c r="I6" s="1"/>
      <c r="J6" s="1"/>
      <c r="K6" s="1"/>
      <c r="L6" s="1"/>
    </row>
    <row r="7" spans="1:12" x14ac:dyDescent="0.75">
      <c r="A7" s="1" t="s">
        <v>85</v>
      </c>
      <c r="B7" s="1">
        <v>34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75">
      <c r="A8" s="1" t="s">
        <v>86</v>
      </c>
      <c r="B8" s="1">
        <v>280</v>
      </c>
      <c r="C8" s="1"/>
      <c r="D8" s="1">
        <f>3+12</f>
        <v>15</v>
      </c>
      <c r="E8" s="1"/>
      <c r="F8" s="1"/>
      <c r="G8" s="1"/>
      <c r="H8" s="1"/>
      <c r="I8" s="1"/>
      <c r="J8" s="1">
        <v>18</v>
      </c>
      <c r="K8" s="1"/>
      <c r="L8" s="1"/>
    </row>
    <row r="9" spans="1:12" x14ac:dyDescent="0.75">
      <c r="A9" s="1" t="s">
        <v>87</v>
      </c>
      <c r="B9" s="1">
        <v>35</v>
      </c>
      <c r="C9" s="1"/>
      <c r="D9" s="1">
        <f>0.3+0.8</f>
        <v>1.1000000000000001</v>
      </c>
      <c r="E9" s="1"/>
      <c r="F9" s="1"/>
      <c r="G9" s="1"/>
      <c r="H9" s="1"/>
      <c r="I9" s="1"/>
      <c r="J9" s="1">
        <v>5</v>
      </c>
      <c r="K9" s="1"/>
      <c r="L9" s="1"/>
    </row>
    <row r="10" spans="1:12" x14ac:dyDescent="0.75">
      <c r="A10" s="1" t="s">
        <v>88</v>
      </c>
      <c r="B10" s="1">
        <v>70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5" thickBot="1" x14ac:dyDescent="0.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75">
      <c r="A12" s="22" t="s">
        <v>89</v>
      </c>
      <c r="B12" s="22" t="s">
        <v>90</v>
      </c>
      <c r="C12" s="22" t="s">
        <v>91</v>
      </c>
      <c r="D12" s="23" t="s">
        <v>3</v>
      </c>
      <c r="E12" s="22" t="s">
        <v>4</v>
      </c>
      <c r="F12" s="22" t="s">
        <v>5</v>
      </c>
      <c r="G12" s="22" t="s">
        <v>6</v>
      </c>
      <c r="H12" s="22" t="s">
        <v>7</v>
      </c>
      <c r="I12" s="22" t="s">
        <v>8</v>
      </c>
      <c r="J12" s="22" t="s">
        <v>9</v>
      </c>
      <c r="K12" s="22" t="s">
        <v>92</v>
      </c>
      <c r="L12" s="1"/>
    </row>
    <row r="13" spans="1:12" x14ac:dyDescent="0.75">
      <c r="A13" s="22">
        <f>SUM(B3:B4,B7:B8)</f>
        <v>395</v>
      </c>
      <c r="B13" s="22">
        <f>SUM(B5,B9)</f>
        <v>38.799999999999997</v>
      </c>
      <c r="C13" s="22">
        <f>SUM(B3:B10)</f>
        <v>505.9</v>
      </c>
      <c r="D13" s="24">
        <f>B13/C13</f>
        <v>7.6694999011662379E-2</v>
      </c>
      <c r="E13" s="22">
        <f>SUM(C3:G10)</f>
        <v>180.3</v>
      </c>
      <c r="F13" s="25">
        <f>SUM(C3:C10) / E13</f>
        <v>0.29118136439267883</v>
      </c>
      <c r="G13" s="25">
        <f>SUM(D3:D10) / E13</f>
        <v>0.115363283416528</v>
      </c>
      <c r="H13" s="25">
        <f>SUM(E3:E10) / E13</f>
        <v>0.2107598447032723</v>
      </c>
      <c r="I13" s="25">
        <f>SUM(F3:F10) / E13</f>
        <v>0.1747088186356073</v>
      </c>
      <c r="J13" s="25">
        <f>SUM(G3:G10) / E13</f>
        <v>0.20798668885191346</v>
      </c>
      <c r="K13" s="25">
        <f>(E13 - SUM(H3:H10)) / E13</f>
        <v>0.45091514143094846</v>
      </c>
      <c r="L13" s="1"/>
    </row>
    <row r="14" spans="1:12" x14ac:dyDescent="0.75">
      <c r="A14" s="2" t="s">
        <v>93</v>
      </c>
      <c r="B14" s="2" t="s">
        <v>90</v>
      </c>
      <c r="C14" s="2" t="s">
        <v>91</v>
      </c>
      <c r="D14" s="26" t="s">
        <v>3</v>
      </c>
      <c r="E14" s="2" t="s">
        <v>10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/>
      <c r="L14" s="1"/>
    </row>
    <row r="15" spans="1:12" ht="15.5" thickBot="1" x14ac:dyDescent="0.9">
      <c r="A15" s="2">
        <f>SUM(B4,B8)</f>
        <v>353</v>
      </c>
      <c r="B15" s="2">
        <f>SUM(B5,B9)</f>
        <v>38.799999999999997</v>
      </c>
      <c r="C15" s="27">
        <f>SUM(B4:B5,B8:B9)</f>
        <v>391.8</v>
      </c>
      <c r="D15" s="28">
        <f>B15/C15</f>
        <v>9.9030117406840215E-2</v>
      </c>
      <c r="E15" s="2">
        <f>SUM(C4:G5,D8:D9)</f>
        <v>180.3</v>
      </c>
      <c r="F15" s="29">
        <f>SUM(C4:C5,C8:C9) / E15</f>
        <v>0.29118136439267883</v>
      </c>
      <c r="G15" s="29">
        <f>SUM(D4:D5,D8:D9) / E15</f>
        <v>0.115363283416528</v>
      </c>
      <c r="H15" s="29">
        <f>SUM(E4:E5,E8:E9) / E15</f>
        <v>0.2107598447032723</v>
      </c>
      <c r="I15" s="29">
        <f>SUM(F4:F5,F8:F9) / E15</f>
        <v>0.1747088186356073</v>
      </c>
      <c r="J15" s="29">
        <f>SUM(G4:G5,G8:G9) / E15</f>
        <v>0.20798668885191346</v>
      </c>
      <c r="K15" s="2"/>
      <c r="L15" s="1"/>
    </row>
    <row r="16" spans="1:12" x14ac:dyDescent="0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75">
      <c r="A17" s="1"/>
      <c r="B17" s="1"/>
      <c r="C17" s="1"/>
      <c r="D17" s="1" t="s">
        <v>94</v>
      </c>
      <c r="E17" s="1" t="s">
        <v>95</v>
      </c>
      <c r="F17" s="1" t="s">
        <v>96</v>
      </c>
      <c r="G17" s="1" t="s">
        <v>97</v>
      </c>
      <c r="H17" s="1" t="s">
        <v>98</v>
      </c>
      <c r="I17" s="1"/>
      <c r="J17" s="1"/>
      <c r="K17" s="1"/>
      <c r="L17" s="1"/>
    </row>
    <row r="18" spans="1:12" x14ac:dyDescent="0.75">
      <c r="A18" s="1"/>
      <c r="B18" s="1"/>
      <c r="C18" s="1"/>
      <c r="D18" s="1">
        <f>SUM(C3:C10,E3:E10,F3:F10)</f>
        <v>122</v>
      </c>
      <c r="E18" s="1"/>
      <c r="F18" s="3">
        <f>SUM(C4:C5) / D18</f>
        <v>0.43032786885245899</v>
      </c>
      <c r="G18" s="3">
        <f>SUM(E4:E5) / D18</f>
        <v>0.31147540983606559</v>
      </c>
      <c r="H18" s="3">
        <f>SUM(F4:F5) / D18</f>
        <v>0.25819672131147542</v>
      </c>
      <c r="I18" s="1"/>
      <c r="J18" s="1"/>
      <c r="K18" s="1"/>
      <c r="L1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4B38-F578-484B-A6E5-BE728D58439C}">
  <dimension ref="A1:K22"/>
  <sheetViews>
    <sheetView workbookViewId="0">
      <selection activeCell="J14" sqref="J14"/>
    </sheetView>
  </sheetViews>
  <sheetFormatPr defaultRowHeight="14.75" x14ac:dyDescent="0.75"/>
  <cols>
    <col min="1" max="1" width="10.6796875" customWidth="1"/>
    <col min="2" max="2" width="16" customWidth="1"/>
    <col min="3" max="3" width="14.6328125" bestFit="1" customWidth="1"/>
    <col min="4" max="4" width="17.36328125" bestFit="1" customWidth="1"/>
    <col min="5" max="5" width="13.953125" bestFit="1" customWidth="1"/>
    <col min="6" max="6" width="21.1796875" bestFit="1" customWidth="1"/>
    <col min="7" max="7" width="13.54296875" bestFit="1" customWidth="1"/>
    <col min="8" max="8" width="15.7265625" customWidth="1"/>
    <col min="9" max="9" width="14.76953125" bestFit="1" customWidth="1"/>
    <col min="10" max="10" width="43.81640625" bestFit="1" customWidth="1"/>
    <col min="11" max="11" width="43" bestFit="1" customWidth="1"/>
  </cols>
  <sheetData>
    <row r="1" spans="1:11" x14ac:dyDescent="0.75">
      <c r="A1" s="18" t="s">
        <v>42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7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75">
      <c r="A3" s="18"/>
      <c r="B3" s="18" t="s">
        <v>43</v>
      </c>
      <c r="C3" s="18" t="s">
        <v>44</v>
      </c>
      <c r="D3" s="18" t="s">
        <v>45</v>
      </c>
      <c r="E3" s="18" t="s">
        <v>46</v>
      </c>
      <c r="F3" s="18" t="s">
        <v>47</v>
      </c>
      <c r="G3" s="18" t="s">
        <v>48</v>
      </c>
      <c r="H3" s="18" t="s">
        <v>49</v>
      </c>
      <c r="I3" s="18" t="s">
        <v>50</v>
      </c>
      <c r="J3" s="18" t="s">
        <v>51</v>
      </c>
      <c r="K3" s="18" t="s">
        <v>52</v>
      </c>
    </row>
    <row r="4" spans="1:11" x14ac:dyDescent="0.75">
      <c r="A4" s="18" t="s">
        <v>53</v>
      </c>
      <c r="B4" s="18">
        <f>SUM(B5:B8)</f>
        <v>1871</v>
      </c>
      <c r="C4" s="18">
        <v>32</v>
      </c>
      <c r="D4" s="18">
        <v>65</v>
      </c>
      <c r="E4" s="18">
        <v>39</v>
      </c>
      <c r="F4" s="18">
        <v>41</v>
      </c>
      <c r="G4" s="18">
        <v>55</v>
      </c>
      <c r="H4" s="18">
        <v>1.4</v>
      </c>
      <c r="I4" s="18">
        <v>73</v>
      </c>
      <c r="J4" s="18">
        <v>122</v>
      </c>
      <c r="K4" s="18">
        <v>7</v>
      </c>
    </row>
    <row r="5" spans="1:11" x14ac:dyDescent="0.75">
      <c r="A5" s="18" t="s">
        <v>54</v>
      </c>
      <c r="B5" s="18">
        <v>44</v>
      </c>
      <c r="C5" s="18"/>
      <c r="D5" s="18"/>
      <c r="E5" s="18"/>
      <c r="F5" s="18"/>
      <c r="G5" s="18"/>
      <c r="H5" s="18"/>
      <c r="I5" s="18"/>
      <c r="J5" s="18"/>
      <c r="K5" s="18"/>
    </row>
    <row r="6" spans="1:11" x14ac:dyDescent="0.75">
      <c r="A6" s="18" t="s">
        <v>55</v>
      </c>
      <c r="B6" s="18">
        <v>228</v>
      </c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75">
      <c r="A7" s="18" t="s">
        <v>56</v>
      </c>
      <c r="B7" s="18">
        <v>224</v>
      </c>
      <c r="C7" s="18"/>
      <c r="D7" s="18"/>
      <c r="E7" s="18"/>
      <c r="F7" s="18"/>
      <c r="G7" s="18"/>
      <c r="H7" s="18"/>
      <c r="I7" s="18"/>
      <c r="J7" s="18"/>
      <c r="K7" s="18"/>
    </row>
    <row r="8" spans="1:11" x14ac:dyDescent="0.75">
      <c r="A8" s="18" t="s">
        <v>57</v>
      </c>
      <c r="B8" s="18">
        <v>1375</v>
      </c>
      <c r="C8" s="18"/>
      <c r="D8" s="18"/>
      <c r="E8" s="18"/>
      <c r="F8" s="18"/>
      <c r="G8" s="18"/>
      <c r="H8" s="18"/>
      <c r="I8" s="18"/>
      <c r="J8" s="18"/>
      <c r="K8" s="18"/>
    </row>
    <row r="9" spans="1:11" x14ac:dyDescent="0.7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x14ac:dyDescent="0.75">
      <c r="A10" s="18"/>
      <c r="B10" s="18"/>
      <c r="C10" s="18" t="s">
        <v>58</v>
      </c>
      <c r="D10" s="18" t="s">
        <v>59</v>
      </c>
      <c r="E10" s="18" t="s">
        <v>60</v>
      </c>
      <c r="F10" s="18" t="s">
        <v>61</v>
      </c>
      <c r="G10" s="18"/>
      <c r="H10" s="18"/>
      <c r="I10" s="18"/>
      <c r="J10" s="18"/>
      <c r="K10" s="18"/>
    </row>
    <row r="11" spans="1:11" x14ac:dyDescent="0.75">
      <c r="A11" s="18"/>
      <c r="B11" s="18"/>
      <c r="C11" s="18">
        <f>D4-C4</f>
        <v>33</v>
      </c>
      <c r="D11" s="18">
        <f>E4</f>
        <v>39</v>
      </c>
      <c r="E11" s="18">
        <f>F4</f>
        <v>41</v>
      </c>
      <c r="F11" s="18">
        <f>G4-I4</f>
        <v>-18</v>
      </c>
      <c r="G11" s="18"/>
      <c r="H11" s="18"/>
      <c r="I11" s="18"/>
      <c r="J11" s="18"/>
      <c r="K11" s="18"/>
    </row>
    <row r="12" spans="1:11" x14ac:dyDescent="0.7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75">
      <c r="A13" s="18"/>
      <c r="B13" s="18" t="s">
        <v>62</v>
      </c>
      <c r="C13" s="19" t="s">
        <v>63</v>
      </c>
      <c r="D13" s="19" t="s">
        <v>64</v>
      </c>
      <c r="E13" s="19" t="s">
        <v>65</v>
      </c>
      <c r="F13" s="18" t="s">
        <v>66</v>
      </c>
      <c r="G13" s="18"/>
      <c r="H13" s="18" t="s">
        <v>72</v>
      </c>
      <c r="I13" s="18"/>
      <c r="J13" s="18"/>
      <c r="K13" s="18"/>
    </row>
    <row r="14" spans="1:11" x14ac:dyDescent="0.75">
      <c r="A14" s="18"/>
      <c r="B14" s="18">
        <f>SUM(C11:G11)</f>
        <v>95</v>
      </c>
      <c r="C14" s="20">
        <f>C11/B14</f>
        <v>0.3473684210526316</v>
      </c>
      <c r="D14" s="20">
        <f>D11/B14</f>
        <v>0.41052631578947368</v>
      </c>
      <c r="E14" s="20">
        <f>E11/B14</f>
        <v>0.43157894736842106</v>
      </c>
      <c r="F14" s="20">
        <f>F11/B14</f>
        <v>-0.18947368421052632</v>
      </c>
      <c r="G14" s="18"/>
      <c r="H14" s="18"/>
      <c r="I14" s="18"/>
      <c r="J14" s="18"/>
      <c r="K14" s="18"/>
    </row>
    <row r="15" spans="1:11" x14ac:dyDescent="0.75">
      <c r="A15" s="18"/>
      <c r="B15" s="18" t="s">
        <v>67</v>
      </c>
      <c r="C15" s="18"/>
      <c r="D15" s="18"/>
      <c r="E15" s="18"/>
      <c r="F15" s="18"/>
      <c r="G15" s="18"/>
      <c r="H15" s="18"/>
      <c r="I15" s="18"/>
      <c r="J15" s="18"/>
      <c r="K15" s="18"/>
    </row>
    <row r="16" spans="1:11" x14ac:dyDescent="0.75">
      <c r="A16" s="18"/>
      <c r="B16" s="18">
        <f>SUM(C11:E11)</f>
        <v>113</v>
      </c>
      <c r="C16" s="21">
        <f>C11/B16</f>
        <v>0.29203539823008851</v>
      </c>
      <c r="D16" s="21">
        <f>D11/B16</f>
        <v>0.34513274336283184</v>
      </c>
      <c r="E16" s="21">
        <f>E11/B16</f>
        <v>0.36283185840707965</v>
      </c>
      <c r="F16" s="18"/>
      <c r="G16" s="18"/>
      <c r="H16" s="18"/>
      <c r="I16" s="18"/>
      <c r="J16" s="18"/>
      <c r="K16" s="18"/>
    </row>
    <row r="17" spans="1:11" x14ac:dyDescent="0.7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x14ac:dyDescent="0.75">
      <c r="A18" s="18"/>
      <c r="B18" s="18" t="s">
        <v>68</v>
      </c>
      <c r="C18" s="20">
        <v>0.2107598447032723</v>
      </c>
      <c r="D18" s="20">
        <v>0.1747088186356073</v>
      </c>
      <c r="E18" s="20">
        <v>0.29118136439267883</v>
      </c>
      <c r="F18" s="18"/>
      <c r="G18" s="18"/>
      <c r="H18" s="18"/>
      <c r="I18" s="18"/>
      <c r="J18" s="18"/>
      <c r="K18" s="18"/>
    </row>
    <row r="19" spans="1:11" x14ac:dyDescent="0.75">
      <c r="A19" s="18"/>
      <c r="B19" s="18" t="s">
        <v>69</v>
      </c>
      <c r="C19" s="20">
        <v>0.31147540983606559</v>
      </c>
      <c r="D19" s="20">
        <v>0.25819672131147542</v>
      </c>
      <c r="E19" s="20">
        <v>0.43032786885245899</v>
      </c>
      <c r="F19" s="18"/>
      <c r="G19" s="18"/>
      <c r="H19" s="18"/>
      <c r="I19" s="18"/>
      <c r="J19" s="18"/>
      <c r="K19" s="18"/>
    </row>
    <row r="20" spans="1:11" x14ac:dyDescent="0.75">
      <c r="A20" s="18"/>
      <c r="B20" s="18" t="s">
        <v>70</v>
      </c>
      <c r="C20" s="20">
        <v>0.3473684210526316</v>
      </c>
      <c r="D20" s="20">
        <v>0.41052631578947368</v>
      </c>
      <c r="E20" s="20">
        <v>0.43157894736842106</v>
      </c>
      <c r="F20" s="18"/>
      <c r="G20" s="18"/>
      <c r="H20" s="18"/>
      <c r="I20" s="18"/>
      <c r="J20" s="18"/>
      <c r="K20" s="18"/>
    </row>
    <row r="21" spans="1:11" x14ac:dyDescent="0.75">
      <c r="A21" s="18"/>
      <c r="B21" s="18" t="s">
        <v>71</v>
      </c>
      <c r="C21" s="20">
        <v>0.29203539823008851</v>
      </c>
      <c r="D21" s="20">
        <v>0.34513274336283184</v>
      </c>
      <c r="E21" s="20">
        <v>0.36283185840707965</v>
      </c>
      <c r="F21" s="18"/>
      <c r="G21" s="18"/>
      <c r="H21" s="18"/>
      <c r="I21" s="18"/>
      <c r="J21" s="18"/>
      <c r="K21" s="18"/>
    </row>
    <row r="22" spans="1:11" x14ac:dyDescent="0.7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658-B39D-4471-BBED-F45C5436F706}">
  <dimension ref="A1:H11"/>
  <sheetViews>
    <sheetView workbookViewId="0">
      <selection activeCell="C22" sqref="C22"/>
    </sheetView>
  </sheetViews>
  <sheetFormatPr defaultRowHeight="14.75" x14ac:dyDescent="0.75"/>
  <cols>
    <col min="1" max="1" width="35.08984375" bestFit="1" customWidth="1"/>
    <col min="3" max="3" width="52.26953125" customWidth="1"/>
    <col min="4" max="4" width="9.7265625" bestFit="1" customWidth="1"/>
    <col min="5" max="5" width="9.1796875" bestFit="1" customWidth="1"/>
    <col min="6" max="6" width="6.7265625" bestFit="1" customWidth="1"/>
  </cols>
  <sheetData>
    <row r="1" spans="1:8" ht="29.5" x14ac:dyDescent="0.75">
      <c r="A1" s="31" t="s">
        <v>99</v>
      </c>
      <c r="B1" s="1"/>
      <c r="C1" s="17"/>
      <c r="D1" s="1"/>
      <c r="E1" s="1"/>
      <c r="F1" s="1"/>
    </row>
    <row r="2" spans="1:8" x14ac:dyDescent="0.75">
      <c r="A2" s="29">
        <v>0.390625</v>
      </c>
      <c r="B2" s="1"/>
      <c r="C2" s="34" t="s">
        <v>100</v>
      </c>
      <c r="D2" s="35" t="s">
        <v>63</v>
      </c>
      <c r="E2" s="35" t="s">
        <v>64</v>
      </c>
      <c r="F2" s="35" t="s">
        <v>65</v>
      </c>
    </row>
    <row r="3" spans="1:8" x14ac:dyDescent="0.75">
      <c r="A3" s="30"/>
      <c r="B3" s="1"/>
      <c r="C3" s="33" t="s">
        <v>68</v>
      </c>
      <c r="D3" s="32">
        <v>0.2107598447032723</v>
      </c>
      <c r="E3" s="32">
        <v>0.1747088186356073</v>
      </c>
      <c r="F3" s="32">
        <v>0.29118136439267883</v>
      </c>
    </row>
    <row r="4" spans="1:8" x14ac:dyDescent="0.75">
      <c r="A4" s="1"/>
      <c r="B4" s="1"/>
      <c r="C4" s="33" t="s">
        <v>70</v>
      </c>
      <c r="D4" s="32">
        <v>0.3473684210526316</v>
      </c>
      <c r="E4" s="32">
        <v>0.41052631578947368</v>
      </c>
      <c r="F4" s="32">
        <v>0.43157894736842106</v>
      </c>
    </row>
    <row r="5" spans="1:8" ht="29.5" x14ac:dyDescent="0.75">
      <c r="A5" s="1"/>
      <c r="B5" s="1"/>
      <c r="C5" s="33" t="s">
        <v>101</v>
      </c>
      <c r="D5" s="32">
        <f>D4*(1 - $A$2)</f>
        <v>0.2116776315789474</v>
      </c>
      <c r="E5" s="32">
        <f>E4*(1 - $A$2)</f>
        <v>0.25016447368421052</v>
      </c>
      <c r="F5" s="32">
        <f>F4*(1 - $A$2)</f>
        <v>0.26299342105263157</v>
      </c>
    </row>
    <row r="6" spans="1:8" ht="44.25" x14ac:dyDescent="0.75">
      <c r="A6" s="1"/>
      <c r="B6" s="1"/>
      <c r="C6" s="36" t="s">
        <v>106</v>
      </c>
      <c r="D6" s="1"/>
      <c r="E6" s="1"/>
      <c r="F6" s="1"/>
      <c r="G6" s="1"/>
      <c r="H6" s="1"/>
    </row>
    <row r="7" spans="1:8" x14ac:dyDescent="0.75">
      <c r="A7" s="1"/>
      <c r="B7" s="1"/>
      <c r="C7" s="17"/>
      <c r="D7" s="1"/>
      <c r="E7" s="1"/>
      <c r="F7" s="1"/>
      <c r="G7" s="1"/>
      <c r="H7" s="1"/>
    </row>
    <row r="8" spans="1:8" x14ac:dyDescent="0.75">
      <c r="A8" s="37" t="s">
        <v>107</v>
      </c>
      <c r="B8" s="37" t="s">
        <v>102</v>
      </c>
      <c r="C8" s="38" t="s">
        <v>103</v>
      </c>
      <c r="D8" s="1"/>
      <c r="E8" s="1"/>
      <c r="F8" s="1"/>
    </row>
    <row r="9" spans="1:8" x14ac:dyDescent="0.75">
      <c r="A9" s="37" t="s">
        <v>104</v>
      </c>
      <c r="B9" s="39">
        <v>0.3</v>
      </c>
      <c r="C9" s="40">
        <v>0.4</v>
      </c>
      <c r="D9" s="1"/>
      <c r="E9" s="1"/>
      <c r="F9" s="1"/>
    </row>
    <row r="10" spans="1:8" x14ac:dyDescent="0.75">
      <c r="A10" s="37" t="s">
        <v>105</v>
      </c>
      <c r="B10" s="39">
        <v>0.1</v>
      </c>
      <c r="C10" s="40">
        <v>0.3</v>
      </c>
      <c r="D10" s="1"/>
      <c r="E10" s="1"/>
      <c r="F10" s="1"/>
    </row>
    <row r="11" spans="1:8" x14ac:dyDescent="0.75">
      <c r="A11" s="37" t="s">
        <v>108</v>
      </c>
      <c r="B11" s="39">
        <v>0.15</v>
      </c>
      <c r="C11" s="40">
        <v>0.35</v>
      </c>
      <c r="D11" s="1"/>
      <c r="E11" s="1"/>
      <c r="F11" s="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C6F7-0A99-49A2-BAB7-4EEA27D4F42C}">
  <dimension ref="A1:D12"/>
  <sheetViews>
    <sheetView workbookViewId="0">
      <selection activeCell="I29" sqref="I29"/>
    </sheetView>
  </sheetViews>
  <sheetFormatPr defaultRowHeight="14.75" x14ac:dyDescent="0.75"/>
  <cols>
    <col min="1" max="1" width="16.31640625" customWidth="1"/>
    <col min="2" max="2" width="37.86328125" customWidth="1"/>
    <col min="3" max="3" width="20.6796875" customWidth="1"/>
    <col min="4" max="4" width="19.08984375" customWidth="1"/>
  </cols>
  <sheetData>
    <row r="1" spans="1:4" ht="29.5" x14ac:dyDescent="0.75">
      <c r="A1" s="5" t="s">
        <v>14</v>
      </c>
      <c r="B1" s="5" t="s">
        <v>38</v>
      </c>
      <c r="C1" s="5" t="s">
        <v>39</v>
      </c>
      <c r="D1" s="5" t="s">
        <v>40</v>
      </c>
    </row>
    <row r="2" spans="1:4" x14ac:dyDescent="0.75">
      <c r="A2" s="1">
        <v>1970</v>
      </c>
      <c r="B2" s="1">
        <v>1.37</v>
      </c>
      <c r="C2" s="16"/>
      <c r="D2" s="16">
        <f>C8 * (1 + (B2-B8))</f>
        <v>1.092E-5</v>
      </c>
    </row>
    <row r="3" spans="1:4" x14ac:dyDescent="0.75">
      <c r="A3" s="1">
        <v>1980</v>
      </c>
      <c r="B3" s="1">
        <v>1.36</v>
      </c>
      <c r="C3" s="1"/>
      <c r="D3" s="1"/>
    </row>
    <row r="4" spans="1:4" x14ac:dyDescent="0.75">
      <c r="A4" s="1">
        <v>1990</v>
      </c>
      <c r="B4" s="1">
        <v>1.35</v>
      </c>
      <c r="C4" s="1"/>
      <c r="D4" s="1"/>
    </row>
    <row r="5" spans="1:4" x14ac:dyDescent="0.75">
      <c r="A5" s="1">
        <v>1995</v>
      </c>
      <c r="B5" s="1">
        <v>1.34</v>
      </c>
      <c r="C5" s="1"/>
      <c r="D5" s="1"/>
    </row>
    <row r="6" spans="1:4" x14ac:dyDescent="0.75">
      <c r="A6" s="1">
        <v>2000</v>
      </c>
      <c r="B6" s="1">
        <v>1.34</v>
      </c>
      <c r="C6" s="16"/>
      <c r="D6" s="1"/>
    </row>
    <row r="7" spans="1:4" x14ac:dyDescent="0.75">
      <c r="A7" s="1">
        <v>2004</v>
      </c>
      <c r="B7" s="1">
        <v>1.33</v>
      </c>
      <c r="C7" s="1"/>
      <c r="D7" s="1"/>
    </row>
    <row r="8" spans="1:4" x14ac:dyDescent="0.75">
      <c r="A8" s="1">
        <v>2006</v>
      </c>
      <c r="B8" s="1">
        <v>1.33</v>
      </c>
      <c r="C8" s="16">
        <v>1.0499999999999999E-5</v>
      </c>
      <c r="D8" s="1"/>
    </row>
    <row r="12" spans="1:4" x14ac:dyDescent="0.75">
      <c r="A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River</vt:lpstr>
      <vt:lpstr>Sea ice</vt:lpstr>
      <vt:lpstr>SST</vt:lpstr>
      <vt:lpstr>Merged env inflow </vt:lpstr>
      <vt:lpstr>Soerensen et al</vt:lpstr>
      <vt:lpstr>Dastoor et al</vt:lpstr>
      <vt:lpstr>MeHg inputs - summary</vt:lpstr>
      <vt:lpstr>New base inflow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Gillies</dc:creator>
  <cp:lastModifiedBy>Emma Gillies</cp:lastModifiedBy>
  <dcterms:created xsi:type="dcterms:W3CDTF">2015-06-05T18:17:20Z</dcterms:created>
  <dcterms:modified xsi:type="dcterms:W3CDTF">2022-08-14T19:15:27Z</dcterms:modified>
</cp:coreProperties>
</file>