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OOKS\READ\ml_READ\MICROSOTF\exc\reads\my\GIT\"/>
    </mc:Choice>
  </mc:AlternateContent>
  <xr:revisionPtr revIDLastSave="0" documentId="13_ncr:1_{38651259-17FA-4CC9-875D-FCB9936D366A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coffee" sheetId="5" r:id="rId1"/>
    <sheet name="Customers" sheetId="4" r:id="rId2"/>
    <sheet name="Cost 2" sheetId="3" r:id="rId3"/>
    <sheet name="suppliers" sheetId="2" r:id="rId4"/>
    <sheet name="wages" sheetId="1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offee">coffee!$E$1:$M$19</definedName>
    <definedName name="Cost_2">'Cost 2'!$D$5:$G$13,'Cost 2'!$D$15,'Cost 2'!$D$15:$H$23,'Cost 2'!$D$2</definedName>
    <definedName name="Customers">Customers!$C$2:$L$2,Customers!$B$4,Customers!$C$4,Customers!$B$5,Customers!$C$5,Customers!$B$6,Customers!$C$6,Customers!$B$9,Customers!$B$9:$I$19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  <definedName name="Suppliers">suppliers!$D$4:$G$11,suppliers!$D$13,suppliers!$D$14,suppliers!$D$14:$G$20,suppliers!$D$22,suppliers!$D$23,suppliers!$D$24,suppliers!$E$24:$E$25,suppliers!$E$23,suppliers!$D$25,suppliers!$F$23:$H$30,suppliers!$D$25:$E$30</definedName>
    <definedName name="Wages">wages!$C$2:$F$12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F14" i="5"/>
  <c r="F15" i="5"/>
  <c r="G12" i="5"/>
  <c r="F13" i="5"/>
  <c r="C10" i="4"/>
  <c r="E17" i="3"/>
  <c r="F20" i="3"/>
  <c r="G20" i="3"/>
  <c r="E18" i="3"/>
  <c r="F18" i="3"/>
  <c r="G18" i="3"/>
  <c r="E19" i="3"/>
  <c r="H19" i="3" s="1"/>
  <c r="F19" i="3"/>
  <c r="G19" i="3"/>
  <c r="E20" i="3"/>
  <c r="F23" i="3"/>
  <c r="E21" i="3"/>
  <c r="F21" i="3"/>
  <c r="G21" i="3"/>
  <c r="H21" i="3" s="1"/>
  <c r="E22" i="3"/>
  <c r="H22" i="3" s="1"/>
  <c r="F22" i="3"/>
  <c r="G22" i="3"/>
  <c r="F17" i="3"/>
  <c r="G17" i="3"/>
  <c r="G23" i="3" s="1"/>
  <c r="G25" i="2"/>
  <c r="G26" i="2"/>
  <c r="G27" i="2"/>
  <c r="G28" i="2"/>
  <c r="G29" i="2"/>
  <c r="G24" i="2"/>
  <c r="F25" i="2"/>
  <c r="H25" i="2" s="1"/>
  <c r="F26" i="2"/>
  <c r="H26" i="2" s="1"/>
  <c r="F27" i="2"/>
  <c r="F28" i="2"/>
  <c r="F29" i="2"/>
  <c r="H29" i="2" s="1"/>
  <c r="F24" i="2"/>
  <c r="F30" i="2" s="1"/>
  <c r="E25" i="2"/>
  <c r="E26" i="2"/>
  <c r="E27" i="2"/>
  <c r="H27" i="2" s="1"/>
  <c r="E28" i="2"/>
  <c r="H28" i="2" s="1"/>
  <c r="E29" i="2"/>
  <c r="E24" i="2"/>
  <c r="F6" i="1"/>
  <c r="F7" i="1"/>
  <c r="F8" i="1"/>
  <c r="F9" i="1"/>
  <c r="F10" i="1"/>
  <c r="F11" i="1"/>
  <c r="F12" i="1"/>
  <c r="D13" i="1"/>
  <c r="F5" i="1"/>
  <c r="F15" i="1" s="1"/>
  <c r="J24" i="2"/>
  <c r="J16" i="3"/>
  <c r="H10" i="4"/>
  <c r="I16" i="4"/>
  <c r="H17" i="4"/>
  <c r="H11" i="4"/>
  <c r="H19" i="4"/>
  <c r="H12" i="4"/>
  <c r="G14" i="4"/>
  <c r="F17" i="1"/>
  <c r="G19" i="4"/>
  <c r="G17" i="4"/>
  <c r="I14" i="4"/>
  <c r="I11" i="4"/>
  <c r="I19" i="4"/>
  <c r="I13" i="4"/>
  <c r="H14" i="4"/>
  <c r="I10" i="4"/>
  <c r="I17" i="4"/>
  <c r="H15" i="4"/>
  <c r="G16" i="4"/>
  <c r="G10" i="4"/>
  <c r="I12" i="4"/>
  <c r="G18" i="4"/>
  <c r="G12" i="4"/>
  <c r="G15" i="4"/>
  <c r="F18" i="5"/>
  <c r="H18" i="4"/>
  <c r="I18" i="4"/>
  <c r="G13" i="4"/>
  <c r="G11" i="4"/>
  <c r="H16" i="4"/>
  <c r="I15" i="4"/>
  <c r="H13" i="4"/>
  <c r="H17" i="3" l="1"/>
  <c r="E30" i="2"/>
  <c r="G30" i="2"/>
  <c r="H18" i="3"/>
  <c r="E10" i="4"/>
  <c r="F10" i="4" s="1"/>
  <c r="C11" i="4" s="1"/>
  <c r="H24" i="2"/>
  <c r="H30" i="2" s="1"/>
  <c r="H20" i="3"/>
  <c r="E23" i="3"/>
  <c r="E11" i="4" l="1"/>
  <c r="F11" i="4"/>
  <c r="C12" i="4" s="1"/>
  <c r="E12" i="4" l="1"/>
  <c r="F12" i="4"/>
  <c r="C13" i="4" s="1"/>
  <c r="E13" i="4" l="1"/>
  <c r="F13" i="4"/>
  <c r="C14" i="4" s="1"/>
  <c r="E14" i="4" l="1"/>
  <c r="F14" i="4" s="1"/>
  <c r="C15" i="4" s="1"/>
  <c r="E15" i="4" s="1"/>
  <c r="F15" i="4" s="1"/>
  <c r="C16" i="4" s="1"/>
  <c r="E16" i="4" l="1"/>
  <c r="F16" i="4" s="1"/>
  <c r="C17" i="4" s="1"/>
  <c r="E17" i="4" s="1"/>
  <c r="F17" i="4" s="1"/>
  <c r="C18" i="4" s="1"/>
  <c r="E18" i="4" l="1"/>
  <c r="F18" i="4"/>
  <c r="C19" i="4" s="1"/>
  <c r="E19" i="4" l="1"/>
  <c r="F19" i="4" s="1"/>
</calcChain>
</file>

<file path=xl/sharedStrings.xml><?xml version="1.0" encoding="utf-8"?>
<sst xmlns="http://schemas.openxmlformats.org/spreadsheetml/2006/main" count="91" uniqueCount="47">
  <si>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</si>
  <si>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</si>
  <si>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</si>
  <si>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</si>
  <si>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</si>
  <si>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</si>
  <si>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</si>
  <si>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</si>
  <si>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</si>
  <si>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</si>
  <si>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</si>
  <si>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</si>
  <si>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</si>
  <si>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</si>
  <si>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</si>
  <si>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</si>
  <si>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</si>
  <si>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</si>
  <si>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</si>
  <si>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</si>
  <si>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</si>
  <si>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</si>
  <si>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</si>
  <si>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</si>
  <si>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</si>
  <si>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</si>
  <si>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</si>
  <si>
    <t>Price</t>
  </si>
  <si>
    <t>employee’s weekly wages</t>
  </si>
  <si>
    <t>COST OF SUPPLIER</t>
  </si>
  <si>
    <t>Start</t>
  </si>
  <si>
    <t>Newperyear</t>
  </si>
  <si>
    <t>Churnrate</t>
  </si>
  <si>
    <t>Year</t>
  </si>
  <si>
    <t>Start customers</t>
  </si>
  <si>
    <t>New Customers</t>
  </si>
  <si>
    <t>Quits</t>
  </si>
  <si>
    <t>End Customers</t>
  </si>
  <si>
    <t>Start Formulas</t>
  </si>
  <si>
    <t>Quit Formulas</t>
  </si>
  <si>
    <t>End Formulas</t>
  </si>
  <si>
    <t>predicting the number of customers the new health club will have in 10 years</t>
  </si>
  <si>
    <t>Demand=100-15*price</t>
  </si>
  <si>
    <t>Profit=(Price-Unit Cost)*Demand</t>
  </si>
  <si>
    <t>Demandslope</t>
  </si>
  <si>
    <t>Demandintercept</t>
  </si>
  <si>
    <t>how changes in price and unit cost affect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</si>
</sst>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14"/>
      <color rgb="FF000000"/>
      <name val="LiberationSerif-Bold"/>
    </font>
    <font>
      <sz val="12"/>
      <color theme="1"/>
      <name val="Coffee"/>
    </font>
    <font>
      <b/>
      <sz val="12"/>
      <color theme="1"/>
      <name val="Coffee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2" fillId="0" borderId="0" xfId="0" applyFont="1" applyAlignment="1">
      <alignment wrapText="1"/>
    </xf>
    <xf numFmtId="0" fontId="5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1" xfId="0" applyFont="1" applyFill="1" applyBorder="1"/>
    <xf numFmtId="44" fontId="2" fillId="3" borderId="0" xfId="1" applyFont="1" applyFill="1"/>
    <xf numFmtId="44" fontId="2" fillId="3" borderId="0" xfId="0" applyNumberFormat="1" applyFont="1" applyFill="1"/>
    <xf numFmtId="0" fontId="2" fillId="3" borderId="2" xfId="0" applyFont="1" applyFill="1" applyBorder="1"/>
    <xf numFmtId="44" fontId="2" fillId="3" borderId="2" xfId="1" applyFont="1" applyFill="1" applyBorder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44" fontId="0" fillId="3" borderId="0" xfId="1" applyFont="1" applyFill="1"/>
    <xf numFmtId="4" fontId="0" fillId="3" borderId="0" xfId="0" applyNumberFormat="1" applyFill="1"/>
    <xf numFmtId="0" fontId="6" fillId="3" borderId="0" xfId="0" applyFont="1" applyFill="1"/>
    <xf numFmtId="164" fontId="6" fillId="3" borderId="0" xfId="0" applyNumberFormat="1" applyFont="1" applyFill="1"/>
    <xf numFmtId="0" fontId="8" fillId="3" borderId="0" xfId="0" applyFont="1" applyFill="1"/>
    <xf numFmtId="0" fontId="9" fillId="3" borderId="0" xfId="0" applyFont="1" applyFill="1"/>
    <xf numFmtId="0" fontId="7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AA12-D5EF-4759-8579-E53F8BD7C973}">
  <dimension ref="E1:L18"/>
  <sheetViews>
    <sheetView topLeftCell="E1" workbookViewId="0">
      <selection activeCell="E1" sqref="E1:M19"/>
    </sheetView>
  </sheetViews>
  <sheetFormatPr defaultRowHeight="15"/>
  <cols>
    <col min="5" max="5" width="16.85546875" customWidth="1"/>
    <col min="6" max="6" width="27.85546875" customWidth="1"/>
    <col min="7" max="12" width="10.5703125" bestFit="1" customWidth="1"/>
  </cols>
  <sheetData>
    <row r="1" spans="5:12" ht="15.75">
      <c r="E1" s="22"/>
      <c r="F1" s="26" t="s">
        <v>46</v>
      </c>
      <c r="G1" s="26"/>
      <c r="H1" s="26"/>
      <c r="I1" s="26"/>
      <c r="J1" s="26"/>
      <c r="K1" s="26"/>
      <c r="L1" s="26"/>
    </row>
    <row r="2" spans="5:12" ht="15" customHeight="1">
      <c r="E2" s="22"/>
      <c r="F2" s="26"/>
      <c r="G2" s="26"/>
      <c r="H2" s="26"/>
      <c r="I2" s="26"/>
      <c r="J2" s="26"/>
      <c r="K2" s="26"/>
      <c r="L2" s="26"/>
    </row>
    <row r="3" spans="5:12" ht="15.75">
      <c r="E3" s="22"/>
      <c r="F3" s="22"/>
      <c r="G3" s="22"/>
      <c r="H3" s="22"/>
      <c r="I3" s="22"/>
      <c r="J3" s="22"/>
      <c r="K3" s="22"/>
      <c r="L3" s="22"/>
    </row>
    <row r="4" spans="5:12" ht="15.75">
      <c r="E4" s="22" t="s">
        <v>42</v>
      </c>
      <c r="F4" s="22"/>
      <c r="G4" s="22"/>
      <c r="H4" s="22" t="s">
        <v>43</v>
      </c>
      <c r="I4" s="22"/>
      <c r="J4" s="22"/>
      <c r="K4" s="22"/>
      <c r="L4" s="22"/>
    </row>
    <row r="5" spans="5:12" ht="15.75">
      <c r="E5" s="22"/>
      <c r="F5" s="22"/>
      <c r="G5" s="22"/>
      <c r="H5" s="22"/>
      <c r="I5" s="22"/>
      <c r="J5" s="22"/>
      <c r="K5" s="22"/>
      <c r="L5" s="22"/>
    </row>
    <row r="6" spans="5:12" ht="15.75">
      <c r="E6" s="22" t="s">
        <v>44</v>
      </c>
      <c r="F6" s="22">
        <v>15</v>
      </c>
      <c r="G6" s="22"/>
      <c r="H6" s="22"/>
      <c r="I6" s="22"/>
      <c r="J6" s="22"/>
      <c r="K6" s="22"/>
      <c r="L6" s="22"/>
    </row>
    <row r="7" spans="5:12" ht="15.75">
      <c r="E7" s="22" t="s">
        <v>45</v>
      </c>
      <c r="F7" s="22">
        <v>100</v>
      </c>
      <c r="G7" s="22"/>
      <c r="H7" s="22"/>
      <c r="I7" s="22"/>
      <c r="J7" s="22"/>
      <c r="K7" s="22"/>
      <c r="L7" s="22"/>
    </row>
    <row r="8" spans="5:12" ht="15.75">
      <c r="E8" s="22"/>
      <c r="F8" s="23"/>
      <c r="G8" s="22"/>
      <c r="H8" s="22"/>
      <c r="I8" s="22"/>
      <c r="J8" s="22"/>
      <c r="K8" s="22"/>
      <c r="L8" s="22"/>
    </row>
    <row r="9" spans="5:12" ht="15.75">
      <c r="E9" s="22"/>
      <c r="F9" s="22"/>
      <c r="G9" s="22"/>
      <c r="H9" s="22"/>
      <c r="I9" s="22"/>
      <c r="J9" s="22"/>
      <c r="K9" s="22"/>
      <c r="L9" s="22"/>
    </row>
    <row r="10" spans="5:12" ht="15.75">
      <c r="E10" s="22"/>
      <c r="F10" s="22" t="s">
        <v>27</v>
      </c>
      <c r="G10" s="22"/>
      <c r="H10" s="22"/>
      <c r="I10" s="22"/>
      <c r="J10" s="22"/>
      <c r="K10" s="22"/>
      <c r="L10" s="22"/>
    </row>
    <row r="11" spans="5:12" ht="15.75">
      <c r="E11" s="22" t="s">
        <v>25</v>
      </c>
      <c r="F11" s="23">
        <v>2</v>
      </c>
      <c r="G11" s="23">
        <v>2.5</v>
      </c>
      <c r="H11" s="23">
        <v>3</v>
      </c>
      <c r="I11" s="23">
        <v>3.5</v>
      </c>
      <c r="J11" s="23">
        <v>4</v>
      </c>
      <c r="K11" s="23">
        <v>4.5</v>
      </c>
      <c r="L11" s="23">
        <v>5</v>
      </c>
    </row>
    <row r="12" spans="5:12" ht="15.75">
      <c r="E12" s="23">
        <v>0.5</v>
      </c>
      <c r="F12" s="23">
        <f>(F$11-$E12)*(100-15*F$11)</f>
        <v>105</v>
      </c>
      <c r="G12" s="23">
        <f>(G$11-$E12)*(100-15*G$11)</f>
        <v>125</v>
      </c>
      <c r="H12" s="23">
        <f t="shared" ref="H12:L12" si="0">(H$11-$E12)*(100-15*H$11)</f>
        <v>137.5</v>
      </c>
      <c r="I12" s="23">
        <f t="shared" si="0"/>
        <v>142.5</v>
      </c>
      <c r="J12" s="23">
        <f t="shared" si="0"/>
        <v>140</v>
      </c>
      <c r="K12" s="23">
        <f t="shared" si="0"/>
        <v>130</v>
      </c>
      <c r="L12" s="23">
        <f t="shared" si="0"/>
        <v>112.5</v>
      </c>
    </row>
    <row r="13" spans="5:12" ht="15.75">
      <c r="E13" s="23">
        <v>1</v>
      </c>
      <c r="F13" s="23">
        <f>(F$11-$E13)*(100-15*F$11)</f>
        <v>70</v>
      </c>
      <c r="G13" s="23">
        <f t="shared" ref="G13:L13" si="1">(G$11-$E13)*(100-15*G$11)</f>
        <v>93.75</v>
      </c>
      <c r="H13" s="23">
        <f t="shared" si="1"/>
        <v>110</v>
      </c>
      <c r="I13" s="23">
        <f t="shared" si="1"/>
        <v>118.75</v>
      </c>
      <c r="J13" s="23">
        <f t="shared" si="1"/>
        <v>120</v>
      </c>
      <c r="K13" s="23">
        <f t="shared" si="1"/>
        <v>113.75</v>
      </c>
      <c r="L13" s="23">
        <f t="shared" si="1"/>
        <v>100</v>
      </c>
    </row>
    <row r="14" spans="5:12" ht="15.75">
      <c r="E14" s="23">
        <v>1.5</v>
      </c>
      <c r="F14" s="23">
        <f t="shared" ref="F14:L15" si="2">(F$11-$E14)*(100-15*F$11)</f>
        <v>35</v>
      </c>
      <c r="G14" s="23">
        <f t="shared" si="2"/>
        <v>62.5</v>
      </c>
      <c r="H14" s="23">
        <f t="shared" si="2"/>
        <v>82.5</v>
      </c>
      <c r="I14" s="23">
        <f t="shared" si="2"/>
        <v>95</v>
      </c>
      <c r="J14" s="23">
        <f t="shared" si="2"/>
        <v>100</v>
      </c>
      <c r="K14" s="23">
        <f t="shared" si="2"/>
        <v>97.5</v>
      </c>
      <c r="L14" s="23">
        <f t="shared" si="2"/>
        <v>87.5</v>
      </c>
    </row>
    <row r="15" spans="5:12" ht="15.75">
      <c r="E15" s="23">
        <v>2</v>
      </c>
      <c r="F15" s="23">
        <f t="shared" si="2"/>
        <v>0</v>
      </c>
      <c r="G15" s="23">
        <f t="shared" si="2"/>
        <v>31.25</v>
      </c>
      <c r="H15" s="23">
        <f t="shared" si="2"/>
        <v>55</v>
      </c>
      <c r="I15" s="23">
        <f t="shared" si="2"/>
        <v>71.25</v>
      </c>
      <c r="J15" s="23">
        <f t="shared" si="2"/>
        <v>80</v>
      </c>
      <c r="K15" s="23">
        <f t="shared" si="2"/>
        <v>81.25</v>
      </c>
      <c r="L15" s="23">
        <f t="shared" si="2"/>
        <v>75</v>
      </c>
    </row>
    <row r="16" spans="5:12" ht="15.75">
      <c r="E16" s="22"/>
      <c r="F16" s="22"/>
      <c r="G16" s="22"/>
      <c r="H16" s="22"/>
      <c r="I16" s="22"/>
      <c r="J16" s="22"/>
      <c r="K16" s="22"/>
      <c r="L16" s="22"/>
    </row>
    <row r="17" spans="5:12" ht="15.75">
      <c r="E17" s="22"/>
      <c r="F17" s="22"/>
      <c r="G17" s="22"/>
      <c r="H17" s="22"/>
      <c r="I17" s="22"/>
      <c r="J17" s="22"/>
      <c r="K17" s="22"/>
      <c r="L17" s="22"/>
    </row>
    <row r="18" spans="5:12" ht="15.75">
      <c r="E18" s="22"/>
      <c r="F18" s="22" t="str">
        <f ca="1">_xlfn.FORMULATEXT(F12)</f>
        <v>=(F$11-$E12)*(100-15*F$11)</v>
      </c>
      <c r="G18" s="22"/>
      <c r="H18" s="22"/>
      <c r="I18" s="22"/>
      <c r="J18" s="22"/>
      <c r="K18" s="22"/>
      <c r="L18" s="22"/>
    </row>
  </sheetData>
  <mergeCells count="1">
    <mergeCell ref="F1:L2"/>
  </mergeCells>
  <conditionalFormatting sqref="F12:L15">
    <cfRule type="expression" dxfId="0" priority="1">
      <formula>F12=MAX($F12:$L12)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3642-4764-4CF7-AFB0-8CF9DF53D20C}">
  <dimension ref="B2:L22"/>
  <sheetViews>
    <sheetView topLeftCell="A6" zoomScale="130" zoomScaleNormal="130" workbookViewId="0">
      <selection activeCell="M10" sqref="M10"/>
    </sheetView>
  </sheetViews>
  <sheetFormatPr defaultColWidth="8.7109375" defaultRowHeight="15"/>
  <cols>
    <col min="1" max="1" width="8.7109375" style="1"/>
    <col min="2" max="2" width="13.42578125" style="1" customWidth="1"/>
    <col min="3" max="3" width="10.7109375" style="1" customWidth="1"/>
    <col min="4" max="4" width="10.42578125" style="1" customWidth="1"/>
    <col min="5" max="5" width="6.42578125" style="1" customWidth="1"/>
    <col min="6" max="6" width="11.42578125" style="1" bestFit="1" customWidth="1"/>
    <col min="7" max="7" width="9.7109375" style="1" customWidth="1"/>
    <col min="8" max="8" width="11.140625" style="1" customWidth="1"/>
    <col min="9" max="9" width="13.85546875" style="1" customWidth="1"/>
    <col min="10" max="12" width="11.42578125" style="1" bestFit="1" customWidth="1"/>
    <col min="13" max="16384" width="8.7109375" style="1"/>
  </cols>
  <sheetData>
    <row r="2" spans="2:12" ht="18">
      <c r="B2" s="7"/>
      <c r="C2" s="9" t="s">
        <v>41</v>
      </c>
      <c r="D2" s="9"/>
      <c r="E2" s="9"/>
      <c r="F2" s="9"/>
      <c r="G2" s="9"/>
      <c r="H2" s="9"/>
      <c r="I2" s="9"/>
      <c r="J2" s="9"/>
      <c r="K2" s="7"/>
    </row>
    <row r="4" spans="2:12">
      <c r="B4" s="1" t="s">
        <v>30</v>
      </c>
      <c r="C4" s="1">
        <v>100</v>
      </c>
    </row>
    <row r="5" spans="2:12">
      <c r="B5" s="1" t="s">
        <v>31</v>
      </c>
      <c r="C5" s="1">
        <v>20</v>
      </c>
    </row>
    <row r="6" spans="2:12">
      <c r="B6" s="1" t="s">
        <v>32</v>
      </c>
      <c r="C6" s="1">
        <v>0.15</v>
      </c>
    </row>
    <row r="9" spans="2:12" ht="30">
      <c r="B9" s="1" t="s">
        <v>33</v>
      </c>
      <c r="C9" s="8" t="s">
        <v>34</v>
      </c>
      <c r="D9" s="8" t="s">
        <v>35</v>
      </c>
      <c r="E9" s="8" t="s">
        <v>36</v>
      </c>
      <c r="F9" s="8" t="s">
        <v>37</v>
      </c>
      <c r="G9" s="8" t="s">
        <v>38</v>
      </c>
      <c r="H9" s="8" t="s">
        <v>39</v>
      </c>
      <c r="I9" s="8" t="s">
        <v>40</v>
      </c>
    </row>
    <row r="10" spans="2:12">
      <c r="B10" s="1">
        <v>1</v>
      </c>
      <c r="C10" s="1">
        <f>C4</f>
        <v>100</v>
      </c>
      <c r="D10" s="1">
        <v>20</v>
      </c>
      <c r="E10" s="1">
        <f>$C$6*C10</f>
        <v>15</v>
      </c>
      <c r="F10" s="1">
        <f>C10+D10-E10</f>
        <v>105</v>
      </c>
      <c r="G10" s="1" t="str">
        <f ca="1">_xlfn.FORMULATEXT(C10)</f>
        <v>=C4</v>
      </c>
      <c r="H10" s="1" t="str">
        <f ca="1">_xlfn.FORMULATEXT(E10)</f>
        <v>=$C$6*C10</v>
      </c>
      <c r="I10" s="1" t="str">
        <f ca="1">_xlfn.FORMULATEXT(F10)</f>
        <v>=C10+D10-E10</v>
      </c>
    </row>
    <row r="11" spans="2:12">
      <c r="B11" s="1">
        <v>2</v>
      </c>
      <c r="C11" s="1">
        <f>F10</f>
        <v>105</v>
      </c>
      <c r="D11" s="1">
        <v>20</v>
      </c>
      <c r="E11" s="1">
        <f>$C$6*C11</f>
        <v>15.75</v>
      </c>
      <c r="F11" s="1">
        <f>C11+D11-E11</f>
        <v>109.25</v>
      </c>
      <c r="G11" s="1" t="str">
        <f ca="1">_xlfn.FORMULATEXT(C11)</f>
        <v>=F10</v>
      </c>
      <c r="H11" s="1" t="str">
        <f t="shared" ref="H11:I19" ca="1" si="0">_xlfn.FORMULATEXT(E11)</f>
        <v>=$C$6*C11</v>
      </c>
      <c r="I11" s="1" t="str">
        <f t="shared" ca="1" si="0"/>
        <v>=C11+D11-E11</v>
      </c>
      <c r="J11" s="3"/>
      <c r="K11" s="3"/>
      <c r="L11" s="3"/>
    </row>
    <row r="12" spans="2:12">
      <c r="B12" s="1">
        <v>3</v>
      </c>
      <c r="C12" s="1">
        <f>F11</f>
        <v>109.25</v>
      </c>
      <c r="D12" s="1">
        <v>20</v>
      </c>
      <c r="E12" s="1">
        <f>$C$6*C12</f>
        <v>16.387499999999999</v>
      </c>
      <c r="F12" s="1">
        <f>C12+D12-E12</f>
        <v>112.8625</v>
      </c>
      <c r="G12" s="1" t="str">
        <f t="shared" ref="G12:G19" ca="1" si="1">_xlfn.FORMULATEXT(C12)</f>
        <v>=F11</v>
      </c>
      <c r="H12" s="1" t="str">
        <f t="shared" ca="1" si="0"/>
        <v>=$C$6*C12</v>
      </c>
      <c r="I12" s="1" t="str">
        <f t="shared" ca="1" si="0"/>
        <v>=C12+D12-E12</v>
      </c>
      <c r="J12" s="2"/>
      <c r="K12" s="2"/>
      <c r="L12" s="2"/>
    </row>
    <row r="13" spans="2:12">
      <c r="B13" s="1">
        <v>4</v>
      </c>
      <c r="C13" s="1">
        <f>F12</f>
        <v>112.8625</v>
      </c>
      <c r="D13" s="1">
        <v>20</v>
      </c>
      <c r="E13" s="1">
        <f>$C$6*C13</f>
        <v>16.929375</v>
      </c>
      <c r="F13" s="1">
        <f t="shared" ref="F13:F19" si="2">C13+D13-E13</f>
        <v>115.93312500000002</v>
      </c>
      <c r="G13" s="1" t="str">
        <f t="shared" ca="1" si="1"/>
        <v>=F12</v>
      </c>
      <c r="H13" s="1" t="str">
        <f t="shared" ca="1" si="0"/>
        <v>=$C$6*C13</v>
      </c>
      <c r="I13" s="1" t="str">
        <f t="shared" ca="1" si="0"/>
        <v>=C13+D13-E13</v>
      </c>
      <c r="J13" s="2"/>
      <c r="K13" s="2"/>
      <c r="L13" s="2"/>
    </row>
    <row r="14" spans="2:12">
      <c r="B14" s="1">
        <v>5</v>
      </c>
      <c r="C14" s="1">
        <f>F13</f>
        <v>115.93312500000002</v>
      </c>
      <c r="D14" s="1">
        <v>20</v>
      </c>
      <c r="E14" s="1">
        <f t="shared" ref="E14:E19" si="3">$C$6*C14</f>
        <v>17.389968750000001</v>
      </c>
      <c r="F14" s="1">
        <f t="shared" si="2"/>
        <v>118.54315625000001</v>
      </c>
      <c r="G14" s="1" t="str">
        <f t="shared" ca="1" si="1"/>
        <v>=F13</v>
      </c>
      <c r="H14" s="1" t="str">
        <f t="shared" ca="1" si="0"/>
        <v>=$C$6*C14</v>
      </c>
      <c r="I14" s="1" t="str">
        <f t="shared" ca="1" si="0"/>
        <v>=C14+D14-E14</v>
      </c>
      <c r="J14" s="2"/>
      <c r="K14" s="2"/>
      <c r="L14" s="2"/>
    </row>
    <row r="15" spans="2:12">
      <c r="B15" s="1">
        <v>6</v>
      </c>
      <c r="C15" s="1">
        <f t="shared" ref="C15:C19" si="4">F14</f>
        <v>118.54315625000001</v>
      </c>
      <c r="D15" s="1">
        <v>20</v>
      </c>
      <c r="E15" s="1">
        <f t="shared" si="3"/>
        <v>17.781473437500001</v>
      </c>
      <c r="F15" s="1">
        <f t="shared" si="2"/>
        <v>120.76168281250001</v>
      </c>
      <c r="G15" s="1" t="str">
        <f t="shared" ca="1" si="1"/>
        <v>=F14</v>
      </c>
      <c r="H15" s="1" t="str">
        <f t="shared" ca="1" si="0"/>
        <v>=$C$6*C15</v>
      </c>
      <c r="I15" s="1" t="str">
        <f t="shared" ca="1" si="0"/>
        <v>=C15+D15-E15</v>
      </c>
      <c r="J15" s="2"/>
      <c r="K15" s="2"/>
      <c r="L15" s="2"/>
    </row>
    <row r="16" spans="2:12">
      <c r="B16" s="1">
        <v>7</v>
      </c>
      <c r="C16" s="1">
        <f t="shared" si="4"/>
        <v>120.76168281250001</v>
      </c>
      <c r="D16" s="1">
        <v>20</v>
      </c>
      <c r="E16" s="1">
        <f t="shared" si="3"/>
        <v>18.114252421875001</v>
      </c>
      <c r="F16" s="1">
        <f t="shared" si="2"/>
        <v>122.647430390625</v>
      </c>
      <c r="G16" s="1" t="str">
        <f t="shared" ca="1" si="1"/>
        <v>=F15</v>
      </c>
      <c r="H16" s="1" t="str">
        <f t="shared" ca="1" si="0"/>
        <v>=$C$6*C16</v>
      </c>
      <c r="I16" s="1" t="str">
        <f t="shared" ca="1" si="0"/>
        <v>=C16+D16-E16</v>
      </c>
      <c r="J16" s="2"/>
      <c r="K16" s="2"/>
      <c r="L16" s="2"/>
    </row>
    <row r="17" spans="2:12">
      <c r="B17" s="1">
        <v>8</v>
      </c>
      <c r="C17" s="1">
        <f t="shared" si="4"/>
        <v>122.647430390625</v>
      </c>
      <c r="D17" s="1">
        <v>20</v>
      </c>
      <c r="E17" s="1">
        <f t="shared" si="3"/>
        <v>18.397114558593749</v>
      </c>
      <c r="F17" s="1">
        <f t="shared" si="2"/>
        <v>124.25031583203125</v>
      </c>
      <c r="G17" s="1" t="str">
        <f t="shared" ca="1" si="1"/>
        <v>=F16</v>
      </c>
      <c r="H17" s="1" t="str">
        <f t="shared" ca="1" si="0"/>
        <v>=$C$6*C17</v>
      </c>
      <c r="I17" s="1" t="str">
        <f t="shared" ca="1" si="0"/>
        <v>=C17+D17-E17</v>
      </c>
      <c r="J17" s="2"/>
      <c r="K17" s="2"/>
      <c r="L17" s="2"/>
    </row>
    <row r="18" spans="2:12">
      <c r="B18" s="1">
        <v>9</v>
      </c>
      <c r="C18" s="1">
        <f t="shared" si="4"/>
        <v>124.25031583203125</v>
      </c>
      <c r="D18" s="1">
        <v>20</v>
      </c>
      <c r="E18" s="1">
        <f t="shared" si="3"/>
        <v>18.637547374804686</v>
      </c>
      <c r="F18" s="1">
        <f t="shared" si="2"/>
        <v>125.61276845722657</v>
      </c>
      <c r="G18" s="1" t="str">
        <f t="shared" ca="1" si="1"/>
        <v>=F17</v>
      </c>
      <c r="H18" s="1" t="str">
        <f t="shared" ca="1" si="0"/>
        <v>=$C$6*C18</v>
      </c>
      <c r="I18" s="1" t="str">
        <f t="shared" ca="1" si="0"/>
        <v>=C18+D18-E18</v>
      </c>
      <c r="J18" s="2"/>
      <c r="K18" s="2"/>
      <c r="L18" s="2"/>
    </row>
    <row r="19" spans="2:12">
      <c r="B19" s="1">
        <v>10</v>
      </c>
      <c r="C19" s="1">
        <f t="shared" si="4"/>
        <v>125.61276845722657</v>
      </c>
      <c r="D19" s="1">
        <v>20</v>
      </c>
      <c r="E19" s="1">
        <f t="shared" si="3"/>
        <v>18.841915268583985</v>
      </c>
      <c r="F19" s="1">
        <f t="shared" si="2"/>
        <v>126.77085318864258</v>
      </c>
      <c r="G19" s="1" t="str">
        <f t="shared" ca="1" si="1"/>
        <v>=F18</v>
      </c>
      <c r="H19" s="1" t="str">
        <f t="shared" ca="1" si="0"/>
        <v>=$C$6*C19</v>
      </c>
      <c r="I19" s="1" t="str">
        <f t="shared" ca="1" si="0"/>
        <v>=C19+D19-E19</v>
      </c>
      <c r="J19" s="2"/>
      <c r="K19" s="2"/>
      <c r="L19" s="2"/>
    </row>
    <row r="20" spans="2:12">
      <c r="D20" s="3"/>
      <c r="E20" s="2"/>
      <c r="F20" s="2"/>
      <c r="G20" s="2"/>
      <c r="H20" s="2"/>
      <c r="I20" s="2"/>
      <c r="J20" s="2"/>
      <c r="K20" s="2"/>
      <c r="L20" s="2"/>
    </row>
    <row r="21" spans="2:12">
      <c r="D21" s="3"/>
      <c r="E21" s="2"/>
      <c r="F21" s="2"/>
      <c r="G21" s="2"/>
      <c r="H21" s="2"/>
      <c r="I21" s="2"/>
      <c r="J21" s="2"/>
      <c r="K21" s="2"/>
      <c r="L21" s="2"/>
    </row>
    <row r="22" spans="2:12">
      <c r="D22" s="3"/>
      <c r="E22" s="2"/>
      <c r="F22" s="2"/>
      <c r="G22" s="2"/>
      <c r="H22" s="2"/>
      <c r="I22" s="2"/>
      <c r="J22" s="2"/>
      <c r="K22" s="2"/>
      <c r="L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0B86-7F07-4AE7-9351-B61637DF6CD3}">
  <dimension ref="D1:M23"/>
  <sheetViews>
    <sheetView topLeftCell="A2" workbookViewId="0">
      <selection activeCell="J17" sqref="J17"/>
    </sheetView>
  </sheetViews>
  <sheetFormatPr defaultRowHeight="15"/>
  <cols>
    <col min="4" max="4" width="15.42578125" customWidth="1"/>
    <col min="6" max="6" width="10.5703125" bestFit="1" customWidth="1"/>
    <col min="9" max="9" width="12" customWidth="1"/>
    <col min="11" max="11" width="10.5703125" customWidth="1"/>
  </cols>
  <sheetData>
    <row r="1" spans="4:13">
      <c r="E1" s="4"/>
      <c r="F1" s="4"/>
      <c r="G1" s="4"/>
    </row>
    <row r="2" spans="4:13" ht="21">
      <c r="D2" s="27" t="s">
        <v>29</v>
      </c>
      <c r="E2" s="27"/>
      <c r="F2" s="27"/>
      <c r="G2" s="27"/>
      <c r="H2" s="27"/>
    </row>
    <row r="3" spans="4:13">
      <c r="E3" s="4"/>
      <c r="F3" s="4"/>
      <c r="G3" s="4"/>
      <c r="J3" s="5"/>
      <c r="K3" s="5"/>
      <c r="L3" s="5"/>
      <c r="M3" s="5"/>
    </row>
    <row r="4" spans="4:13">
      <c r="E4" s="4"/>
      <c r="F4" s="4"/>
      <c r="G4" s="4"/>
      <c r="J4" s="5"/>
      <c r="K4" s="5"/>
      <c r="L4" s="5"/>
      <c r="M4" s="5"/>
    </row>
    <row r="5" spans="4:13">
      <c r="E5" s="1" t="s">
        <v>27</v>
      </c>
      <c r="J5" s="5"/>
      <c r="K5" s="5"/>
      <c r="L5" s="5"/>
      <c r="M5" s="5"/>
    </row>
    <row r="6" spans="4:13">
      <c r="D6" s="1"/>
      <c r="E6" s="6">
        <v>0.4</v>
      </c>
      <c r="F6" s="6">
        <v>1.2</v>
      </c>
      <c r="G6" s="6">
        <v>0.12</v>
      </c>
      <c r="J6" s="5"/>
      <c r="K6" s="5"/>
      <c r="L6" s="5"/>
      <c r="M6" s="5"/>
    </row>
    <row r="7" spans="4:13">
      <c r="D7" s="1" t="s">
        <v>24</v>
      </c>
      <c r="E7" t="s">
        <v>15</v>
      </c>
      <c r="F7" t="s">
        <v>16</v>
      </c>
      <c r="G7" t="s">
        <v>17</v>
      </c>
      <c r="J7" s="5"/>
      <c r="K7" s="5"/>
      <c r="L7" s="5"/>
      <c r="M7" s="5"/>
    </row>
    <row r="8" spans="4:13">
      <c r="D8" t="s">
        <v>18</v>
      </c>
      <c r="E8">
        <v>364</v>
      </c>
      <c r="F8">
        <v>391</v>
      </c>
      <c r="G8">
        <v>220</v>
      </c>
      <c r="J8" s="5"/>
      <c r="K8" s="5"/>
      <c r="L8" s="5"/>
      <c r="M8" s="5"/>
    </row>
    <row r="9" spans="4:13">
      <c r="D9" t="s">
        <v>19</v>
      </c>
      <c r="E9">
        <v>387</v>
      </c>
      <c r="F9">
        <v>245</v>
      </c>
      <c r="G9">
        <v>314</v>
      </c>
      <c r="J9" s="5"/>
      <c r="K9" s="5"/>
      <c r="L9" s="5"/>
      <c r="M9" s="5"/>
    </row>
    <row r="10" spans="4:13">
      <c r="D10" t="s">
        <v>20</v>
      </c>
      <c r="E10">
        <v>290</v>
      </c>
      <c r="F10">
        <v>211</v>
      </c>
      <c r="G10">
        <v>200</v>
      </c>
    </row>
    <row r="11" spans="4:13">
      <c r="D11" t="s">
        <v>21</v>
      </c>
      <c r="E11">
        <v>340</v>
      </c>
      <c r="F11">
        <v>265</v>
      </c>
      <c r="G11">
        <v>330</v>
      </c>
    </row>
    <row r="12" spans="4:13">
      <c r="D12" t="s">
        <v>22</v>
      </c>
      <c r="E12">
        <v>261</v>
      </c>
      <c r="F12">
        <v>345</v>
      </c>
      <c r="G12">
        <v>246</v>
      </c>
    </row>
    <row r="13" spans="4:13">
      <c r="D13" t="s">
        <v>23</v>
      </c>
      <c r="E13">
        <v>365</v>
      </c>
      <c r="F13">
        <v>232</v>
      </c>
      <c r="G13">
        <v>390</v>
      </c>
    </row>
    <row r="15" spans="4:13">
      <c r="D15" s="1" t="s">
        <v>25</v>
      </c>
    </row>
    <row r="16" spans="4:13">
      <c r="E16" t="s">
        <v>15</v>
      </c>
      <c r="F16" t="s">
        <v>16</v>
      </c>
      <c r="G16" t="s">
        <v>17</v>
      </c>
      <c r="H16" t="s">
        <v>26</v>
      </c>
      <c r="J16" t="str">
        <f ca="1">_xlfn.FORMULATEXT(F17)</f>
        <v>=F$6*F8</v>
      </c>
    </row>
    <row r="17" spans="4:8">
      <c r="D17" t="s">
        <v>18</v>
      </c>
      <c r="E17" s="5">
        <f>E$6*E8</f>
        <v>145.6</v>
      </c>
      <c r="F17" s="5">
        <f t="shared" ref="F17:G17" si="0">F$6*F8</f>
        <v>469.2</v>
      </c>
      <c r="G17" s="5">
        <f t="shared" si="0"/>
        <v>26.4</v>
      </c>
      <c r="H17" s="5">
        <f>SUM(E17:G17)</f>
        <v>641.19999999999993</v>
      </c>
    </row>
    <row r="18" spans="4:8">
      <c r="D18" t="s">
        <v>19</v>
      </c>
      <c r="E18" s="5">
        <f t="shared" ref="E18:G18" si="1">E$6*E9</f>
        <v>154.80000000000001</v>
      </c>
      <c r="F18" s="5">
        <f t="shared" si="1"/>
        <v>294</v>
      </c>
      <c r="G18" s="5">
        <f t="shared" si="1"/>
        <v>37.68</v>
      </c>
      <c r="H18" s="5">
        <f t="shared" ref="H18:H22" si="2">SUM(E18:G18)</f>
        <v>486.48</v>
      </c>
    </row>
    <row r="19" spans="4:8">
      <c r="D19" t="s">
        <v>20</v>
      </c>
      <c r="E19" s="5">
        <f t="shared" ref="E19:G19" si="3">E$6*E10</f>
        <v>116</v>
      </c>
      <c r="F19" s="5">
        <f t="shared" si="3"/>
        <v>253.2</v>
      </c>
      <c r="G19" s="5">
        <f t="shared" si="3"/>
        <v>24</v>
      </c>
      <c r="H19" s="5">
        <f t="shared" si="2"/>
        <v>393.2</v>
      </c>
    </row>
    <row r="20" spans="4:8">
      <c r="D20" t="s">
        <v>21</v>
      </c>
      <c r="E20" s="5">
        <f>E$6*E11</f>
        <v>136</v>
      </c>
      <c r="F20" s="5">
        <f>F$6*F11</f>
        <v>318</v>
      </c>
      <c r="G20" s="5">
        <f>G$6*G11</f>
        <v>39.6</v>
      </c>
      <c r="H20" s="5">
        <f t="shared" si="2"/>
        <v>493.6</v>
      </c>
    </row>
    <row r="21" spans="4:8">
      <c r="D21" t="s">
        <v>22</v>
      </c>
      <c r="E21" s="5">
        <f t="shared" ref="E21:G21" si="4">E$6*E12</f>
        <v>104.4</v>
      </c>
      <c r="F21" s="5">
        <f t="shared" si="4"/>
        <v>414</v>
      </c>
      <c r="G21" s="5">
        <f t="shared" si="4"/>
        <v>29.52</v>
      </c>
      <c r="H21" s="5">
        <f t="shared" si="2"/>
        <v>547.91999999999996</v>
      </c>
    </row>
    <row r="22" spans="4:8">
      <c r="D22" t="s">
        <v>23</v>
      </c>
      <c r="E22" s="5">
        <f t="shared" ref="E22:G22" si="5">E$6*E13</f>
        <v>146</v>
      </c>
      <c r="F22" s="5">
        <f t="shared" si="5"/>
        <v>278.39999999999998</v>
      </c>
      <c r="G22" s="5">
        <f t="shared" si="5"/>
        <v>46.8</v>
      </c>
      <c r="H22" s="5">
        <f t="shared" si="2"/>
        <v>471.2</v>
      </c>
    </row>
    <row r="23" spans="4:8">
      <c r="D23" t="s">
        <v>26</v>
      </c>
      <c r="E23" s="5">
        <f>SUM(E17:E22)</f>
        <v>802.8</v>
      </c>
      <c r="F23" s="5">
        <f>SUM(F17:F22)</f>
        <v>2026.8000000000002</v>
      </c>
      <c r="G23" s="5">
        <f>SUM(G17:G22)</f>
        <v>204</v>
      </c>
    </row>
  </sheetData>
  <mergeCells count="1">
    <mergeCell ref="D2:H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1AAD-DE4D-4962-9CF5-6B4EC316F136}">
  <dimension ref="C2:L32"/>
  <sheetViews>
    <sheetView topLeftCell="A21" zoomScaleNormal="100" workbookViewId="0">
      <selection activeCell="J25" sqref="J25"/>
    </sheetView>
  </sheetViews>
  <sheetFormatPr defaultRowHeight="15"/>
  <cols>
    <col min="4" max="4" width="15.42578125" customWidth="1"/>
    <col min="6" max="6" width="10.5703125" bestFit="1" customWidth="1"/>
    <col min="10" max="10" width="10.5703125" customWidth="1"/>
  </cols>
  <sheetData>
    <row r="2" spans="3:12" ht="21">
      <c r="C2" s="18"/>
      <c r="D2" s="19"/>
      <c r="E2" s="19" t="s">
        <v>29</v>
      </c>
      <c r="F2" s="19"/>
      <c r="G2" s="19"/>
      <c r="H2" s="18"/>
    </row>
    <row r="3" spans="3:12">
      <c r="C3" s="18"/>
      <c r="D3" s="18"/>
      <c r="E3" s="18"/>
      <c r="F3" s="18"/>
      <c r="G3" s="18"/>
      <c r="H3" s="18"/>
    </row>
    <row r="4" spans="3:12">
      <c r="C4" s="18"/>
      <c r="D4" s="24" t="s">
        <v>14</v>
      </c>
      <c r="E4" s="25"/>
      <c r="F4" s="25"/>
      <c r="G4" s="25"/>
      <c r="H4" s="18"/>
    </row>
    <row r="5" spans="3:12">
      <c r="C5" s="18"/>
      <c r="D5" s="18"/>
      <c r="E5" s="18" t="s">
        <v>15</v>
      </c>
      <c r="F5" s="18" t="s">
        <v>16</v>
      </c>
      <c r="G5" s="18" t="s">
        <v>17</v>
      </c>
      <c r="H5" s="18"/>
    </row>
    <row r="6" spans="3:12">
      <c r="C6" s="18"/>
      <c r="D6" s="18" t="s">
        <v>18</v>
      </c>
      <c r="E6" s="20">
        <v>0.32</v>
      </c>
      <c r="F6" s="20">
        <v>1.57</v>
      </c>
      <c r="G6" s="20">
        <v>0.11</v>
      </c>
      <c r="H6" s="18"/>
    </row>
    <row r="7" spans="3:12">
      <c r="C7" s="18"/>
      <c r="D7" s="18" t="s">
        <v>19</v>
      </c>
      <c r="E7" s="20">
        <v>0.35</v>
      </c>
      <c r="F7" s="20">
        <v>1.54</v>
      </c>
      <c r="G7" s="20">
        <v>0.1</v>
      </c>
      <c r="H7" s="18"/>
    </row>
    <row r="8" spans="3:12">
      <c r="C8" s="18"/>
      <c r="D8" s="18" t="s">
        <v>20</v>
      </c>
      <c r="E8" s="20">
        <v>0.25</v>
      </c>
      <c r="F8" s="20">
        <v>1.54</v>
      </c>
      <c r="G8" s="20">
        <v>0.21</v>
      </c>
      <c r="H8" s="18"/>
    </row>
    <row r="9" spans="3:12">
      <c r="C9" s="18"/>
      <c r="D9" s="18" t="s">
        <v>21</v>
      </c>
      <c r="E9" s="20">
        <v>0.28999999999999998</v>
      </c>
      <c r="F9" s="20">
        <v>1.24</v>
      </c>
      <c r="G9" s="20">
        <v>0.1</v>
      </c>
      <c r="H9" s="18"/>
    </row>
    <row r="10" spans="3:12">
      <c r="C10" s="18"/>
      <c r="D10" s="18" t="s">
        <v>22</v>
      </c>
      <c r="E10" s="20">
        <v>0.35</v>
      </c>
      <c r="F10" s="20">
        <v>1.3</v>
      </c>
      <c r="G10" s="20">
        <v>0.18</v>
      </c>
      <c r="H10" s="18"/>
      <c r="I10" s="5"/>
      <c r="J10" s="5"/>
      <c r="K10" s="5"/>
      <c r="L10" s="5"/>
    </row>
    <row r="11" spans="3:12">
      <c r="C11" s="18"/>
      <c r="D11" s="18" t="s">
        <v>23</v>
      </c>
      <c r="E11" s="20">
        <v>0.27</v>
      </c>
      <c r="F11" s="20">
        <v>1.42</v>
      </c>
      <c r="G11" s="20">
        <v>0.15</v>
      </c>
      <c r="H11" s="18"/>
      <c r="I11" s="5"/>
      <c r="J11" s="5"/>
      <c r="K11" s="5"/>
      <c r="L11" s="5"/>
    </row>
    <row r="12" spans="3:12">
      <c r="C12" s="18"/>
      <c r="D12" s="18"/>
      <c r="E12" s="18"/>
      <c r="F12" s="18"/>
      <c r="G12" s="18"/>
      <c r="H12" s="18"/>
      <c r="I12" s="5"/>
      <c r="J12" s="5"/>
      <c r="K12" s="5"/>
      <c r="L12" s="5"/>
    </row>
    <row r="13" spans="3:12">
      <c r="C13" s="18"/>
      <c r="D13" s="10" t="s">
        <v>24</v>
      </c>
      <c r="E13" s="18"/>
      <c r="F13" s="18"/>
      <c r="G13" s="18"/>
      <c r="H13" s="18"/>
      <c r="I13" s="5"/>
      <c r="J13" s="5"/>
      <c r="K13" s="5"/>
      <c r="L13" s="5"/>
    </row>
    <row r="14" spans="3:12">
      <c r="C14" s="18"/>
      <c r="D14" s="18"/>
      <c r="E14" s="18" t="s">
        <v>15</v>
      </c>
      <c r="F14" s="18" t="s">
        <v>16</v>
      </c>
      <c r="G14" s="18" t="s">
        <v>17</v>
      </c>
      <c r="H14" s="18"/>
      <c r="I14" s="5"/>
      <c r="J14" s="5"/>
      <c r="K14" s="5"/>
      <c r="L14" s="5"/>
    </row>
    <row r="15" spans="3:12">
      <c r="C15" s="18"/>
      <c r="D15" s="18" t="s">
        <v>18</v>
      </c>
      <c r="E15" s="18">
        <v>364</v>
      </c>
      <c r="F15" s="18">
        <v>391</v>
      </c>
      <c r="G15" s="18">
        <v>220</v>
      </c>
      <c r="H15" s="18"/>
      <c r="I15" s="5"/>
      <c r="J15" s="5"/>
      <c r="K15" s="5"/>
      <c r="L15" s="5"/>
    </row>
    <row r="16" spans="3:12">
      <c r="C16" s="18"/>
      <c r="D16" s="18" t="s">
        <v>19</v>
      </c>
      <c r="E16" s="18">
        <v>387</v>
      </c>
      <c r="F16" s="18">
        <v>245</v>
      </c>
      <c r="G16" s="18">
        <v>314</v>
      </c>
      <c r="H16" s="18"/>
      <c r="I16" s="5"/>
      <c r="J16" s="5"/>
      <c r="K16" s="5"/>
      <c r="L16" s="5"/>
    </row>
    <row r="17" spans="3:10">
      <c r="C17" s="18"/>
      <c r="D17" s="18" t="s">
        <v>20</v>
      </c>
      <c r="E17" s="18">
        <v>290</v>
      </c>
      <c r="F17" s="18">
        <v>211</v>
      </c>
      <c r="G17" s="18">
        <v>200</v>
      </c>
      <c r="H17" s="18"/>
    </row>
    <row r="18" spans="3:10">
      <c r="C18" s="18"/>
      <c r="D18" s="18" t="s">
        <v>21</v>
      </c>
      <c r="E18" s="18">
        <v>340</v>
      </c>
      <c r="F18" s="18">
        <v>265</v>
      </c>
      <c r="G18" s="18">
        <v>330</v>
      </c>
      <c r="H18" s="18"/>
    </row>
    <row r="19" spans="3:10">
      <c r="C19" s="18"/>
      <c r="D19" s="18" t="s">
        <v>22</v>
      </c>
      <c r="E19" s="18">
        <v>261</v>
      </c>
      <c r="F19" s="18">
        <v>345</v>
      </c>
      <c r="G19" s="18">
        <v>246</v>
      </c>
      <c r="H19" s="18"/>
    </row>
    <row r="20" spans="3:10">
      <c r="C20" s="18"/>
      <c r="D20" s="18" t="s">
        <v>23</v>
      </c>
      <c r="E20" s="18">
        <v>365</v>
      </c>
      <c r="F20" s="18">
        <v>232</v>
      </c>
      <c r="G20" s="18">
        <v>390</v>
      </c>
      <c r="H20" s="18"/>
    </row>
    <row r="21" spans="3:10">
      <c r="C21" s="18"/>
      <c r="D21" s="18"/>
      <c r="E21" s="18"/>
      <c r="F21" s="18"/>
      <c r="G21" s="18"/>
      <c r="H21" s="18"/>
    </row>
    <row r="22" spans="3:10">
      <c r="C22" s="18"/>
      <c r="D22" s="10" t="s">
        <v>25</v>
      </c>
      <c r="E22" s="18"/>
      <c r="F22" s="18"/>
      <c r="G22" s="18"/>
      <c r="H22" s="18"/>
    </row>
    <row r="23" spans="3:10">
      <c r="C23" s="18"/>
      <c r="D23" s="18"/>
      <c r="E23" s="18" t="s">
        <v>15</v>
      </c>
      <c r="F23" s="18" t="s">
        <v>16</v>
      </c>
      <c r="G23" s="18" t="s">
        <v>17</v>
      </c>
      <c r="H23" s="18" t="s">
        <v>26</v>
      </c>
    </row>
    <row r="24" spans="3:10">
      <c r="C24" s="18"/>
      <c r="D24" s="18" t="s">
        <v>18</v>
      </c>
      <c r="E24" s="21">
        <f>E6*E15</f>
        <v>116.48</v>
      </c>
      <c r="F24" s="21">
        <f>F6*F15</f>
        <v>613.87</v>
      </c>
      <c r="G24" s="21">
        <f>G6*G15</f>
        <v>24.2</v>
      </c>
      <c r="H24" s="21">
        <f>SUM(E24:G24)</f>
        <v>754.55000000000007</v>
      </c>
      <c r="J24" t="str">
        <f ca="1">_xlfn.FORMULATEXT(H24)</f>
        <v>=SUM(E24:G24)</v>
      </c>
    </row>
    <row r="25" spans="3:10">
      <c r="C25" s="18"/>
      <c r="D25" s="18" t="s">
        <v>19</v>
      </c>
      <c r="E25" s="21">
        <f t="shared" ref="E25:G29" si="0">E7*E16</f>
        <v>135.44999999999999</v>
      </c>
      <c r="F25" s="21">
        <f t="shared" si="0"/>
        <v>377.3</v>
      </c>
      <c r="G25" s="21">
        <f t="shared" si="0"/>
        <v>31.400000000000002</v>
      </c>
      <c r="H25" s="21">
        <f t="shared" ref="H25:H29" si="1">SUM(E25:G25)</f>
        <v>544.15</v>
      </c>
    </row>
    <row r="26" spans="3:10">
      <c r="C26" s="18"/>
      <c r="D26" s="18" t="s">
        <v>20</v>
      </c>
      <c r="E26" s="21">
        <f t="shared" si="0"/>
        <v>72.5</v>
      </c>
      <c r="F26" s="21">
        <f t="shared" si="0"/>
        <v>324.94</v>
      </c>
      <c r="G26" s="21">
        <f t="shared" si="0"/>
        <v>42</v>
      </c>
      <c r="H26" s="21">
        <f t="shared" si="1"/>
        <v>439.44</v>
      </c>
    </row>
    <row r="27" spans="3:10">
      <c r="C27" s="18"/>
      <c r="D27" s="18" t="s">
        <v>21</v>
      </c>
      <c r="E27" s="21">
        <f t="shared" si="0"/>
        <v>98.6</v>
      </c>
      <c r="F27" s="21">
        <f t="shared" si="0"/>
        <v>328.6</v>
      </c>
      <c r="G27" s="21">
        <f t="shared" si="0"/>
        <v>33</v>
      </c>
      <c r="H27" s="21">
        <f t="shared" si="1"/>
        <v>460.20000000000005</v>
      </c>
    </row>
    <row r="28" spans="3:10">
      <c r="C28" s="18"/>
      <c r="D28" s="18" t="s">
        <v>22</v>
      </c>
      <c r="E28" s="21">
        <f t="shared" si="0"/>
        <v>91.35</v>
      </c>
      <c r="F28" s="21">
        <f t="shared" si="0"/>
        <v>448.5</v>
      </c>
      <c r="G28" s="21">
        <f t="shared" si="0"/>
        <v>44.28</v>
      </c>
      <c r="H28" s="21">
        <f t="shared" si="1"/>
        <v>584.13</v>
      </c>
    </row>
    <row r="29" spans="3:10">
      <c r="C29" s="18"/>
      <c r="D29" s="18" t="s">
        <v>23</v>
      </c>
      <c r="E29" s="21">
        <f t="shared" si="0"/>
        <v>98.550000000000011</v>
      </c>
      <c r="F29" s="21">
        <f t="shared" si="0"/>
        <v>329.44</v>
      </c>
      <c r="G29" s="21">
        <f t="shared" si="0"/>
        <v>58.5</v>
      </c>
      <c r="H29" s="21">
        <f t="shared" si="1"/>
        <v>486.49</v>
      </c>
    </row>
    <row r="30" spans="3:10">
      <c r="C30" s="18"/>
      <c r="D30" s="18" t="s">
        <v>26</v>
      </c>
      <c r="E30" s="21">
        <f>SUM(E24:E29)</f>
        <v>612.93000000000006</v>
      </c>
      <c r="F30" s="21">
        <f t="shared" ref="F30:G30" si="2">SUM(F24:F29)</f>
        <v>2422.65</v>
      </c>
      <c r="G30" s="21">
        <f t="shared" si="2"/>
        <v>233.38</v>
      </c>
      <c r="H30" s="21">
        <f>SUM(H24:H29)</f>
        <v>3268.96</v>
      </c>
    </row>
    <row r="31" spans="3:10">
      <c r="C31" s="18"/>
      <c r="D31" s="18"/>
      <c r="E31" s="18"/>
      <c r="F31" s="18"/>
      <c r="G31" s="18"/>
      <c r="H31" s="18"/>
    </row>
    <row r="32" spans="3:10">
      <c r="C32" s="18"/>
      <c r="D32" s="18"/>
      <c r="E32" s="18"/>
      <c r="F32" s="18"/>
      <c r="G32" s="18"/>
      <c r="H3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topLeftCell="B1" workbookViewId="0">
      <selection activeCell="C2" sqref="C2:F12"/>
    </sheetView>
  </sheetViews>
  <sheetFormatPr defaultRowHeight="15"/>
  <cols>
    <col min="1" max="2" width="9.140625" style="1"/>
    <col min="3" max="3" width="18.5703125" style="1" customWidth="1"/>
    <col min="4" max="4" width="9.140625" style="1"/>
    <col min="5" max="5" width="14.42578125" style="1" customWidth="1"/>
    <col min="6" max="6" width="13.85546875" style="1" customWidth="1"/>
    <col min="7" max="16384" width="9.140625" style="1"/>
  </cols>
  <sheetData>
    <row r="1" spans="2:10">
      <c r="B1" s="10"/>
      <c r="C1" s="10"/>
      <c r="D1" s="10"/>
      <c r="E1" s="10"/>
      <c r="F1" s="10"/>
      <c r="G1" s="10"/>
      <c r="H1" s="10"/>
      <c r="I1" s="10"/>
      <c r="J1" s="10"/>
    </row>
    <row r="2" spans="2:10" ht="21">
      <c r="B2" s="10"/>
      <c r="C2" s="11"/>
      <c r="D2" s="12" t="s">
        <v>28</v>
      </c>
      <c r="E2" s="12"/>
      <c r="F2" s="12"/>
      <c r="G2" s="10"/>
      <c r="H2" s="10"/>
      <c r="I2" s="10"/>
      <c r="J2" s="10"/>
    </row>
    <row r="3" spans="2:10">
      <c r="B3" s="10"/>
      <c r="C3" s="10"/>
      <c r="D3" s="10"/>
      <c r="E3" s="10"/>
      <c r="F3" s="10"/>
      <c r="G3" s="10"/>
      <c r="H3" s="10"/>
      <c r="I3" s="10"/>
      <c r="J3" s="10"/>
    </row>
    <row r="4" spans="2:10">
      <c r="B4" s="10"/>
      <c r="C4" s="13" t="s">
        <v>0</v>
      </c>
      <c r="D4" s="13" t="s">
        <v>1</v>
      </c>
      <c r="E4" s="13" t="s">
        <v>2</v>
      </c>
      <c r="F4" s="13" t="s">
        <v>3</v>
      </c>
      <c r="G4" s="10"/>
      <c r="H4" s="10"/>
      <c r="I4" s="10"/>
      <c r="J4" s="10"/>
    </row>
    <row r="5" spans="2:10">
      <c r="B5" s="10"/>
      <c r="C5" s="10" t="s">
        <v>6</v>
      </c>
      <c r="D5" s="10">
        <v>49</v>
      </c>
      <c r="E5" s="14">
        <v>10</v>
      </c>
      <c r="F5" s="15">
        <f>D5*E5</f>
        <v>490</v>
      </c>
      <c r="G5" s="10"/>
      <c r="H5" s="10"/>
      <c r="I5" s="10"/>
      <c r="J5" s="10"/>
    </row>
    <row r="6" spans="2:10">
      <c r="B6" s="10"/>
      <c r="C6" s="10" t="s">
        <v>7</v>
      </c>
      <c r="D6" s="10">
        <v>36</v>
      </c>
      <c r="E6" s="14">
        <v>13</v>
      </c>
      <c r="F6" s="15">
        <f t="shared" ref="F6:F12" si="0">D6*E6</f>
        <v>468</v>
      </c>
      <c r="G6" s="10"/>
      <c r="H6" s="10"/>
      <c r="I6" s="10"/>
      <c r="J6" s="10"/>
    </row>
    <row r="7" spans="2:10">
      <c r="B7" s="10"/>
      <c r="C7" s="10" t="s">
        <v>8</v>
      </c>
      <c r="D7" s="10">
        <v>43</v>
      </c>
      <c r="E7" s="14">
        <v>14</v>
      </c>
      <c r="F7" s="15">
        <f t="shared" si="0"/>
        <v>602</v>
      </c>
      <c r="G7" s="10"/>
      <c r="H7" s="10"/>
      <c r="I7" s="10"/>
      <c r="J7" s="10"/>
    </row>
    <row r="8" spans="2:10">
      <c r="B8" s="10"/>
      <c r="C8" s="10" t="s">
        <v>9</v>
      </c>
      <c r="D8" s="10">
        <v>35</v>
      </c>
      <c r="E8" s="14">
        <v>10</v>
      </c>
      <c r="F8" s="15">
        <f t="shared" si="0"/>
        <v>350</v>
      </c>
      <c r="G8" s="10"/>
      <c r="H8" s="10"/>
      <c r="I8" s="10"/>
      <c r="J8" s="10"/>
    </row>
    <row r="9" spans="2:10">
      <c r="B9" s="10"/>
      <c r="C9" s="10" t="s">
        <v>10</v>
      </c>
      <c r="D9" s="10">
        <v>38</v>
      </c>
      <c r="E9" s="14">
        <v>9</v>
      </c>
      <c r="F9" s="15">
        <f t="shared" si="0"/>
        <v>342</v>
      </c>
      <c r="G9" s="10"/>
      <c r="H9" s="10"/>
      <c r="I9" s="10"/>
      <c r="J9" s="10"/>
    </row>
    <row r="10" spans="2:10">
      <c r="B10" s="10"/>
      <c r="C10" s="10" t="s">
        <v>11</v>
      </c>
      <c r="D10" s="10">
        <v>38</v>
      </c>
      <c r="E10" s="14">
        <v>14</v>
      </c>
      <c r="F10" s="15">
        <f t="shared" si="0"/>
        <v>532</v>
      </c>
      <c r="G10" s="10"/>
      <c r="H10" s="10"/>
      <c r="I10" s="10"/>
      <c r="J10" s="10"/>
    </row>
    <row r="11" spans="2:10">
      <c r="B11" s="10"/>
      <c r="C11" s="10" t="s">
        <v>12</v>
      </c>
      <c r="D11" s="10">
        <v>42</v>
      </c>
      <c r="E11" s="14">
        <v>11</v>
      </c>
      <c r="F11" s="15">
        <f t="shared" si="0"/>
        <v>462</v>
      </c>
      <c r="G11" s="10"/>
      <c r="H11" s="10"/>
      <c r="I11" s="10"/>
      <c r="J11" s="10"/>
    </row>
    <row r="12" spans="2:10">
      <c r="B12" s="10"/>
      <c r="C12" s="16" t="s">
        <v>13</v>
      </c>
      <c r="D12" s="16">
        <v>39</v>
      </c>
      <c r="E12" s="17">
        <v>9</v>
      </c>
      <c r="F12" s="15">
        <f t="shared" si="0"/>
        <v>351</v>
      </c>
      <c r="G12" s="10"/>
      <c r="H12" s="10"/>
      <c r="I12" s="10"/>
      <c r="J12" s="10"/>
    </row>
    <row r="13" spans="2:10">
      <c r="B13" s="10"/>
      <c r="C13" s="10" t="s">
        <v>4</v>
      </c>
      <c r="D13" s="10">
        <f>SUM(D5:D12)</f>
        <v>320</v>
      </c>
      <c r="E13" s="10"/>
      <c r="F13" s="15"/>
      <c r="G13" s="10"/>
      <c r="H13" s="10"/>
      <c r="I13" s="10"/>
      <c r="J13" s="10"/>
    </row>
    <row r="14" spans="2:10">
      <c r="B14" s="10"/>
      <c r="C14" s="10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 t="s">
        <v>5</v>
      </c>
      <c r="F15" s="15">
        <f>AVERAGE(F5:F12)</f>
        <v>449.625</v>
      </c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 t="str">
        <f ca="1">_xlfn.FORMULATEXT(F15)</f>
        <v>=AVERAGE(F5:F12)</v>
      </c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  <row r="19" spans="2:10">
      <c r="B19" s="10"/>
      <c r="C19" s="10"/>
      <c r="D19" s="10"/>
      <c r="E19" s="10"/>
      <c r="F19" s="10"/>
      <c r="G19" s="10"/>
      <c r="H19" s="10"/>
      <c r="I19" s="10"/>
      <c r="J19" s="10"/>
    </row>
    <row r="20" spans="2:10">
      <c r="B20" s="10"/>
      <c r="C20" s="10"/>
      <c r="D20" s="10"/>
      <c r="E20" s="10"/>
      <c r="F20" s="10"/>
      <c r="G20" s="10"/>
      <c r="H20" s="10"/>
      <c r="I20" s="10"/>
      <c r="J20" s="10"/>
    </row>
    <row r="21" spans="2:10">
      <c r="B21" s="10"/>
      <c r="C21" s="10"/>
      <c r="D21" s="10"/>
      <c r="E21" s="10"/>
      <c r="F21" s="10"/>
      <c r="G21" s="10"/>
      <c r="H21" s="10"/>
      <c r="I21" s="10"/>
      <c r="J21" s="10"/>
    </row>
    <row r="22" spans="2:10">
      <c r="B22" s="10"/>
      <c r="C22" s="10"/>
      <c r="D22" s="10"/>
      <c r="E22" s="10"/>
      <c r="F22" s="10"/>
      <c r="G22" s="10"/>
      <c r="H22" s="10"/>
      <c r="I22" s="10"/>
      <c r="J2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coffee</vt:lpstr>
      <vt:lpstr>Customers</vt:lpstr>
      <vt:lpstr>Cost 2</vt:lpstr>
      <vt:lpstr>suppliers</vt:lpstr>
      <vt:lpstr>wages</vt:lpstr>
      <vt:lpstr>Coffee</vt:lpstr>
      <vt:lpstr>Cost_2</vt:lpstr>
      <vt:lpstr>Customers</vt:lpstr>
      <vt:lpstr>Suppliers</vt:lpstr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emmanuel arize</cp:lastModifiedBy>
  <dcterms:created xsi:type="dcterms:W3CDTF">2016-06-04T12:40:55Z</dcterms:created>
  <dcterms:modified xsi:type="dcterms:W3CDTF">2023-07-25T01:01:42Z</dcterms:modified>
</cp:coreProperties>
</file>