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IF function" sheetId="1" r:id="rId1"/>
    <sheet name="VLOOKUP" sheetId="2" r:id="rId2"/>
    <sheet name="LOOKUP" sheetId="3" r:id="rId3"/>
    <sheet name="Index_Match" sheetId="4" r:id="rId4"/>
    <sheet name="Sheet4" sheetId="5" r:id="rId5"/>
  </sheets>
  <definedNames>
    <definedName name="mm">Table2[]</definedName>
    <definedName name="mTable2">Table2[]</definedName>
    <definedName name="SalesTable">Table2[]</definedName>
    <definedName name="Table">Table2[]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6" i="4" l="1"/>
  <c r="R5" i="4"/>
  <c r="L3" i="3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J22" i="2"/>
  <c r="F4" i="2"/>
  <c r="M4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3" i="1"/>
  <c r="H23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R11" i="4"/>
  <c r="J16" i="2"/>
  <c r="J14" i="2"/>
  <c r="L10" i="1"/>
  <c r="R13" i="4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3" i="1"/>
  <c r="L7" i="1"/>
</calcChain>
</file>

<file path=xl/sharedStrings.xml><?xml version="1.0" encoding="utf-8"?>
<sst xmlns="http://schemas.openxmlformats.org/spreadsheetml/2006/main" count="265" uniqueCount="70">
  <si>
    <t>age</t>
  </si>
  <si>
    <t>job</t>
  </si>
  <si>
    <t>marital</t>
  </si>
  <si>
    <t>education</t>
  </si>
  <si>
    <t>default</t>
  </si>
  <si>
    <t>unemployed</t>
  </si>
  <si>
    <t>married</t>
  </si>
  <si>
    <t>primary</t>
  </si>
  <si>
    <t>no</t>
  </si>
  <si>
    <t>unknown</t>
  </si>
  <si>
    <t>services</t>
  </si>
  <si>
    <t>secondary</t>
  </si>
  <si>
    <t>management</t>
  </si>
  <si>
    <t>single</t>
  </si>
  <si>
    <t>tertiary</t>
  </si>
  <si>
    <t>blue-collar</t>
  </si>
  <si>
    <t>self-employed</t>
  </si>
  <si>
    <t>technician</t>
  </si>
  <si>
    <t>entrepreneur</t>
  </si>
  <si>
    <t>admin.</t>
  </si>
  <si>
    <t>student</t>
  </si>
  <si>
    <t>divorced</t>
  </si>
  <si>
    <t>income</t>
  </si>
  <si>
    <t>payment ability</t>
  </si>
  <si>
    <t>IF INCOME IS EQUALS TO OR GREATER THAN THIS VALUE THEN THE CUSTOMER CAN PAY</t>
  </si>
  <si>
    <t>SELECT A VALUE</t>
  </si>
  <si>
    <t>payment ability=</t>
  </si>
  <si>
    <t>income level</t>
  </si>
  <si>
    <t>income level=</t>
  </si>
  <si>
    <t>Tax Rate</t>
  </si>
  <si>
    <t>Income</t>
  </si>
  <si>
    <t>income Level</t>
  </si>
  <si>
    <t>Income Level</t>
  </si>
  <si>
    <t>Enter Income</t>
  </si>
  <si>
    <t>LOOKUP(lookup_value,lookup_vector,result_vector)</t>
  </si>
  <si>
    <r>
      <t xml:space="preserve">Values in the </t>
    </r>
    <r>
      <rPr>
        <b/>
        <i/>
        <sz val="14"/>
        <color rgb="FF242021"/>
        <rFont val="MyriadPro-SemiboldIt"/>
      </rPr>
      <t xml:space="preserve">lookup_vector </t>
    </r>
    <r>
      <rPr>
        <b/>
        <sz val="14"/>
        <color rgb="FF242021"/>
        <rFont val="MyriadPro-Semibold"/>
      </rPr>
      <t xml:space="preserve">must be in ascending order. If </t>
    </r>
    <r>
      <rPr>
        <b/>
        <i/>
        <sz val="14"/>
        <color rgb="FF242021"/>
        <rFont val="MyriadPro-SemiboldIt"/>
      </rPr>
      <t xml:space="preserve">lookup_value </t>
    </r>
    <r>
      <rPr>
        <b/>
        <sz val="14"/>
        <color rgb="FF242021"/>
        <rFont val="MyriadPro-Semibold"/>
      </rPr>
      <t>is smaller than</t>
    </r>
  </si>
  <si>
    <r>
      <t xml:space="preserve">the smallest value in </t>
    </r>
    <r>
      <rPr>
        <b/>
        <i/>
        <sz val="14"/>
        <color rgb="FF242021"/>
        <rFont val="MyriadPro-SemiboldIt"/>
      </rPr>
      <t xml:space="preserve">lookup_vector, </t>
    </r>
    <r>
      <rPr>
        <b/>
        <sz val="14"/>
        <color rgb="FF242021"/>
        <rFont val="MyriadPro-Semibold"/>
      </rPr>
      <t>LOOKUP returns #N/A.</t>
    </r>
  </si>
  <si>
    <t>Select Income</t>
  </si>
  <si>
    <t>Tax   Rate</t>
  </si>
  <si>
    <t>The MATCH function’s arguments are as follows:</t>
  </si>
  <si>
    <r>
      <t xml:space="preserve">➤ </t>
    </r>
    <r>
      <rPr>
        <b/>
        <sz val="10"/>
        <color rgb="FF242021"/>
        <rFont val="MyriadPro-Bold"/>
      </rPr>
      <t xml:space="preserve">lookup_value: </t>
    </r>
    <r>
      <rPr>
        <sz val="10"/>
        <color rgb="FF242021"/>
        <rFont val="MyriadPro-Regular"/>
      </rPr>
      <t xml:space="preserve">The value that you want to match in </t>
    </r>
    <r>
      <rPr>
        <i/>
        <sz val="10"/>
        <color rgb="FF242021"/>
        <rFont val="MyriadPro-It"/>
      </rPr>
      <t xml:space="preserve">lookup_array. </t>
    </r>
    <r>
      <rPr>
        <sz val="10"/>
        <color rgb="FF242021"/>
        <rFont val="MyriadPro-Regular"/>
      </rPr>
      <t xml:space="preserve">If </t>
    </r>
    <r>
      <rPr>
        <i/>
        <sz val="10"/>
        <color rgb="FF242021"/>
        <rFont val="MyriadPro-It"/>
      </rPr>
      <t xml:space="preserve">match_type </t>
    </r>
    <r>
      <rPr>
        <sz val="10"/>
        <color rgb="FF242021"/>
        <rFont val="MyriadPro-Regular"/>
      </rPr>
      <t>is 0 and the</t>
    </r>
  </si>
  <si>
    <r>
      <t xml:space="preserve">lookup_value </t>
    </r>
    <r>
      <rPr>
        <sz val="10"/>
        <color rgb="FF242021"/>
        <rFont val="MyriadPro-Regular"/>
      </rPr>
      <t>is text, this argument can include the wildcard characters * and ?.</t>
    </r>
  </si>
  <si>
    <r>
      <t xml:space="preserve">➤ </t>
    </r>
    <r>
      <rPr>
        <b/>
        <sz val="10"/>
        <color rgb="FF242021"/>
        <rFont val="MyriadPro-Bold"/>
      </rPr>
      <t xml:space="preserve">lookup_array: </t>
    </r>
    <r>
      <rPr>
        <sz val="10"/>
        <color rgb="FF242021"/>
        <rFont val="MyriadPro-Regular"/>
      </rPr>
      <t>The range that you want to search. This should be a one-column or one-row</t>
    </r>
  </si>
  <si>
    <t>range.</t>
  </si>
  <si>
    <r>
      <t xml:space="preserve">➤ </t>
    </r>
    <r>
      <rPr>
        <b/>
        <sz val="10"/>
        <color rgb="FF242021"/>
        <rFont val="MyriadPro-Bold"/>
      </rPr>
      <t xml:space="preserve">match_type: </t>
    </r>
    <r>
      <rPr>
        <sz val="10"/>
        <color rgb="FF242021"/>
        <rFont val="MyriadPro-Regular"/>
      </rPr>
      <t>An integer (–1, 0, or 1) that specifies how the match is determined</t>
    </r>
  </si>
  <si>
    <r>
      <t xml:space="preserve">If match_type is 1, MATCH finds the largest value less than or equal to </t>
    </r>
    <r>
      <rPr>
        <b/>
        <i/>
        <sz val="11"/>
        <color rgb="FF242021"/>
        <rFont val="MyriadPro-SemiboldIt"/>
      </rPr>
      <t>lookup_value</t>
    </r>
  </si>
  <si>
    <r>
      <t>(</t>
    </r>
    <r>
      <rPr>
        <b/>
        <i/>
        <sz val="11"/>
        <color rgb="FF242021"/>
        <rFont val="MyriadPro-SemiboldIt"/>
      </rPr>
      <t xml:space="preserve">lookup_array </t>
    </r>
    <r>
      <rPr>
        <b/>
        <sz val="11"/>
        <color rgb="FF242021"/>
        <rFont val="MyriadPro-Semibold"/>
      </rPr>
      <t xml:space="preserve">must be in ascending order). If </t>
    </r>
    <r>
      <rPr>
        <b/>
        <i/>
        <sz val="11"/>
        <color rgb="FF242021"/>
        <rFont val="MyriadPro-SemiboldIt"/>
      </rPr>
      <t xml:space="preserve">match_type </t>
    </r>
    <r>
      <rPr>
        <b/>
        <sz val="11"/>
        <color rgb="FF242021"/>
        <rFont val="MyriadPro-Semibold"/>
      </rPr>
      <t>is 0, MATCH finds the first</t>
    </r>
  </si>
  <si>
    <r>
      <t xml:space="preserve">value exactly equal to </t>
    </r>
    <r>
      <rPr>
        <b/>
        <i/>
        <sz val="11"/>
        <color rgb="FF242021"/>
        <rFont val="MyriadPro-SemiboldIt"/>
      </rPr>
      <t xml:space="preserve">lookup_value. </t>
    </r>
    <r>
      <rPr>
        <b/>
        <sz val="11"/>
        <color rgb="FF242021"/>
        <rFont val="MyriadPro-Semibold"/>
      </rPr>
      <t xml:space="preserve">If </t>
    </r>
    <r>
      <rPr>
        <b/>
        <i/>
        <sz val="11"/>
        <color rgb="FF242021"/>
        <rFont val="MyriadPro-SemiboldIt"/>
      </rPr>
      <t xml:space="preserve">match_type </t>
    </r>
    <r>
      <rPr>
        <b/>
        <sz val="11"/>
        <color rgb="FF242021"/>
        <rFont val="MyriadPro-Semibold"/>
      </rPr>
      <t>is –1, MATCH finds the smallest value</t>
    </r>
  </si>
  <si>
    <r>
      <t xml:space="preserve">greater than or equal to </t>
    </r>
    <r>
      <rPr>
        <b/>
        <i/>
        <sz val="11"/>
        <color rgb="FF242021"/>
        <rFont val="MyriadPro-SemiboldIt"/>
      </rPr>
      <t xml:space="preserve">lookup_value </t>
    </r>
    <r>
      <rPr>
        <b/>
        <sz val="11"/>
        <color rgb="FF242021"/>
        <rFont val="MyriadPro-Semibold"/>
      </rPr>
      <t>(</t>
    </r>
    <r>
      <rPr>
        <b/>
        <i/>
        <sz val="11"/>
        <color rgb="FF242021"/>
        <rFont val="MyriadPro-SemiboldIt"/>
      </rPr>
      <t xml:space="preserve">lookup_array </t>
    </r>
    <r>
      <rPr>
        <b/>
        <sz val="11"/>
        <color rgb="FF242021"/>
        <rFont val="MyriadPro-Semibold"/>
      </rPr>
      <t>must be in descending order). If you</t>
    </r>
  </si>
  <si>
    <r>
      <t xml:space="preserve">omit the </t>
    </r>
    <r>
      <rPr>
        <b/>
        <i/>
        <sz val="11"/>
        <color rgb="FF242021"/>
        <rFont val="MyriadPro-SemiboldIt"/>
      </rPr>
      <t xml:space="preserve">match_type </t>
    </r>
    <r>
      <rPr>
        <b/>
        <sz val="11"/>
        <color rgb="FF242021"/>
        <rFont val="MyriadPro-Semibold"/>
      </rPr>
      <t>argument, this argument is assumed to be 1</t>
    </r>
  </si>
  <si>
    <t>The INDEX function’s arguments are as follows:</t>
  </si>
  <si>
    <r>
      <t xml:space="preserve">➤ </t>
    </r>
    <r>
      <rPr>
        <b/>
        <sz val="10"/>
        <color rgb="FF242021"/>
        <rFont val="MyriadPro-Bold"/>
      </rPr>
      <t xml:space="preserve">array: </t>
    </r>
    <r>
      <rPr>
        <sz val="10"/>
        <color rgb="FF242021"/>
        <rFont val="MyriadPro-Regular"/>
      </rPr>
      <t>A range</t>
    </r>
  </si>
  <si>
    <r>
      <t xml:space="preserve">➤ </t>
    </r>
    <r>
      <rPr>
        <b/>
        <sz val="10"/>
        <color rgb="FF242021"/>
        <rFont val="MyriadPro-Bold"/>
      </rPr>
      <t xml:space="preserve">row_num: </t>
    </r>
    <r>
      <rPr>
        <sz val="10"/>
        <color rgb="FF242021"/>
        <rFont val="MyriadPro-Regular"/>
      </rPr>
      <t>A row number within the array argument</t>
    </r>
  </si>
  <si>
    <r>
      <t xml:space="preserve">➤ </t>
    </r>
    <r>
      <rPr>
        <b/>
        <sz val="10"/>
        <color rgb="FF242021"/>
        <rFont val="MyriadPro-Bold"/>
      </rPr>
      <t xml:space="preserve">column_num: </t>
    </r>
    <r>
      <rPr>
        <sz val="10"/>
        <color rgb="FF242021"/>
        <rFont val="MyriadPro-Regular"/>
      </rPr>
      <t>A column number within the array argument</t>
    </r>
  </si>
  <si>
    <t>INDEX ( array , row_num ,  column_num)</t>
  </si>
  <si>
    <t>MATCH (  lookup_value ,   lookup_array ,  match_type)</t>
  </si>
  <si>
    <t>Date</t>
  </si>
  <si>
    <t>Day</t>
  </si>
  <si>
    <t>Temperature</t>
  </si>
  <si>
    <t>Sunday</t>
  </si>
  <si>
    <t>Monday</t>
  </si>
  <si>
    <t>Tuesday</t>
  </si>
  <si>
    <t>Wednesday</t>
  </si>
  <si>
    <t>Thursday</t>
  </si>
  <si>
    <t>Friday</t>
  </si>
  <si>
    <t>Saturday</t>
  </si>
  <si>
    <t>The INDEX function returns a cell from a range.</t>
  </si>
  <si>
    <t>The MATCH function</t>
  </si>
  <si>
    <t>returns the relative position of a cell in a range that matches a specified value</t>
  </si>
  <si>
    <t>Enter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</si>
</sst>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3"/>
      <name val="Calibri"/>
      <family val="2"/>
      <scheme val="minor"/>
    </font>
    <font>
      <sz val="9"/>
      <color rgb="FF242021"/>
      <name val="CourierStd"/>
    </font>
    <font>
      <b/>
      <sz val="14"/>
      <color theme="1"/>
      <name val="Calibri"/>
      <family val="2"/>
      <scheme val="minor"/>
    </font>
    <font>
      <b/>
      <sz val="14"/>
      <color rgb="FF242021"/>
      <name val="MyriadPro-Semibold"/>
    </font>
    <font>
      <b/>
      <i/>
      <sz val="14"/>
      <color rgb="FF242021"/>
      <name val="MyriadPro-SemiboldIt"/>
    </font>
    <font>
      <sz val="10"/>
      <color rgb="FF242021"/>
      <name val="MyriadPro-Regular"/>
    </font>
    <font>
      <sz val="10"/>
      <color rgb="FF242021"/>
      <name val="ZapfDingbatsStd"/>
    </font>
    <font>
      <b/>
      <sz val="10"/>
      <color rgb="FF242021"/>
      <name val="MyriadPro-Bold"/>
    </font>
    <font>
      <i/>
      <sz val="10"/>
      <color rgb="FF242021"/>
      <name val="MyriadPro-It"/>
    </font>
    <font>
      <b/>
      <sz val="11"/>
      <color rgb="FF242021"/>
      <name val="MyriadPro-Semibold"/>
    </font>
    <font>
      <b/>
      <i/>
      <sz val="11"/>
      <color rgb="FF242021"/>
      <name val="MyriadPro-SemiboldIt"/>
    </font>
    <font>
      <b/>
      <sz val="12"/>
      <color rgb="FF242021"/>
      <name val="CourierStd"/>
    </font>
    <font>
      <b/>
      <sz val="11"/>
      <color rgb="FF242021"/>
      <name val="CourierStd"/>
    </font>
    <font>
      <b/>
      <sz val="10"/>
      <color rgb="FF242021"/>
      <name val="MyriadPro-Regular"/>
    </font>
  </fonts>
  <fills count="16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theme="9" tint="0.79998168889431442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medium">
        <color theme="1"/>
      </top>
      <bottom style="medium">
        <color theme="4" tint="0.399975585192419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0" fontId="2" fillId="0" borderId="3" applyNumberFormat="0" applyFill="0" applyAlignment="0" applyProtection="0"/>
  </cellStyleXfs>
  <cellXfs count="54">
    <xf numFmtId="0" fontId="0" fillId="0" borderId="0" xfId="0"/>
    <xf numFmtId="0" fontId="0" fillId="3" borderId="1" xfId="0" applyNumberFormat="1" applyFont="1" applyFill="1" applyBorder="1"/>
    <xf numFmtId="0" fontId="0" fillId="3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  <xf numFmtId="0" fontId="1" fillId="2" borderId="0" xfId="0" applyNumberFormat="1" applyFont="1" applyFill="1" applyBorder="1"/>
    <xf numFmtId="0" fontId="3" fillId="5" borderId="0" xfId="0" applyFont="1" applyFill="1"/>
    <xf numFmtId="0" fontId="2" fillId="0" borderId="3" xfId="1"/>
    <xf numFmtId="0" fontId="2" fillId="0" borderId="3" xfId="1" applyAlignment="1">
      <alignment horizontal="center"/>
    </xf>
    <xf numFmtId="0" fontId="5" fillId="6" borderId="3" xfId="1" applyFont="1" applyFill="1" applyAlignment="1">
      <alignment horizontal="center"/>
    </xf>
    <xf numFmtId="0" fontId="5" fillId="6" borderId="3" xfId="1" applyFont="1" applyFill="1"/>
    <xf numFmtId="0" fontId="5" fillId="6" borderId="4" xfId="1" applyFont="1" applyFill="1" applyBorder="1"/>
    <xf numFmtId="0" fontId="2" fillId="7" borderId="3" xfId="1" applyFont="1" applyFill="1" applyBorder="1"/>
    <xf numFmtId="0" fontId="2" fillId="0" borderId="3" xfId="1" applyFont="1" applyBorder="1"/>
    <xf numFmtId="0" fontId="2" fillId="7" borderId="0" xfId="1" applyFont="1" applyFill="1" applyBorder="1"/>
    <xf numFmtId="0" fontId="4" fillId="8" borderId="0" xfId="0" applyFont="1" applyFill="1"/>
    <xf numFmtId="0" fontId="0" fillId="9" borderId="0" xfId="0" applyFill="1"/>
    <xf numFmtId="0" fontId="5" fillId="6" borderId="0" xfId="1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4" fillId="10" borderId="0" xfId="0" applyFont="1" applyFill="1"/>
    <xf numFmtId="0" fontId="0" fillId="11" borderId="0" xfId="0" applyFill="1"/>
    <xf numFmtId="0" fontId="6" fillId="0" borderId="0" xfId="0" applyFont="1"/>
    <xf numFmtId="0" fontId="0" fillId="10" borderId="0" xfId="0" applyFill="1"/>
    <xf numFmtId="0" fontId="7" fillId="10" borderId="0" xfId="0" applyFont="1" applyFill="1"/>
    <xf numFmtId="0" fontId="8" fillId="10" borderId="0" xfId="0" applyFont="1" applyFill="1"/>
    <xf numFmtId="0" fontId="0" fillId="12" borderId="0" xfId="0" applyFill="1"/>
    <xf numFmtId="0" fontId="10" fillId="0" borderId="0" xfId="0" applyFont="1"/>
    <xf numFmtId="0" fontId="11" fillId="0" borderId="0" xfId="0" applyFont="1"/>
    <xf numFmtId="0" fontId="13" fillId="0" borderId="0" xfId="0" applyFont="1"/>
    <xf numFmtId="0" fontId="3" fillId="0" borderId="0" xfId="0" applyFont="1"/>
    <xf numFmtId="0" fontId="14" fillId="12" borderId="0" xfId="0" applyFont="1" applyFill="1"/>
    <xf numFmtId="0" fontId="3" fillId="12" borderId="0" xfId="0" applyFont="1" applyFill="1"/>
    <xf numFmtId="0" fontId="17" fillId="13" borderId="0" xfId="0" applyFont="1" applyFill="1"/>
    <xf numFmtId="0" fontId="3" fillId="13" borderId="0" xfId="0" applyFont="1" applyFill="1"/>
    <xf numFmtId="0" fontId="0" fillId="13" borderId="0" xfId="0" applyFill="1"/>
    <xf numFmtId="0" fontId="16" fillId="13" borderId="0" xfId="0" applyFont="1" applyFill="1"/>
    <xf numFmtId="0" fontId="4" fillId="13" borderId="0" xfId="0" applyFont="1" applyFill="1"/>
    <xf numFmtId="0" fontId="18" fillId="11" borderId="0" xfId="0" applyFont="1" applyFill="1"/>
    <xf numFmtId="0" fontId="3" fillId="11" borderId="0" xfId="0" applyFont="1" applyFill="1"/>
    <xf numFmtId="14" fontId="0" fillId="0" borderId="0" xfId="0" applyNumberFormat="1"/>
    <xf numFmtId="0" fontId="1" fillId="2" borderId="0" xfId="0" applyNumberFormat="1" applyFont="1" applyFill="1" applyBorder="1" applyAlignment="1">
      <alignment horizontal="center"/>
    </xf>
    <xf numFmtId="0" fontId="0" fillId="11" borderId="5" xfId="0" applyNumberFormat="1" applyFont="1" applyFill="1" applyBorder="1" applyAlignment="1">
      <alignment horizontal="center"/>
    </xf>
    <xf numFmtId="0" fontId="0" fillId="14" borderId="5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0" fillId="11" borderId="5" xfId="0" applyNumberFormat="1" applyFont="1" applyFill="1" applyBorder="1" applyAlignment="1">
      <alignment horizontal="left"/>
    </xf>
    <xf numFmtId="0" fontId="0" fillId="14" borderId="5" xfId="0" applyNumberFormat="1" applyFont="1" applyFill="1" applyBorder="1" applyAlignment="1">
      <alignment horizontal="left"/>
    </xf>
    <xf numFmtId="14" fontId="0" fillId="11" borderId="5" xfId="0" applyNumberFormat="1" applyFont="1" applyFill="1" applyBorder="1" applyAlignment="1">
      <alignment horizontal="left"/>
    </xf>
    <xf numFmtId="14" fontId="0" fillId="14" borderId="5" xfId="0" applyNumberFormat="1" applyFont="1" applyFill="1" applyBorder="1" applyAlignment="1">
      <alignment horizontal="left"/>
    </xf>
    <xf numFmtId="0" fontId="0" fillId="15" borderId="0" xfId="0" applyFill="1"/>
    <xf numFmtId="0" fontId="1" fillId="2" borderId="0" xfId="0" applyNumberFormat="1" applyFont="1" applyFill="1" applyBorder="1"/>
    <xf numFmtId="0" fontId="4" fillId="4" borderId="0" xfId="0" applyFont="1" applyFill="1"/>
    <xf numFmtId="0" fontId="0" fillId="9" borderId="0" xfId="0" applyFill="1"/>
    <xf numFmtId="0" fontId="7" fillId="10" borderId="0" xfId="0" applyFont="1" applyFill="1"/>
  </cellXfs>
  <cellStyles count="2">
    <cellStyle name="Heading 3" xfId="1" builtinId="18"/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m/d/yyyy"/>
      <fill>
        <patternFill patternType="solid">
          <fgColor indexed="64"/>
          <bgColor theme="2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thin">
          <color theme="0" tint="-0.14996795556505021"/>
        </bottom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2"/>
        </patternFill>
      </fill>
    </dxf>
    <dxf>
      <border outline="0"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theme="9"/>
          <bgColor theme="9"/>
        </patternFill>
      </fill>
    </dxf>
    <dxf>
      <numFmt numFmtId="0" formatCode="General"/>
    </dxf>
    <dxf>
      <font>
        <strike val="0"/>
        <outline val="0"/>
        <shadow val="0"/>
        <u val="none"/>
        <vertAlign val="baseline"/>
        <sz val="14"/>
        <color theme="3"/>
        <name val="Calibri"/>
        <scheme val="minor"/>
      </font>
      <fill>
        <patternFill>
          <fgColor indexed="64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" displayName="Table1" ref="B2:H23" totalsRowShown="0" headerRowDxfId="9" headerRowCellStyle="Heading 3" dataCellStyle="Heading 3">
  <autoFilter ref="B2:H23"/>
  <tableColumns count="7">
    <tableColumn id="1" name="job" dataCellStyle="Heading 3"/>
    <tableColumn id="2" name="marital" dataCellStyle="Heading 3"/>
    <tableColumn id="3" name="education" dataCellStyle="Heading 3"/>
    <tableColumn id="4" name="default" dataCellStyle="Heading 3"/>
    <tableColumn id="5" name="income" dataCellStyle="Heading 3"/>
    <tableColumn id="6" name="payment ability" dataCellStyle="Heading 3">
      <calculatedColumnFormula>IF(F3&gt;=$L$4,"can pay","cannot pay")</calculatedColumnFormula>
    </tableColumn>
    <tableColumn id="7" name="income level" dataDxfId="8" dataCellStyle="Heading 3">
      <calculatedColumnFormula>IF(F3&gt;=2000,"Higher Income",IF(F3&gt;=1000,"High Income",IF(F3&gt;=500,"Medium Income",IF(F3&gt;=0,"Low Income","debt"))))</calculatedColumnFormula>
    </tableColumn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M4:O18" totalsRowShown="0" headerRowDxfId="7" dataDxfId="5" headerRowBorderDxfId="6" tableBorderDxfId="4" totalsRowBorderDxfId="3">
  <autoFilter ref="M4:O18"/>
  <sortState ref="M4:O17">
    <sortCondition ref="M3:M17"/>
  </sortState>
  <tableColumns count="3">
    <tableColumn id="1" name="Date" dataDxfId="2"/>
    <tableColumn id="2" name="Day" dataDxfId="1"/>
    <tableColumn id="3" name="Temperatu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26"/>
  <sheetViews>
    <sheetView defaultGridColor="0" colorId="9" workbookViewId="0">
      <selection activeCell="K20" sqref="K20"/>
    </sheetView>
  </sheetViews>
  <sheetFormatPr defaultRowHeight="15"/>
  <cols>
    <col min="1" max="1" width="5.28515625" bestFit="1" customWidth="1"/>
    <col min="2" max="2" width="14.140625" bestFit="1" customWidth="1"/>
    <col min="3" max="3" width="11.7109375" bestFit="1" customWidth="1"/>
    <col min="4" max="4" width="14.85546875" bestFit="1" customWidth="1"/>
    <col min="5" max="5" width="9.28515625" customWidth="1"/>
    <col min="6" max="6" width="7.140625" customWidth="1"/>
    <col min="7" max="7" width="17.7109375" customWidth="1"/>
    <col min="8" max="8" width="13.5703125" customWidth="1"/>
  </cols>
  <sheetData>
    <row r="2" spans="1:18" ht="19.5" thickBot="1">
      <c r="A2" s="9" t="s">
        <v>0</v>
      </c>
      <c r="B2" s="10" t="s">
        <v>1</v>
      </c>
      <c r="C2" s="10" t="s">
        <v>2</v>
      </c>
      <c r="D2" s="10" t="s">
        <v>3</v>
      </c>
      <c r="E2" s="10" t="s">
        <v>4</v>
      </c>
      <c r="F2" s="10" t="s">
        <v>22</v>
      </c>
      <c r="G2" s="10" t="s">
        <v>23</v>
      </c>
      <c r="H2" s="10" t="s">
        <v>27</v>
      </c>
      <c r="J2" s="50" t="s">
        <v>24</v>
      </c>
      <c r="K2" s="50"/>
      <c r="L2" s="50"/>
      <c r="M2" s="50"/>
      <c r="N2" s="50"/>
      <c r="O2" s="50"/>
      <c r="P2" s="50"/>
      <c r="Q2" s="50"/>
      <c r="R2" s="50"/>
    </row>
    <row r="3" spans="1:18" ht="15.75" thickBot="1">
      <c r="A3" s="8">
        <v>30</v>
      </c>
      <c r="B3" s="7" t="s">
        <v>5</v>
      </c>
      <c r="C3" s="7" t="s">
        <v>6</v>
      </c>
      <c r="D3" s="7" t="s">
        <v>7</v>
      </c>
      <c r="E3" s="7" t="s">
        <v>8</v>
      </c>
      <c r="F3" s="7">
        <v>1787</v>
      </c>
      <c r="G3" s="7" t="str">
        <f>IF(F3&gt;=$L$4,"can pay","cannot pay")</f>
        <v>can pay</v>
      </c>
      <c r="H3" s="7" t="str">
        <f>IF(F3&gt;=2000,"Higher Income",IF(F3&gt;=1000,"High Income",IF(F3&gt;=500,"Medium Income",IF(F3&gt;=0,"Low Income","debt"))))</f>
        <v>High Income</v>
      </c>
    </row>
    <row r="4" spans="1:18" ht="16.5" thickBot="1">
      <c r="A4" s="8">
        <v>33</v>
      </c>
      <c r="B4" s="7" t="s">
        <v>10</v>
      </c>
      <c r="C4" s="7" t="s">
        <v>6</v>
      </c>
      <c r="D4" s="7" t="s">
        <v>11</v>
      </c>
      <c r="E4" s="7" t="s">
        <v>8</v>
      </c>
      <c r="F4" s="7">
        <v>4789</v>
      </c>
      <c r="G4" s="7" t="str">
        <f t="shared" ref="G4:G23" si="0">IF(F4&gt;=$L$4,"can pay","cannot pay")</f>
        <v>can pay</v>
      </c>
      <c r="H4" s="7" t="str">
        <f t="shared" ref="H4:H22" si="1">IF(F4&gt;=2000,"Higher Income",IF(F4&gt;=1000,"High Income",IF(F4&gt;=500,"Medium Income",IF(F4&gt;=0,"Low Income","debt"))))</f>
        <v>Higher Income</v>
      </c>
      <c r="J4" s="51" t="s">
        <v>25</v>
      </c>
      <c r="K4" s="51"/>
      <c r="L4">
        <v>1000</v>
      </c>
    </row>
    <row r="5" spans="1:18" ht="15.75" thickBot="1">
      <c r="A5" s="8">
        <v>35</v>
      </c>
      <c r="B5" s="7" t="s">
        <v>12</v>
      </c>
      <c r="C5" s="7" t="s">
        <v>13</v>
      </c>
      <c r="D5" s="7" t="s">
        <v>14</v>
      </c>
      <c r="E5" s="7" t="s">
        <v>8</v>
      </c>
      <c r="F5" s="7">
        <v>1350</v>
      </c>
      <c r="G5" s="7" t="str">
        <f t="shared" si="0"/>
        <v>can pay</v>
      </c>
      <c r="H5" s="7" t="str">
        <f t="shared" si="1"/>
        <v>High Income</v>
      </c>
    </row>
    <row r="6" spans="1:18" ht="15.75" thickBot="1">
      <c r="A6" s="8">
        <v>30</v>
      </c>
      <c r="B6" s="7" t="s">
        <v>12</v>
      </c>
      <c r="C6" s="7" t="s">
        <v>6</v>
      </c>
      <c r="D6" s="7" t="s">
        <v>14</v>
      </c>
      <c r="E6" s="7" t="s">
        <v>8</v>
      </c>
      <c r="F6" s="7">
        <v>1476</v>
      </c>
      <c r="G6" s="7" t="str">
        <f t="shared" si="0"/>
        <v>can pay</v>
      </c>
      <c r="H6" s="7" t="str">
        <f t="shared" si="1"/>
        <v>High Income</v>
      </c>
    </row>
    <row r="7" spans="1:18" ht="15.75" thickBot="1">
      <c r="A7" s="8">
        <v>59</v>
      </c>
      <c r="B7" s="7" t="s">
        <v>15</v>
      </c>
      <c r="C7" s="7" t="s">
        <v>6</v>
      </c>
      <c r="D7" s="7" t="s">
        <v>11</v>
      </c>
      <c r="E7" s="7" t="s">
        <v>8</v>
      </c>
      <c r="F7" s="7">
        <v>0</v>
      </c>
      <c r="G7" s="7" t="str">
        <f t="shared" si="0"/>
        <v>cannot pay</v>
      </c>
      <c r="H7" s="7" t="str">
        <f t="shared" si="1"/>
        <v>Low Income</v>
      </c>
      <c r="J7" s="6" t="s">
        <v>26</v>
      </c>
      <c r="K7" s="6"/>
      <c r="L7" s="6" t="str">
        <f ca="1">_xlfn.FORMULATEXT(G3)</f>
        <v>=IF(F3&gt;=$L$4,"can pay","cannot pay")</v>
      </c>
      <c r="M7" s="6"/>
      <c r="N7" s="6"/>
      <c r="O7" s="6"/>
    </row>
    <row r="8" spans="1:18" ht="15.75" thickBot="1">
      <c r="A8" s="8">
        <v>35</v>
      </c>
      <c r="B8" s="7" t="s">
        <v>12</v>
      </c>
      <c r="C8" s="7" t="s">
        <v>13</v>
      </c>
      <c r="D8" s="7" t="s">
        <v>14</v>
      </c>
      <c r="E8" s="7" t="s">
        <v>8</v>
      </c>
      <c r="F8" s="7">
        <v>747</v>
      </c>
      <c r="G8" s="7" t="str">
        <f t="shared" si="0"/>
        <v>cannot pay</v>
      </c>
      <c r="H8" s="7" t="str">
        <f t="shared" si="1"/>
        <v>Medium Income</v>
      </c>
    </row>
    <row r="9" spans="1:18" ht="15.75" thickBot="1">
      <c r="A9" s="8">
        <v>36</v>
      </c>
      <c r="B9" s="7" t="s">
        <v>16</v>
      </c>
      <c r="C9" s="7" t="s">
        <v>6</v>
      </c>
      <c r="D9" s="7" t="s">
        <v>14</v>
      </c>
      <c r="E9" s="7" t="s">
        <v>8</v>
      </c>
      <c r="F9" s="7">
        <v>307</v>
      </c>
      <c r="G9" s="7" t="str">
        <f t="shared" si="0"/>
        <v>cannot pay</v>
      </c>
      <c r="H9" s="7" t="str">
        <f t="shared" si="1"/>
        <v>Low Income</v>
      </c>
    </row>
    <row r="10" spans="1:18" ht="15.75" thickBot="1">
      <c r="A10" s="8">
        <v>39</v>
      </c>
      <c r="B10" s="7" t="s">
        <v>17</v>
      </c>
      <c r="C10" s="7" t="s">
        <v>6</v>
      </c>
      <c r="D10" s="7" t="s">
        <v>11</v>
      </c>
      <c r="E10" s="7" t="s">
        <v>8</v>
      </c>
      <c r="F10" s="7">
        <v>147</v>
      </c>
      <c r="G10" s="7" t="str">
        <f t="shared" si="0"/>
        <v>cannot pay</v>
      </c>
      <c r="H10" s="7" t="str">
        <f t="shared" si="1"/>
        <v>Low Income</v>
      </c>
      <c r="J10" t="s">
        <v>28</v>
      </c>
      <c r="L10" t="str">
        <f ca="1">_xlfn.FORMULATEXT(H3)</f>
        <v>=IF(F3&gt;=2000,"Higher Income",IF(F3&gt;=1000,"High Income",IF(F3&gt;=500,"Medium Income",IF(F3&gt;=0,"Low Income","debt"))))</v>
      </c>
    </row>
    <row r="11" spans="1:18" ht="15.75" thickBot="1">
      <c r="A11" s="8">
        <v>41</v>
      </c>
      <c r="B11" s="7" t="s">
        <v>18</v>
      </c>
      <c r="C11" s="7" t="s">
        <v>6</v>
      </c>
      <c r="D11" s="7" t="s">
        <v>14</v>
      </c>
      <c r="E11" s="7" t="s">
        <v>8</v>
      </c>
      <c r="F11" s="7">
        <v>221</v>
      </c>
      <c r="G11" s="7" t="str">
        <f t="shared" si="0"/>
        <v>cannot pay</v>
      </c>
      <c r="H11" s="7" t="str">
        <f t="shared" si="1"/>
        <v>Low Income</v>
      </c>
    </row>
    <row r="12" spans="1:18" ht="15.75" thickBot="1">
      <c r="A12" s="8">
        <v>43</v>
      </c>
      <c r="B12" s="7" t="s">
        <v>10</v>
      </c>
      <c r="C12" s="7" t="s">
        <v>6</v>
      </c>
      <c r="D12" s="7" t="s">
        <v>7</v>
      </c>
      <c r="E12" s="7" t="s">
        <v>8</v>
      </c>
      <c r="F12" s="7">
        <v>-88</v>
      </c>
      <c r="G12" s="7" t="str">
        <f t="shared" si="0"/>
        <v>cannot pay</v>
      </c>
      <c r="H12" s="7" t="str">
        <f t="shared" si="1"/>
        <v>debt</v>
      </c>
    </row>
    <row r="13" spans="1:18" ht="15.75" thickBot="1">
      <c r="A13" s="8">
        <v>39</v>
      </c>
      <c r="B13" s="7" t="s">
        <v>10</v>
      </c>
      <c r="C13" s="7" t="s">
        <v>6</v>
      </c>
      <c r="D13" s="7" t="s">
        <v>11</v>
      </c>
      <c r="E13" s="7" t="s">
        <v>8</v>
      </c>
      <c r="F13" s="7">
        <v>9374</v>
      </c>
      <c r="G13" s="7" t="str">
        <f t="shared" si="0"/>
        <v>can pay</v>
      </c>
      <c r="H13" s="7" t="str">
        <f t="shared" si="1"/>
        <v>Higher Income</v>
      </c>
    </row>
    <row r="14" spans="1:18" ht="15.75" thickBot="1">
      <c r="A14" s="8">
        <v>43</v>
      </c>
      <c r="B14" s="7" t="s">
        <v>19</v>
      </c>
      <c r="C14" s="7" t="s">
        <v>6</v>
      </c>
      <c r="D14" s="7" t="s">
        <v>11</v>
      </c>
      <c r="E14" s="7" t="s">
        <v>8</v>
      </c>
      <c r="F14" s="7">
        <v>264</v>
      </c>
      <c r="G14" s="7" t="str">
        <f t="shared" si="0"/>
        <v>cannot pay</v>
      </c>
      <c r="H14" s="7" t="str">
        <f t="shared" si="1"/>
        <v>Low Income</v>
      </c>
    </row>
    <row r="15" spans="1:18" ht="15.75" thickBot="1">
      <c r="A15" s="8">
        <v>36</v>
      </c>
      <c r="B15" s="7" t="s">
        <v>17</v>
      </c>
      <c r="C15" s="7" t="s">
        <v>6</v>
      </c>
      <c r="D15" s="7" t="s">
        <v>14</v>
      </c>
      <c r="E15" s="7" t="s">
        <v>8</v>
      </c>
      <c r="F15" s="7">
        <v>1109</v>
      </c>
      <c r="G15" s="7" t="str">
        <f t="shared" si="0"/>
        <v>can pay</v>
      </c>
      <c r="H15" s="7" t="str">
        <f t="shared" si="1"/>
        <v>High Income</v>
      </c>
    </row>
    <row r="16" spans="1:18" ht="15.75" thickBot="1">
      <c r="A16" s="8">
        <v>20</v>
      </c>
      <c r="B16" s="7" t="s">
        <v>20</v>
      </c>
      <c r="C16" s="7" t="s">
        <v>13</v>
      </c>
      <c r="D16" s="7" t="s">
        <v>11</v>
      </c>
      <c r="E16" s="7" t="s">
        <v>8</v>
      </c>
      <c r="F16" s="7">
        <v>502</v>
      </c>
      <c r="G16" s="7" t="str">
        <f t="shared" si="0"/>
        <v>cannot pay</v>
      </c>
      <c r="H16" s="7" t="str">
        <f t="shared" si="1"/>
        <v>Medium Income</v>
      </c>
    </row>
    <row r="17" spans="1:8" ht="15.75" thickBot="1">
      <c r="A17" s="8">
        <v>31</v>
      </c>
      <c r="B17" s="7" t="s">
        <v>15</v>
      </c>
      <c r="C17" s="7" t="s">
        <v>6</v>
      </c>
      <c r="D17" s="7" t="s">
        <v>11</v>
      </c>
      <c r="E17" s="7" t="s">
        <v>8</v>
      </c>
      <c r="F17" s="7">
        <v>360</v>
      </c>
      <c r="G17" s="7" t="str">
        <f t="shared" si="0"/>
        <v>cannot pay</v>
      </c>
      <c r="H17" s="7" t="str">
        <f t="shared" si="1"/>
        <v>Low Income</v>
      </c>
    </row>
    <row r="18" spans="1:8" ht="15.75" thickBot="1">
      <c r="A18" s="8">
        <v>40</v>
      </c>
      <c r="B18" s="7" t="s">
        <v>12</v>
      </c>
      <c r="C18" s="7" t="s">
        <v>6</v>
      </c>
      <c r="D18" s="7" t="s">
        <v>14</v>
      </c>
      <c r="E18" s="7" t="s">
        <v>8</v>
      </c>
      <c r="F18" s="7">
        <v>194</v>
      </c>
      <c r="G18" s="7" t="str">
        <f t="shared" si="0"/>
        <v>cannot pay</v>
      </c>
      <c r="H18" s="7" t="str">
        <f t="shared" si="1"/>
        <v>Low Income</v>
      </c>
    </row>
    <row r="19" spans="1:8" ht="15.75" thickBot="1">
      <c r="A19" s="8">
        <v>56</v>
      </c>
      <c r="B19" s="7" t="s">
        <v>17</v>
      </c>
      <c r="C19" s="7" t="s">
        <v>6</v>
      </c>
      <c r="D19" s="7" t="s">
        <v>11</v>
      </c>
      <c r="E19" s="7" t="s">
        <v>8</v>
      </c>
      <c r="F19" s="7">
        <v>4073</v>
      </c>
      <c r="G19" s="7" t="str">
        <f t="shared" si="0"/>
        <v>can pay</v>
      </c>
      <c r="H19" s="7" t="str">
        <f t="shared" si="1"/>
        <v>Higher Income</v>
      </c>
    </row>
    <row r="20" spans="1:8" ht="15.75" thickBot="1">
      <c r="A20" s="8">
        <v>37</v>
      </c>
      <c r="B20" s="7" t="s">
        <v>19</v>
      </c>
      <c r="C20" s="7" t="s">
        <v>13</v>
      </c>
      <c r="D20" s="7" t="s">
        <v>14</v>
      </c>
      <c r="E20" s="7" t="s">
        <v>8</v>
      </c>
      <c r="F20" s="7">
        <v>2317</v>
      </c>
      <c r="G20" s="7" t="str">
        <f t="shared" si="0"/>
        <v>can pay</v>
      </c>
      <c r="H20" s="7" t="str">
        <f t="shared" si="1"/>
        <v>Higher Income</v>
      </c>
    </row>
    <row r="21" spans="1:8" ht="15.75" thickBot="1">
      <c r="A21" s="8">
        <v>25</v>
      </c>
      <c r="B21" s="7" t="s">
        <v>15</v>
      </c>
      <c r="C21" s="7" t="s">
        <v>13</v>
      </c>
      <c r="D21" s="7" t="s">
        <v>7</v>
      </c>
      <c r="E21" s="7" t="s">
        <v>8</v>
      </c>
      <c r="F21" s="7">
        <v>-221</v>
      </c>
      <c r="G21" s="7" t="str">
        <f t="shared" si="0"/>
        <v>cannot pay</v>
      </c>
      <c r="H21" s="7" t="str">
        <f t="shared" si="1"/>
        <v>debt</v>
      </c>
    </row>
    <row r="22" spans="1:8" ht="15.75" thickBot="1">
      <c r="A22" s="8">
        <v>31</v>
      </c>
      <c r="B22" s="7" t="s">
        <v>10</v>
      </c>
      <c r="C22" s="7" t="s">
        <v>6</v>
      </c>
      <c r="D22" s="7" t="s">
        <v>11</v>
      </c>
      <c r="E22" s="7" t="s">
        <v>8</v>
      </c>
      <c r="F22" s="7">
        <v>132</v>
      </c>
      <c r="G22" s="7" t="str">
        <f t="shared" si="0"/>
        <v>cannot pay</v>
      </c>
      <c r="H22" s="7" t="str">
        <f t="shared" si="1"/>
        <v>Low Income</v>
      </c>
    </row>
    <row r="23" spans="1:8" ht="15.75" thickBot="1">
      <c r="A23" s="8">
        <v>38</v>
      </c>
      <c r="B23" s="7" t="s">
        <v>12</v>
      </c>
      <c r="C23" s="7" t="s">
        <v>21</v>
      </c>
      <c r="D23" s="7" t="s">
        <v>9</v>
      </c>
      <c r="E23" s="7" t="s">
        <v>8</v>
      </c>
      <c r="F23" s="7">
        <v>0</v>
      </c>
      <c r="G23" s="7" t="str">
        <f t="shared" si="0"/>
        <v>cannot pay</v>
      </c>
      <c r="H23" s="7" t="str">
        <f t="shared" ref="H23" si="2">IF(F23&gt;=2000,"Higher Income",IF(F23&gt;=1000,"High Income",IF(F23&gt;=500,"Medium Income",IF(F23&gt;=0,"Low Income","debt"))))</f>
        <v>Low Income</v>
      </c>
    </row>
    <row r="24" spans="1:8">
      <c r="A24" s="3"/>
      <c r="B24" s="4"/>
      <c r="C24" s="4"/>
      <c r="D24" s="4"/>
      <c r="E24" s="4"/>
      <c r="F24" s="4"/>
    </row>
    <row r="25" spans="1:8">
      <c r="A25" s="1"/>
      <c r="B25" s="2"/>
      <c r="C25" s="2"/>
      <c r="D25" s="2"/>
      <c r="E25" s="2"/>
      <c r="F25" s="2"/>
    </row>
    <row r="26" spans="1:8">
      <c r="A26" s="3"/>
      <c r="B26" s="4"/>
      <c r="C26" s="4"/>
      <c r="D26" s="4"/>
      <c r="E26" s="4"/>
      <c r="F26" s="4"/>
    </row>
  </sheetData>
  <mergeCells count="2">
    <mergeCell ref="J2:R2"/>
    <mergeCell ref="J4:K4"/>
  </mergeCells>
  <dataValidations count="1">
    <dataValidation type="list" allowBlank="1" showInputMessage="1" showErrorMessage="1" sqref="L4">
      <formula1>"900,1000,1500"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24"/>
  <sheetViews>
    <sheetView defaultGridColor="0" colorId="9" workbookViewId="0">
      <selection activeCell="M4" sqref="M4"/>
    </sheetView>
  </sheetViews>
  <sheetFormatPr defaultRowHeight="15"/>
  <cols>
    <col min="1" max="1" width="14.140625" bestFit="1" customWidth="1"/>
    <col min="3" max="3" width="12.5703125" bestFit="1" customWidth="1"/>
    <col min="5" max="5" width="9.5703125" bestFit="1" customWidth="1"/>
    <col min="6" max="6" width="15.85546875" bestFit="1" customWidth="1"/>
    <col min="10" max="10" width="14.28515625" bestFit="1" customWidth="1"/>
    <col min="11" max="11" width="14" bestFit="1" customWidth="1"/>
    <col min="12" max="12" width="14.140625" customWidth="1"/>
    <col min="13" max="13" width="12" bestFit="1" customWidth="1"/>
  </cols>
  <sheetData>
    <row r="2" spans="1:13" ht="15.75" thickBot="1"/>
    <row r="3" spans="1:13" ht="19.5" thickBot="1">
      <c r="A3" s="11" t="s">
        <v>1</v>
      </c>
      <c r="B3" s="11" t="s">
        <v>2</v>
      </c>
      <c r="C3" s="11" t="s">
        <v>3</v>
      </c>
      <c r="D3" s="11" t="s">
        <v>4</v>
      </c>
      <c r="E3" s="11" t="s">
        <v>22</v>
      </c>
      <c r="F3" s="11" t="s">
        <v>27</v>
      </c>
      <c r="I3" s="17" t="s">
        <v>30</v>
      </c>
      <c r="J3" s="17" t="s">
        <v>29</v>
      </c>
      <c r="L3" s="15" t="s">
        <v>33</v>
      </c>
      <c r="M3" s="20">
        <v>500.5</v>
      </c>
    </row>
    <row r="4" spans="1:13" ht="15.75" thickBot="1">
      <c r="A4" s="12" t="s">
        <v>5</v>
      </c>
      <c r="B4" s="12" t="s">
        <v>6</v>
      </c>
      <c r="C4" s="12" t="s">
        <v>7</v>
      </c>
      <c r="D4" s="12" t="s">
        <v>8</v>
      </c>
      <c r="E4" s="12">
        <v>1787</v>
      </c>
      <c r="F4" t="str">
        <f>VLOOKUP(E4,{-1000000,"debt";0,"low Income";500,"Medium Income";1000,"High Income";2000,"Higher Income"},2,TRUE)</f>
        <v>High Income</v>
      </c>
      <c r="G4" s="14"/>
      <c r="I4" s="18">
        <v>233.5</v>
      </c>
      <c r="J4" s="19">
        <v>5.5</v>
      </c>
      <c r="L4" s="16" t="s">
        <v>29</v>
      </c>
      <c r="M4" s="16">
        <f>VLOOKUP(M3,{0,5.5;409,10.5;999,20.5;1999,25.5;3000,35.5},2,TRUE)</f>
        <v>10.5</v>
      </c>
    </row>
    <row r="5" spans="1:13" ht="15.75" thickBot="1">
      <c r="A5" s="13" t="s">
        <v>10</v>
      </c>
      <c r="B5" s="13" t="s">
        <v>6</v>
      </c>
      <c r="C5" s="13" t="s">
        <v>11</v>
      </c>
      <c r="D5" s="13" t="s">
        <v>8</v>
      </c>
      <c r="E5" s="13">
        <v>4789</v>
      </c>
      <c r="F5" t="str">
        <f>VLOOKUP(E5,{-1000000,"debt";0,"low Income";500,"Medium Income";1000,"High Income";2000,"Higher Income"},2,TRUE)</f>
        <v>Higher Income</v>
      </c>
      <c r="G5" s="14"/>
      <c r="I5" s="18">
        <v>509</v>
      </c>
      <c r="J5" s="18">
        <v>10.5</v>
      </c>
    </row>
    <row r="6" spans="1:13" ht="15.75" thickBot="1">
      <c r="A6" s="12" t="s">
        <v>12</v>
      </c>
      <c r="B6" s="12" t="s">
        <v>13</v>
      </c>
      <c r="C6" s="12" t="s">
        <v>14</v>
      </c>
      <c r="D6" s="12" t="s">
        <v>8</v>
      </c>
      <c r="E6" s="12">
        <v>1350</v>
      </c>
      <c r="F6" t="str">
        <f>VLOOKUP(E6,{-1000000,"debt";0,"low Income";500,"Medium Income";1000,"High Income";2000,"Higher Income"},2,TRUE)</f>
        <v>High Income</v>
      </c>
      <c r="G6" s="14"/>
      <c r="I6" s="18">
        <v>100</v>
      </c>
      <c r="J6" s="18">
        <v>5.5</v>
      </c>
    </row>
    <row r="7" spans="1:13" ht="15.75" thickBot="1">
      <c r="A7" s="13" t="s">
        <v>12</v>
      </c>
      <c r="B7" s="13" t="s">
        <v>6</v>
      </c>
      <c r="C7" s="13" t="s">
        <v>14</v>
      </c>
      <c r="D7" s="13" t="s">
        <v>8</v>
      </c>
      <c r="E7" s="13">
        <v>1476</v>
      </c>
      <c r="F7" t="str">
        <f>VLOOKUP(E7,{-1000000,"debt";0,"low Income";500,"Medium Income";1000,"High Income";2000,"Higher Income"},2,TRUE)</f>
        <v>High Income</v>
      </c>
      <c r="G7" s="14"/>
      <c r="I7" s="18">
        <v>3320.04</v>
      </c>
      <c r="J7" s="18">
        <v>35.5</v>
      </c>
    </row>
    <row r="8" spans="1:13" ht="15.75" thickBot="1">
      <c r="A8" s="12" t="s">
        <v>15</v>
      </c>
      <c r="B8" s="12" t="s">
        <v>6</v>
      </c>
      <c r="C8" s="12" t="s">
        <v>11</v>
      </c>
      <c r="D8" s="12" t="s">
        <v>8</v>
      </c>
      <c r="E8" s="12">
        <v>0</v>
      </c>
      <c r="F8" t="str">
        <f>VLOOKUP(E8,{-1000000,"debt";0,"low Income";500,"Medium Income";1000,"High Income";2000,"Higher Income"},2,TRUE)</f>
        <v>low Income</v>
      </c>
      <c r="G8" s="14"/>
      <c r="I8" s="18">
        <v>900.5</v>
      </c>
      <c r="J8" s="18">
        <v>20.5</v>
      </c>
    </row>
    <row r="9" spans="1:13" ht="15.75" thickBot="1">
      <c r="A9" s="13" t="s">
        <v>12</v>
      </c>
      <c r="B9" s="13" t="s">
        <v>13</v>
      </c>
      <c r="C9" s="13" t="s">
        <v>14</v>
      </c>
      <c r="D9" s="13" t="s">
        <v>8</v>
      </c>
      <c r="E9" s="13">
        <v>747</v>
      </c>
      <c r="F9" t="str">
        <f>VLOOKUP(E9,{-1000000,"debt";0,"low Income";500,"Medium Income";1000,"High Income";2000,"Higher Income"},2,TRUE)</f>
        <v>Medium Income</v>
      </c>
      <c r="G9" s="14"/>
      <c r="I9" s="18">
        <v>1009.3</v>
      </c>
      <c r="J9" s="18">
        <v>25.5</v>
      </c>
    </row>
    <row r="10" spans="1:13" ht="15.75" thickBot="1">
      <c r="A10" s="12" t="s">
        <v>16</v>
      </c>
      <c r="B10" s="12" t="s">
        <v>6</v>
      </c>
      <c r="C10" s="12" t="s">
        <v>14</v>
      </c>
      <c r="D10" s="12" t="s">
        <v>8</v>
      </c>
      <c r="E10" s="12">
        <v>307</v>
      </c>
      <c r="F10" t="str">
        <f>VLOOKUP(E10,{-1000000,"debt";0,"low Income";500,"Medium Income";1000,"High Income";2000,"Higher Income"},2,TRUE)</f>
        <v>low Income</v>
      </c>
      <c r="G10" s="14"/>
      <c r="I10" s="18">
        <v>4004</v>
      </c>
      <c r="J10" s="18">
        <v>35.5</v>
      </c>
    </row>
    <row r="11" spans="1:13" ht="15.75" thickBot="1">
      <c r="A11" s="13" t="s">
        <v>17</v>
      </c>
      <c r="B11" s="13" t="s">
        <v>6</v>
      </c>
      <c r="C11" s="13" t="s">
        <v>11</v>
      </c>
      <c r="D11" s="13" t="s">
        <v>8</v>
      </c>
      <c r="E11" s="13">
        <v>147</v>
      </c>
      <c r="F11" t="str">
        <f>VLOOKUP(E11,{-1000000,"debt";0,"low Income";500,"Medium Income";1000,"High Income";2000,"Higher Income"},2,TRUE)</f>
        <v>low Income</v>
      </c>
      <c r="G11" s="14"/>
    </row>
    <row r="12" spans="1:13" ht="15.75" thickBot="1">
      <c r="A12" s="12" t="s">
        <v>18</v>
      </c>
      <c r="B12" s="12" t="s">
        <v>6</v>
      </c>
      <c r="C12" s="12" t="s">
        <v>14</v>
      </c>
      <c r="D12" s="12" t="s">
        <v>8</v>
      </c>
      <c r="E12" s="12">
        <v>221</v>
      </c>
      <c r="F12" t="str">
        <f>VLOOKUP(E12,{-1000000,"debt";0,"low Income";500,"Medium Income";1000,"High Income";2000,"Higher Income"},2,TRUE)</f>
        <v>low Income</v>
      </c>
      <c r="G12" s="14"/>
    </row>
    <row r="13" spans="1:13" ht="15.75" thickBot="1">
      <c r="A13" s="13" t="s">
        <v>10</v>
      </c>
      <c r="B13" s="13" t="s">
        <v>6</v>
      </c>
      <c r="C13" s="13" t="s">
        <v>7</v>
      </c>
      <c r="D13" s="13" t="s">
        <v>8</v>
      </c>
      <c r="E13" s="13">
        <v>-88</v>
      </c>
      <c r="F13" t="str">
        <f>VLOOKUP(E13,{-1000000,"debt";0,"low Income";500,"Medium Income";1000,"High Income";2000,"Higher Income"},2,TRUE)</f>
        <v>debt</v>
      </c>
      <c r="G13" s="14"/>
    </row>
    <row r="14" spans="1:13" ht="15.75" thickBot="1">
      <c r="A14" s="12" t="s">
        <v>10</v>
      </c>
      <c r="B14" s="12" t="s">
        <v>6</v>
      </c>
      <c r="C14" s="12" t="s">
        <v>11</v>
      </c>
      <c r="D14" s="12" t="s">
        <v>8</v>
      </c>
      <c r="E14" s="12">
        <v>9374</v>
      </c>
      <c r="F14" t="str">
        <f>VLOOKUP(E14,{-1000000,"debt";0,"low Income";500,"Medium Income";1000,"High Income";2000,"Higher Income"},2,TRUE)</f>
        <v>Higher Income</v>
      </c>
      <c r="G14" s="14"/>
      <c r="I14" s="16" t="s">
        <v>29</v>
      </c>
      <c r="J14" t="str">
        <f ca="1">_xlfn.FORMULATEXT(M4)</f>
        <v>=VLOOKUP(M3,{0,5.5;409,10.5;999,20.5;1999,25.5;3000,35.5},2,TRUE)</v>
      </c>
    </row>
    <row r="15" spans="1:13" ht="15.75" thickBot="1">
      <c r="A15" s="13" t="s">
        <v>19</v>
      </c>
      <c r="B15" s="13" t="s">
        <v>6</v>
      </c>
      <c r="C15" s="13" t="s">
        <v>11</v>
      </c>
      <c r="D15" s="13" t="s">
        <v>8</v>
      </c>
      <c r="E15" s="13">
        <v>264</v>
      </c>
      <c r="F15" t="str">
        <f>VLOOKUP(E15,{-1000000,"debt";0,"low Income";500,"Medium Income";1000,"High Income";2000,"Higher Income"},2,TRUE)</f>
        <v>low Income</v>
      </c>
      <c r="G15" s="14"/>
    </row>
    <row r="16" spans="1:13" ht="15.75" thickBot="1">
      <c r="A16" s="12" t="s">
        <v>17</v>
      </c>
      <c r="B16" s="12" t="s">
        <v>6</v>
      </c>
      <c r="C16" s="12" t="s">
        <v>14</v>
      </c>
      <c r="D16" s="12" t="s">
        <v>8</v>
      </c>
      <c r="E16" s="12">
        <v>1109</v>
      </c>
      <c r="F16" t="str">
        <f>VLOOKUP(E16,{-1000000,"debt";0,"low Income";500,"Medium Income";1000,"High Income";2000,"Higher Income"},2,TRUE)</f>
        <v>High Income</v>
      </c>
      <c r="G16" s="14"/>
      <c r="H16" s="52" t="s">
        <v>32</v>
      </c>
      <c r="I16" s="52"/>
      <c r="J16" t="str">
        <f ca="1">_xlfn.FORMULATEXT(F4)</f>
        <v>=VLOOKUP(E4,{-1000000,"debt";0,"low Income";500,"Medium Income";1000,"High Income";2000,"Higher Income"},2,TRUE)</v>
      </c>
    </row>
    <row r="17" spans="1:30" ht="15.75" thickBot="1">
      <c r="A17" s="13" t="s">
        <v>20</v>
      </c>
      <c r="B17" s="13" t="s">
        <v>13</v>
      </c>
      <c r="C17" s="13" t="s">
        <v>11</v>
      </c>
      <c r="D17" s="13" t="s">
        <v>8</v>
      </c>
      <c r="E17" s="13">
        <v>502</v>
      </c>
      <c r="F17" t="str">
        <f>VLOOKUP(E17,{-1000000,"debt";0,"low Income";500,"Medium Income";1000,"High Income";2000,"Higher Income"},2,TRUE)</f>
        <v>Medium Income</v>
      </c>
      <c r="G17" s="14"/>
    </row>
    <row r="18" spans="1:30" ht="15.75" thickBot="1">
      <c r="A18" s="12" t="s">
        <v>15</v>
      </c>
      <c r="B18" s="12" t="s">
        <v>6</v>
      </c>
      <c r="C18" s="12" t="s">
        <v>11</v>
      </c>
      <c r="D18" s="12" t="s">
        <v>8</v>
      </c>
      <c r="E18" s="12">
        <v>360</v>
      </c>
      <c r="F18" t="str">
        <f>VLOOKUP(E18,{-1000000,"debt";0,"low Income";500,"Medium Income";1000,"High Income";2000,"Higher Income"},2,TRUE)</f>
        <v>low Income</v>
      </c>
      <c r="G18" s="14"/>
    </row>
    <row r="19" spans="1:30" ht="15.75" thickBot="1">
      <c r="A19" s="13" t="s">
        <v>12</v>
      </c>
      <c r="B19" s="13" t="s">
        <v>6</v>
      </c>
      <c r="C19" s="13" t="s">
        <v>14</v>
      </c>
      <c r="D19" s="13" t="s">
        <v>8</v>
      </c>
      <c r="E19" s="13">
        <v>194</v>
      </c>
      <c r="F19" t="str">
        <f>VLOOKUP(E19,{-1000000,"debt";0,"low Income";500,"Medium Income";1000,"High Income";2000,"Higher Income"},2,TRUE)</f>
        <v>low Income</v>
      </c>
      <c r="G19" s="14"/>
    </row>
    <row r="20" spans="1:30" ht="19.5" thickBot="1">
      <c r="A20" s="12" t="s">
        <v>17</v>
      </c>
      <c r="B20" s="12" t="s">
        <v>6</v>
      </c>
      <c r="C20" s="12" t="s">
        <v>11</v>
      </c>
      <c r="D20" s="12" t="s">
        <v>8</v>
      </c>
      <c r="E20" s="12">
        <v>4073</v>
      </c>
      <c r="F20" t="str">
        <f>VLOOKUP(E20,{-1000000,"debt";0,"low Income";500,"Medium Income";1000,"High Income";2000,"Higher Income"},2,TRUE)</f>
        <v>Higher Income</v>
      </c>
      <c r="G20" s="14"/>
      <c r="I20" s="11" t="s">
        <v>3</v>
      </c>
      <c r="J20" s="12" t="s">
        <v>7</v>
      </c>
      <c r="K20" s="13" t="s">
        <v>11</v>
      </c>
      <c r="L20" s="12" t="s">
        <v>14</v>
      </c>
      <c r="M20" s="13" t="s">
        <v>14</v>
      </c>
      <c r="N20" s="12" t="s">
        <v>11</v>
      </c>
      <c r="O20" s="13" t="s">
        <v>14</v>
      </c>
      <c r="P20" s="12" t="s">
        <v>14</v>
      </c>
      <c r="Q20" s="13" t="s">
        <v>11</v>
      </c>
      <c r="R20" s="12" t="s">
        <v>14</v>
      </c>
      <c r="S20" s="13" t="s">
        <v>7</v>
      </c>
      <c r="T20" s="12" t="s">
        <v>11</v>
      </c>
      <c r="U20" s="13" t="s">
        <v>11</v>
      </c>
      <c r="V20" s="12" t="s">
        <v>14</v>
      </c>
      <c r="W20" s="13" t="s">
        <v>11</v>
      </c>
      <c r="X20" s="12" t="s">
        <v>11</v>
      </c>
      <c r="Y20" s="13" t="s">
        <v>14</v>
      </c>
      <c r="Z20" s="12" t="s">
        <v>11</v>
      </c>
      <c r="AA20" s="13" t="s">
        <v>14</v>
      </c>
      <c r="AB20" s="12" t="s">
        <v>7</v>
      </c>
      <c r="AC20" s="13" t="s">
        <v>11</v>
      </c>
      <c r="AD20" s="12" t="s">
        <v>9</v>
      </c>
    </row>
    <row r="21" spans="1:30" ht="19.5" thickBot="1">
      <c r="A21" s="13" t="s">
        <v>19</v>
      </c>
      <c r="B21" s="13" t="s">
        <v>13</v>
      </c>
      <c r="C21" s="13" t="s">
        <v>14</v>
      </c>
      <c r="D21" s="13" t="s">
        <v>8</v>
      </c>
      <c r="E21" s="13">
        <v>2317</v>
      </c>
      <c r="F21" t="str">
        <f>VLOOKUP(E21,{-1000000,"debt";0,"low Income";500,"Medium Income";1000,"High Income";2000,"Higher Income"},2,TRUE)</f>
        <v>Higher Income</v>
      </c>
      <c r="G21" s="14"/>
      <c r="I21" s="11" t="s">
        <v>22</v>
      </c>
      <c r="J21" s="12">
        <v>1787</v>
      </c>
      <c r="K21" s="13">
        <v>4789</v>
      </c>
      <c r="L21" s="12">
        <v>1350</v>
      </c>
      <c r="M21" s="13">
        <v>1476</v>
      </c>
      <c r="N21" s="12">
        <v>0</v>
      </c>
      <c r="O21" s="13">
        <v>747</v>
      </c>
      <c r="P21" s="12">
        <v>307</v>
      </c>
      <c r="Q21" s="13">
        <v>147</v>
      </c>
      <c r="R21" s="12">
        <v>221</v>
      </c>
      <c r="S21" s="13">
        <v>-88</v>
      </c>
      <c r="T21" s="12">
        <v>9374</v>
      </c>
      <c r="U21" s="13">
        <v>264</v>
      </c>
      <c r="V21" s="12">
        <v>1109</v>
      </c>
      <c r="W21" s="13">
        <v>502</v>
      </c>
      <c r="X21" s="12">
        <v>360</v>
      </c>
      <c r="Y21" s="13">
        <v>194</v>
      </c>
      <c r="Z21" s="12">
        <v>4073</v>
      </c>
      <c r="AA21" s="13">
        <v>2317</v>
      </c>
      <c r="AB21" s="12">
        <v>-221</v>
      </c>
      <c r="AC21" s="13">
        <v>132</v>
      </c>
      <c r="AD21" s="12">
        <v>0</v>
      </c>
    </row>
    <row r="22" spans="1:30" ht="15.75" thickBot="1">
      <c r="A22" s="12" t="s">
        <v>15</v>
      </c>
      <c r="B22" s="12" t="s">
        <v>13</v>
      </c>
      <c r="C22" s="12" t="s">
        <v>7</v>
      </c>
      <c r="D22" s="12" t="s">
        <v>8</v>
      </c>
      <c r="E22" s="12">
        <v>-221</v>
      </c>
      <c r="F22" t="str">
        <f>VLOOKUP(E22,{-1000000,"debt";0,"low Income";500,"Medium Income";1000,"High Income";2000,"Higher Income"},2,TRUE)</f>
        <v>debt</v>
      </c>
      <c r="G22" s="14"/>
      <c r="I22" t="s">
        <v>31</v>
      </c>
      <c r="J22" t="str">
        <f>VLOOKUP(J21,{-1000000,"debt";0,"low Income";500,"Medium Income";1000,"High Income";2000,"Higher Income"},2,TRUE)</f>
        <v>High Income</v>
      </c>
      <c r="K22" t="str">
        <f>VLOOKUP(K21,{-1000000,"debt";0,"low Income";500,"Medium Income";1000,"High Income";2000,"Higher Income"},2,TRUE)</f>
        <v>Higher Income</v>
      </c>
      <c r="L22" t="str">
        <f>VLOOKUP(L21,{-1000000,"debt";0,"low Income";500,"Medium Income";1000,"High Income";2000,"Higher Income"},2,TRUE)</f>
        <v>High Income</v>
      </c>
      <c r="M22" t="str">
        <f>VLOOKUP(M21,{-1000000,"debt";0,"low Income";500,"Medium Income";1000,"High Income";2000,"Higher Income"},2,TRUE)</f>
        <v>High Income</v>
      </c>
      <c r="N22" t="str">
        <f>VLOOKUP(N21,{-1000000,"debt";0,"low Income";500,"Medium Income";1000,"High Income";2000,"Higher Income"},2,TRUE)</f>
        <v>low Income</v>
      </c>
      <c r="O22" t="str">
        <f>VLOOKUP(O21,{-1000000,"debt";0,"low Income";500,"Medium Income";1000,"High Income";2000,"Higher Income"},2,TRUE)</f>
        <v>Medium Income</v>
      </c>
      <c r="P22" t="str">
        <f>VLOOKUP(P21,{-1000000,"debt";0,"low Income";500,"Medium Income";1000,"High Income";2000,"Higher Income"},2,TRUE)</f>
        <v>low Income</v>
      </c>
      <c r="Q22" t="str">
        <f>VLOOKUP(Q21,{-1000000,"debt";0,"low Income";500,"Medium Income";1000,"High Income";2000,"Higher Income"},2,TRUE)</f>
        <v>low Income</v>
      </c>
      <c r="R22" t="str">
        <f>VLOOKUP(R21,{-1000000,"debt";0,"low Income";500,"Medium Income";1000,"High Income";2000,"Higher Income"},2,TRUE)</f>
        <v>low Income</v>
      </c>
      <c r="S22" t="str">
        <f>VLOOKUP(S21,{-1000000,"debt";0,"low Income";500,"Medium Income";1000,"High Income";2000,"Higher Income"},2,TRUE)</f>
        <v>debt</v>
      </c>
      <c r="T22" t="str">
        <f>VLOOKUP(T21,{-1000000,"debt";0,"low Income";500,"Medium Income";1000,"High Income";2000,"Higher Income"},2,TRUE)</f>
        <v>Higher Income</v>
      </c>
      <c r="U22" t="str">
        <f>VLOOKUP(U21,{-1000000,"debt";0,"low Income";500,"Medium Income";1000,"High Income";2000,"Higher Income"},2,TRUE)</f>
        <v>low Income</v>
      </c>
      <c r="V22" t="str">
        <f>VLOOKUP(V21,{-1000000,"debt";0,"low Income";500,"Medium Income";1000,"High Income";2000,"Higher Income"},2,TRUE)</f>
        <v>High Income</v>
      </c>
      <c r="W22" t="str">
        <f>VLOOKUP(W21,{-1000000,"debt";0,"low Income";500,"Medium Income";1000,"High Income";2000,"Higher Income"},2,TRUE)</f>
        <v>Medium Income</v>
      </c>
      <c r="X22" t="str">
        <f>VLOOKUP(X21,{-1000000,"debt";0,"low Income";500,"Medium Income";1000,"High Income";2000,"Higher Income"},2,TRUE)</f>
        <v>low Income</v>
      </c>
      <c r="Y22" t="str">
        <f>VLOOKUP(Y21,{-1000000,"debt";0,"low Income";500,"Medium Income";1000,"High Income";2000,"Higher Income"},2,TRUE)</f>
        <v>low Income</v>
      </c>
      <c r="Z22" t="str">
        <f>VLOOKUP(Z21,{-1000000,"debt";0,"low Income";500,"Medium Income";1000,"High Income";2000,"Higher Income"},2,TRUE)</f>
        <v>Higher Income</v>
      </c>
      <c r="AA22" t="str">
        <f>VLOOKUP(AA21,{-1000000,"debt";0,"low Income";500,"Medium Income";1000,"High Income";2000,"Higher Income"},2,TRUE)</f>
        <v>Higher Income</v>
      </c>
      <c r="AB22" t="str">
        <f>VLOOKUP(AB21,{-1000000,"debt";0,"low Income";500,"Medium Income";1000,"High Income";2000,"Higher Income"},2,TRUE)</f>
        <v>debt</v>
      </c>
      <c r="AC22" t="str">
        <f>VLOOKUP(AC21,{-1000000,"debt";0,"low Income";500,"Medium Income";1000,"High Income";2000,"Higher Income"},2,TRUE)</f>
        <v>low Income</v>
      </c>
      <c r="AD22" t="str">
        <f>VLOOKUP(AD21,{-1000000,"debt";0,"low Income";500,"Medium Income";1000,"High Income";2000,"Higher Income"},2,TRUE)</f>
        <v>low Income</v>
      </c>
    </row>
    <row r="23" spans="1:30" ht="15.75" thickBot="1">
      <c r="A23" s="13" t="s">
        <v>10</v>
      </c>
      <c r="B23" s="13" t="s">
        <v>6</v>
      </c>
      <c r="C23" s="13" t="s">
        <v>11</v>
      </c>
      <c r="D23" s="13" t="s">
        <v>8</v>
      </c>
      <c r="E23" s="13">
        <v>132</v>
      </c>
      <c r="F23" t="str">
        <f>VLOOKUP(E23,{0,"low Income";500,"Medium Income";1000,"High Income";2000,"Higher Income"},2,TRUE)</f>
        <v>low Income</v>
      </c>
    </row>
    <row r="24" spans="1:30" ht="15.75" thickBot="1">
      <c r="A24" s="12" t="s">
        <v>12</v>
      </c>
      <c r="B24" s="12" t="s">
        <v>21</v>
      </c>
      <c r="C24" s="12" t="s">
        <v>9</v>
      </c>
      <c r="D24" s="12" t="s">
        <v>8</v>
      </c>
      <c r="E24" s="12">
        <v>0</v>
      </c>
      <c r="F24" t="str">
        <f>VLOOKUP(E24,{0,"low Income";500,"Medium Income";1000,"High Income";2000,"Higher Income"},2,TRUE)</f>
        <v>low Income</v>
      </c>
    </row>
  </sheetData>
  <mergeCells count="1">
    <mergeCell ref="H16:I1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defaultGridColor="0" colorId="9" workbookViewId="0">
      <selection activeCell="L2" sqref="L2"/>
    </sheetView>
  </sheetViews>
  <sheetFormatPr defaultRowHeight="15"/>
  <cols>
    <col min="11" max="11" width="7.5703125" bestFit="1" customWidth="1"/>
  </cols>
  <sheetData>
    <row r="2" spans="1:14" ht="18.75">
      <c r="G2" s="17" t="s">
        <v>30</v>
      </c>
      <c r="H2" s="17" t="s">
        <v>29</v>
      </c>
      <c r="J2" s="53" t="s">
        <v>37</v>
      </c>
      <c r="K2" s="53"/>
      <c r="L2">
        <v>900.5</v>
      </c>
    </row>
    <row r="3" spans="1:14">
      <c r="G3" s="18">
        <v>100.5</v>
      </c>
      <c r="H3" s="19">
        <v>5.5</v>
      </c>
      <c r="J3" s="16" t="s">
        <v>38</v>
      </c>
      <c r="K3" s="16"/>
      <c r="L3" s="16">
        <f>LOOKUP(L2,G3:G9,H3:H9)</f>
        <v>20.5</v>
      </c>
    </row>
    <row r="4" spans="1:14">
      <c r="G4" s="18">
        <v>220</v>
      </c>
      <c r="H4" s="18">
        <v>5.5</v>
      </c>
    </row>
    <row r="5" spans="1:14">
      <c r="G5" s="18">
        <v>509</v>
      </c>
      <c r="H5" s="18">
        <v>10.5</v>
      </c>
    </row>
    <row r="6" spans="1:14">
      <c r="G6" s="18">
        <v>900.5</v>
      </c>
      <c r="H6" s="18">
        <v>20.5</v>
      </c>
    </row>
    <row r="7" spans="1:14">
      <c r="G7" s="18">
        <v>1009.3</v>
      </c>
      <c r="H7" s="18">
        <v>25.5</v>
      </c>
    </row>
    <row r="8" spans="1:14">
      <c r="G8" s="18">
        <v>3320.04</v>
      </c>
      <c r="H8" s="18">
        <v>35.5</v>
      </c>
    </row>
    <row r="9" spans="1:14">
      <c r="G9" s="18">
        <v>4004</v>
      </c>
      <c r="H9" s="18">
        <v>35.5</v>
      </c>
      <c r="K9" s="18"/>
      <c r="L9" s="18"/>
    </row>
    <row r="13" spans="1:14">
      <c r="B13" s="22" t="s">
        <v>34</v>
      </c>
    </row>
    <row r="15" spans="1:14" ht="18.75">
      <c r="A15" s="24"/>
      <c r="B15" s="25" t="s">
        <v>35</v>
      </c>
      <c r="C15" s="24"/>
      <c r="D15" s="24"/>
      <c r="E15" s="24"/>
      <c r="F15" s="24"/>
      <c r="G15" s="24"/>
      <c r="H15" s="24"/>
      <c r="I15" s="24"/>
      <c r="J15" s="24"/>
      <c r="K15" s="24"/>
      <c r="L15" s="23"/>
      <c r="M15" s="23"/>
      <c r="N15" s="23"/>
    </row>
    <row r="16" spans="1:14" ht="18.75">
      <c r="A16" s="24"/>
      <c r="B16" s="25" t="s">
        <v>36</v>
      </c>
      <c r="C16" s="24"/>
      <c r="D16" s="24"/>
      <c r="E16" s="24"/>
      <c r="F16" s="24"/>
      <c r="G16" s="24"/>
      <c r="H16" s="24"/>
      <c r="I16" s="24"/>
      <c r="J16" s="24"/>
      <c r="K16" s="24"/>
      <c r="L16" s="23"/>
      <c r="M16" s="23"/>
      <c r="N16" s="23"/>
    </row>
  </sheetData>
  <mergeCells count="1">
    <mergeCell ref="J2:K2"/>
  </mergeCells>
  <dataValidations count="1">
    <dataValidation type="list" allowBlank="1" showInputMessage="1" showErrorMessage="1" sqref="L2">
      <formula1>$G$3:$G$9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22"/>
  <sheetViews>
    <sheetView defaultGridColor="0" topLeftCell="B1" colorId="9" workbookViewId="0">
      <selection activeCell="T5" sqref="T5"/>
    </sheetView>
  </sheetViews>
  <sheetFormatPr defaultRowHeight="15"/>
  <cols>
    <col min="12" max="12" width="3.140625" customWidth="1"/>
    <col min="13" max="13" width="9.7109375" bestFit="1" customWidth="1"/>
    <col min="14" max="14" width="11.42578125" bestFit="1" customWidth="1"/>
    <col min="15" max="15" width="14.7109375" customWidth="1"/>
    <col min="17" max="17" width="12.5703125" bestFit="1" customWidth="1"/>
    <col min="18" max="18" width="9.7109375" bestFit="1" customWidth="1"/>
  </cols>
  <sheetData>
    <row r="2" spans="2:18">
      <c r="B2" s="38" t="s">
        <v>67</v>
      </c>
      <c r="C2" s="39"/>
      <c r="D2" s="38" t="s">
        <v>68</v>
      </c>
      <c r="E2" s="39"/>
      <c r="F2" s="39"/>
      <c r="G2" s="39"/>
      <c r="H2" s="39"/>
      <c r="I2" s="39"/>
      <c r="J2" s="39"/>
      <c r="K2" s="30"/>
    </row>
    <row r="4" spans="2:18">
      <c r="B4" s="33" t="s">
        <v>55</v>
      </c>
      <c r="C4" s="34"/>
      <c r="D4" s="34"/>
      <c r="E4" s="34"/>
      <c r="F4" s="34"/>
      <c r="G4" s="34"/>
      <c r="H4" s="35"/>
      <c r="M4" s="44" t="s">
        <v>56</v>
      </c>
      <c r="N4" s="44" t="s">
        <v>57</v>
      </c>
      <c r="O4" s="41" t="s">
        <v>58</v>
      </c>
      <c r="Q4" s="5" t="s">
        <v>69</v>
      </c>
      <c r="R4" s="40">
        <v>42748</v>
      </c>
    </row>
    <row r="5" spans="2:18">
      <c r="B5" s="27" t="s">
        <v>39</v>
      </c>
      <c r="M5" s="47">
        <v>42737</v>
      </c>
      <c r="N5" s="45" t="s">
        <v>60</v>
      </c>
      <c r="O5" s="42">
        <v>28.9</v>
      </c>
      <c r="Q5" s="21" t="s">
        <v>58</v>
      </c>
      <c r="R5" s="21">
        <f>INDEX(Table2[Temperature],MATCH(R4,M5:M18,0))</f>
        <v>37.5</v>
      </c>
    </row>
    <row r="6" spans="2:18">
      <c r="B6" s="28" t="s">
        <v>40</v>
      </c>
      <c r="M6" s="48">
        <v>42738</v>
      </c>
      <c r="N6" s="46" t="s">
        <v>61</v>
      </c>
      <c r="O6" s="43">
        <v>34.5</v>
      </c>
      <c r="Q6" s="49" t="s">
        <v>57</v>
      </c>
      <c r="R6" s="49" t="str">
        <f>INDEX(Table2[Day],MATCH(R4,M5:M18,0))</f>
        <v>Friday</v>
      </c>
    </row>
    <row r="7" spans="2:18">
      <c r="B7" s="29" t="s">
        <v>41</v>
      </c>
      <c r="M7" s="47">
        <v>42739</v>
      </c>
      <c r="N7" s="45" t="s">
        <v>62</v>
      </c>
      <c r="O7" s="42">
        <v>44.099999999999994</v>
      </c>
    </row>
    <row r="8" spans="2:18">
      <c r="B8" s="28" t="s">
        <v>42</v>
      </c>
      <c r="M8" s="48">
        <v>42740</v>
      </c>
      <c r="N8" s="46" t="s">
        <v>59</v>
      </c>
      <c r="O8" s="43">
        <v>27</v>
      </c>
    </row>
    <row r="9" spans="2:18">
      <c r="B9" s="27" t="s">
        <v>43</v>
      </c>
      <c r="M9" s="48">
        <v>42740</v>
      </c>
      <c r="N9" s="46" t="s">
        <v>63</v>
      </c>
      <c r="O9" s="43">
        <v>42.4</v>
      </c>
    </row>
    <row r="10" spans="2:18">
      <c r="B10" s="28" t="s">
        <v>44</v>
      </c>
      <c r="M10" s="47">
        <v>42741</v>
      </c>
      <c r="N10" s="45" t="s">
        <v>64</v>
      </c>
      <c r="O10" s="42">
        <v>25.299999999999997</v>
      </c>
    </row>
    <row r="11" spans="2:18">
      <c r="B11" s="31" t="s">
        <v>45</v>
      </c>
      <c r="C11" s="32"/>
      <c r="D11" s="32"/>
      <c r="E11" s="32"/>
      <c r="F11" s="32"/>
      <c r="G11" s="32"/>
      <c r="H11" s="32"/>
      <c r="I11" s="32"/>
      <c r="J11" s="32"/>
      <c r="K11" s="32"/>
      <c r="L11" s="26"/>
      <c r="M11" s="48">
        <v>42742</v>
      </c>
      <c r="N11" s="46" t="s">
        <v>65</v>
      </c>
      <c r="O11" s="43">
        <v>32.9</v>
      </c>
      <c r="Q11" t="s">
        <v>58</v>
      </c>
      <c r="R11" t="str">
        <f ca="1">_xlfn.FORMULATEXT(R5)</f>
        <v>=INDEX(Table2[Temperature],MATCH(R4,M5:M18,0))</v>
      </c>
    </row>
    <row r="12" spans="2:18">
      <c r="B12" s="31" t="s">
        <v>46</v>
      </c>
      <c r="C12" s="32"/>
      <c r="D12" s="32"/>
      <c r="E12" s="32"/>
      <c r="F12" s="32"/>
      <c r="G12" s="32"/>
      <c r="H12" s="32"/>
      <c r="I12" s="32"/>
      <c r="J12" s="32"/>
      <c r="K12" s="32"/>
      <c r="L12" s="26"/>
      <c r="M12" s="47">
        <v>42743</v>
      </c>
      <c r="N12" s="45" t="s">
        <v>59</v>
      </c>
      <c r="O12" s="42">
        <v>37.5</v>
      </c>
    </row>
    <row r="13" spans="2:18">
      <c r="B13" s="31" t="s">
        <v>47</v>
      </c>
      <c r="C13" s="32"/>
      <c r="D13" s="32"/>
      <c r="E13" s="32"/>
      <c r="F13" s="32"/>
      <c r="G13" s="32"/>
      <c r="H13" s="32"/>
      <c r="I13" s="32"/>
      <c r="J13" s="32"/>
      <c r="K13" s="32"/>
      <c r="L13" s="26"/>
      <c r="M13" s="48">
        <v>42744</v>
      </c>
      <c r="N13" s="46" t="s">
        <v>60</v>
      </c>
      <c r="O13" s="43">
        <v>38.099999999999994</v>
      </c>
      <c r="Q13" t="s">
        <v>57</v>
      </c>
      <c r="R13" t="str">
        <f ca="1">_xlfn.FORMULATEXT(R6)</f>
        <v>=INDEX(Table2[Day],MATCH(R4,M5:M18,0))</v>
      </c>
    </row>
    <row r="14" spans="2:18">
      <c r="B14" s="31" t="s">
        <v>48</v>
      </c>
      <c r="C14" s="32"/>
      <c r="D14" s="32"/>
      <c r="E14" s="32"/>
      <c r="F14" s="32"/>
      <c r="G14" s="32"/>
      <c r="H14" s="32"/>
      <c r="I14" s="32"/>
      <c r="J14" s="32"/>
      <c r="K14" s="32"/>
      <c r="L14" s="26"/>
      <c r="M14" s="47">
        <v>42745</v>
      </c>
      <c r="N14" s="45" t="s">
        <v>61</v>
      </c>
      <c r="O14" s="42">
        <v>43.4</v>
      </c>
    </row>
    <row r="15" spans="2:18">
      <c r="B15" s="31" t="s">
        <v>49</v>
      </c>
      <c r="C15" s="32"/>
      <c r="D15" s="32"/>
      <c r="E15" s="32"/>
      <c r="F15" s="32"/>
      <c r="G15" s="32"/>
      <c r="H15" s="32"/>
      <c r="I15" s="32"/>
      <c r="J15" s="32"/>
      <c r="K15" s="32"/>
      <c r="L15" s="26"/>
      <c r="M15" s="48">
        <v>42746</v>
      </c>
      <c r="N15" s="46" t="s">
        <v>62</v>
      </c>
      <c r="O15" s="43">
        <v>32.599999999999994</v>
      </c>
    </row>
    <row r="16" spans="2:18">
      <c r="M16" s="47">
        <v>42747</v>
      </c>
      <c r="N16" s="45" t="s">
        <v>63</v>
      </c>
      <c r="O16" s="42">
        <v>38.199999999999996</v>
      </c>
    </row>
    <row r="17" spans="2:15">
      <c r="B17" s="38" t="s">
        <v>66</v>
      </c>
      <c r="C17" s="39"/>
      <c r="D17" s="39"/>
      <c r="E17" s="39"/>
      <c r="F17" s="39"/>
      <c r="M17" s="48">
        <v>42748</v>
      </c>
      <c r="N17" s="46" t="s">
        <v>64</v>
      </c>
      <c r="O17" s="43">
        <v>37.5</v>
      </c>
    </row>
    <row r="18" spans="2:15" ht="15.75">
      <c r="B18" s="36" t="s">
        <v>54</v>
      </c>
      <c r="C18" s="37"/>
      <c r="D18" s="37"/>
      <c r="E18" s="37"/>
      <c r="F18" s="37"/>
      <c r="G18" s="37"/>
      <c r="H18" s="35"/>
      <c r="M18" s="47">
        <v>42749</v>
      </c>
      <c r="N18" s="45" t="s">
        <v>65</v>
      </c>
      <c r="O18" s="42">
        <v>44.099999999999994</v>
      </c>
    </row>
    <row r="19" spans="2:15">
      <c r="B19" s="27" t="s">
        <v>50</v>
      </c>
    </row>
    <row r="20" spans="2:15">
      <c r="B20" s="28" t="s">
        <v>51</v>
      </c>
    </row>
    <row r="21" spans="2:15">
      <c r="B21" s="28" t="s">
        <v>52</v>
      </c>
    </row>
    <row r="22" spans="2:15">
      <c r="B22" s="28" t="s">
        <v>53</v>
      </c>
    </row>
  </sheetData>
  <dataValidations count="1">
    <dataValidation type="date" allowBlank="1" showInputMessage="1" showErrorMessage="1" errorTitle="Date ERROR" error="The Selected data must be witin the date column_x000a_" promptTitle="Enter Date" prompt="Enter  a date within the date column" sqref="R4">
      <formula1>M5</formula1>
      <formula2>M18</formula2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Y E A A B Q S w M E F A A C A A g A S z o P V R r 1 H x + m A A A A + Q A A A B I A H A B D b 2 5 m a W c v U G F j a 2 F n Z S 5 4 b W w g o h g A K K A U A A A A A A A A A A A A A A A A A A A A A A A A A A A A h Y + 9 D o I w G E V f h X S n P 4 j G k I 8 y u E p i Q j S u T a n Q C M X Q Y n k 3 B x / J V 5 B E M W y O 9 + Q M 5 7 4 e T 8 j G t g n u q r e 6 M y l i m K J A G d m V 2 l Q p G t w l 3 K K M w 0 H I q 6 h U M M n G J q M t U 1 Q 7 d 0 s I 8 d 5 j v 8 J d X 5 G I U k b O + b 6 Q t W o F + s n 6 v x x q Y 5 0 w U i E O p 0 8 M j 3 A U 4 5 h u 1 p j F l A G Z O e T a L J w p G V M g C w i 7 o X F D r 7 g y 4 b E A M k 8 g 3 x v 8 D V B L A w Q U A A I A C A B L O g 9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z o P V a B H n E V O A Q A A x w I A A B M A H A B G b 3 J t d W x h c y 9 T Z W N 0 a W 9 u M S 5 t I K I Y A C i g F A A A A A A A A A A A A A A A A A A A A A A A A A A A A G 1 R T W v C Q B C 9 C / k P Y X t R C A G l 7 a H i w S Z K p R S L 5 t a U M t m M y b b 7 I b s b q Y j / v R u 1 S L v Z y 7 D v z b z 3 m D F I L V M y X J / r c B z 0 g p 6 p Q W M Z F i C / w k n I 0 Q a 9 0 L 2 1 a j R F h y R m F 6 e K N g K l 7 c 8 Z x z h R 0 r q P 6 Z P Z Q / 6 4 X D 6 v 8 9 V s m u a C f 5 z q y y J Z L d f L b J 6 n 0 2 y a t 8 o x N T s y i N 5 S 5 E w w i 3 p C x i S a S a p K J q v J c H Q 3 e h 9 E Z + c b 8 q q V U N a F e k I o U R v i Y m R Q O O s L c 8 H 7 5 5 D X w a Q G W b m 5 b L / F 6 1 C m Q Z q N 0 i J R v B G y J U 2 / w y U 6 H A h U S K J w I e 3 9 b d w 2 H q P w Q D 5 V 4 U D r v q H F b 3 v C B G h m g X s 4 l g 2 F d r s e U + I G G m 4 9 v A A O k n b Y 1 q o x b j v e A F f g q 1 N 3 F K C + e g l 7 X 1 m 4 5 t p v b f R v 8 n / 9 F M Q W W N X B b J 2 + 6 Y A 1 7 p i L 3 8 G o x l I l 0 H P f / 0 G O g 6 D H Z O d d x z 9 Q S w E C L Q A U A A I A C A B L O g 9 V G v U f H 6 Y A A A D 5 A A A A E g A A A A A A A A A A A A A A A A A A A A A A Q 2 9 u Z m l n L 1 B h Y 2 t h Z 2 U u e G 1 s U E s B A i 0 A F A A C A A g A S z o P V Q / K 6 a u k A A A A 6 Q A A A B M A A A A A A A A A A A A A A A A A 8 g A A A F t D b 2 5 0 Z W 5 0 X 1 R 5 c G V z X S 5 4 b W x Q S w E C L Q A U A A I A C A B L O g 9 V o E e c R U 4 B A A D H A g A A E w A A A A A A A A A A A A A A A A D j A Q A A R m 9 y b X V s Y X M v U 2 V j d G l v b j E u b V B L B Q Y A A A A A A w A D A M I A A A B + A w A A A A A 0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o D w A A A A A A A M Y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h Y m x l I i A v P j x F b n R y e S B U e X B l P S J G a W x s R W 5 h Y m x l Z C I g V m F s d W U 9 I m w w I i A v P j x F b n R y e S B U e X B l P S J G a W x s V G 9 E Y X R h T W 9 k Z W x F b m F i b G V k I i B W Y W x 1 Z T 0 i b D A i I C 8 + P E V u d H J 5 I F R 5 c G U 9 I k Z p b G x T d G F 0 d X M i I F Z h b H V l P S J z Q 2 9 t c G x l d G U i I C 8 + P E V u d H J 5 I F R 5 c G U 9 I k Z p b G x D b 3 V u d C I g V m F s d W U 9 I m w 0 N T I x I i A v P j x F b n R y e S B U e X B l P S J G a W x s R X J y b 3 J D b 3 V u d C I g V m F s d W U 9 I m w w I i A v P j x F b n R y e S B U e X B l P S J G a W x s Q 2 9 s d W 1 u V H l w Z X M i I F Z h b H V l P S J z Q X d Z R 0 J n W U R C Z 1 l H Q X d Z R E F 3 T U R C Z 1 k 9 I i A v P j x F b n R y e S B U e X B l P S J G a W x s Q 2 9 s d W 1 u T m F t Z X M i I F Z h b H V l P S J z W y Z x d W 9 0 O 2 F n Z S Z x d W 9 0 O y w m c X V v d D t q b 2 I m c X V v d D s s J n F 1 b 3 Q 7 b W F y a X R h b C Z x d W 9 0 O y w m c X V v d D t l Z H V j Y X R p b 2 4 m c X V v d D s s J n F 1 b 3 Q 7 Z G V m Y X V s d C Z x d W 9 0 O y w m c X V v d D t i Y W x h b m N l J n F 1 b 3 Q 7 L C Z x d W 9 0 O 2 h v d X N p b m c m c X V v d D s s J n F 1 b 3 Q 7 b G 9 h b i Z x d W 9 0 O y w m c X V v d D t j b 2 5 0 Y W N 0 J n F 1 b 3 Q 7 L C Z x d W 9 0 O 2 R h e S Z x d W 9 0 O y w m c X V v d D t t b 2 5 0 a C Z x d W 9 0 O y w m c X V v d D t k d X J h d G l v b i Z x d W 9 0 O y w m c X V v d D t j Y W 1 w Y W l n b i Z x d W 9 0 O y w m c X V v d D t w Z G F 5 c y Z x d W 9 0 O y w m c X V v d D t w c m V 2 a W 9 1 c y Z x d W 9 0 O y w m c X V v d D t w b 3 V 0 Y 2 9 t Z S Z x d W 9 0 O y w m c X V v d D t 5 J n F 1 b 3 Q 7 X S I g L z 4 8 R W 5 0 c n k g V H l w Z T 0 i R m l s b E V y c m 9 y Q 2 9 k Z S I g V m F s d W U 9 I n N V b m t u b 3 d u I i A v P j x F b n R y e S B U e X B l P S J G a W x s T G F z d F V w Z G F 0 Z W Q i I F Z h b H V l P S J k M j A y M i 0 w O C 0 x N V Q w N z o x N z o w N i 4 4 N z M 3 O D k z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F u a y 9 D a G F u Z 2 V k I F R 5 c G U u e 2 F n Z S w w f S Z x d W 9 0 O y w m c X V v d D t T Z W N 0 a W 9 u M S 9 i Y W 5 r L 0 N o Y W 5 n Z W Q g V H l w Z S 5 7 a m 9 i L D F 9 J n F 1 b 3 Q 7 L C Z x d W 9 0 O 1 N l Y 3 R p b 2 4 x L 2 J h b m s v Q 2 h h b m d l Z C B U e X B l L n t t Y X J p d G F s L D J 9 J n F 1 b 3 Q 7 L C Z x d W 9 0 O 1 N l Y 3 R p b 2 4 x L 2 J h b m s v Q 2 h h b m d l Z C B U e X B l L n t l Z H V j Y X R p b 2 4 s M 3 0 m c X V v d D s s J n F 1 b 3 Q 7 U 2 V j d G l v b j E v Y m F u a y 9 D a G F u Z 2 V k I F R 5 c G U u e 2 R l Z m F 1 b H Q s N H 0 m c X V v d D s s J n F 1 b 3 Q 7 U 2 V j d G l v b j E v Y m F u a y 9 D a G F u Z 2 V k I F R 5 c G U u e 2 J h b G F u Y 2 U s N X 0 m c X V v d D s s J n F 1 b 3 Q 7 U 2 V j d G l v b j E v Y m F u a y 9 D a G F u Z 2 V k I F R 5 c G U u e 2 h v d X N p b m c s N n 0 m c X V v d D s s J n F 1 b 3 Q 7 U 2 V j d G l v b j E v Y m F u a y 9 D a G F u Z 2 V k I F R 5 c G U u e 2 x v Y W 4 s N 3 0 m c X V v d D s s J n F 1 b 3 Q 7 U 2 V j d G l v b j E v Y m F u a y 9 D a G F u Z 2 V k I F R 5 c G U u e 2 N v b n R h Y 3 Q s O H 0 m c X V v d D s s J n F 1 b 3 Q 7 U 2 V j d G l v b j E v Y m F u a y 9 D a G F u Z 2 V k I F R 5 c G U u e 2 R h e S w 5 f S Z x d W 9 0 O y w m c X V v d D t T Z W N 0 a W 9 u M S 9 i Y W 5 r L 0 N o Y W 5 n Z W Q g V H l w Z S 5 7 b W 9 u d G g s M T B 9 J n F 1 b 3 Q 7 L C Z x d W 9 0 O 1 N l Y 3 R p b 2 4 x L 2 J h b m s v Q 2 h h b m d l Z C B U e X B l L n t k d X J h d G l v b i w x M X 0 m c X V v d D s s J n F 1 b 3 Q 7 U 2 V j d G l v b j E v Y m F u a y 9 D a G F u Z 2 V k I F R 5 c G U u e 2 N h b X B h a W d u L D E y f S Z x d W 9 0 O y w m c X V v d D t T Z W N 0 a W 9 u M S 9 i Y W 5 r L 0 N o Y W 5 n Z W Q g V H l w Z S 5 7 c G R h e X M s M T N 9 J n F 1 b 3 Q 7 L C Z x d W 9 0 O 1 N l Y 3 R p b 2 4 x L 2 J h b m s v Q 2 h h b m d l Z C B U e X B l L n t w c m V 2 a W 9 1 c y w x N H 0 m c X V v d D s s J n F 1 b 3 Q 7 U 2 V j d G l v b j E v Y m F u a y 9 D a G F u Z 2 V k I F R 5 c G U u e 3 B v d X R j b 2 1 l L D E 1 f S Z x d W 9 0 O y w m c X V v d D t T Z W N 0 a W 9 u M S 9 i Y W 5 r L 0 N o Y W 5 n Z W Q g V H l w Z S 5 7 e S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J h b m s v Q 2 h h b m d l Z C B U e X B l L n t h Z 2 U s M H 0 m c X V v d D s s J n F 1 b 3 Q 7 U 2 V j d G l v b j E v Y m F u a y 9 D a G F u Z 2 V k I F R 5 c G U u e 2 p v Y i w x f S Z x d W 9 0 O y w m c X V v d D t T Z W N 0 a W 9 u M S 9 i Y W 5 r L 0 N o Y W 5 n Z W Q g V H l w Z S 5 7 b W F y a X R h b C w y f S Z x d W 9 0 O y w m c X V v d D t T Z W N 0 a W 9 u M S 9 i Y W 5 r L 0 N o Y W 5 n Z W Q g V H l w Z S 5 7 Z W R 1 Y 2 F 0 a W 9 u L D N 9 J n F 1 b 3 Q 7 L C Z x d W 9 0 O 1 N l Y 3 R p b 2 4 x L 2 J h b m s v Q 2 h h b m d l Z C B U e X B l L n t k Z W Z h d W x 0 L D R 9 J n F 1 b 3 Q 7 L C Z x d W 9 0 O 1 N l Y 3 R p b 2 4 x L 2 J h b m s v Q 2 h h b m d l Z C B U e X B l L n t i Y W x h b m N l L D V 9 J n F 1 b 3 Q 7 L C Z x d W 9 0 O 1 N l Y 3 R p b 2 4 x L 2 J h b m s v Q 2 h h b m d l Z C B U e X B l L n t o b 3 V z a W 5 n L D Z 9 J n F 1 b 3 Q 7 L C Z x d W 9 0 O 1 N l Y 3 R p b 2 4 x L 2 J h b m s v Q 2 h h b m d l Z C B U e X B l L n t s b 2 F u L D d 9 J n F 1 b 3 Q 7 L C Z x d W 9 0 O 1 N l Y 3 R p b 2 4 x L 2 J h b m s v Q 2 h h b m d l Z C B U e X B l L n t j b 2 5 0 Y W N 0 L D h 9 J n F 1 b 3 Q 7 L C Z x d W 9 0 O 1 N l Y 3 R p b 2 4 x L 2 J h b m s v Q 2 h h b m d l Z C B U e X B l L n t k Y X k s O X 0 m c X V v d D s s J n F 1 b 3 Q 7 U 2 V j d G l v b j E v Y m F u a y 9 D a G F u Z 2 V k I F R 5 c G U u e 2 1 v b n R o L D E w f S Z x d W 9 0 O y w m c X V v d D t T Z W N 0 a W 9 u M S 9 i Y W 5 r L 0 N o Y W 5 n Z W Q g V H l w Z S 5 7 Z H V y Y X R p b 2 4 s M T F 9 J n F 1 b 3 Q 7 L C Z x d W 9 0 O 1 N l Y 3 R p b 2 4 x L 2 J h b m s v Q 2 h h b m d l Z C B U e X B l L n t j Y W 1 w Y W l n b i w x M n 0 m c X V v d D s s J n F 1 b 3 Q 7 U 2 V j d G l v b j E v Y m F u a y 9 D a G F u Z 2 V k I F R 5 c G U u e 3 B k Y X l z L D E z f S Z x d W 9 0 O y w m c X V v d D t T Z W N 0 a W 9 u M S 9 i Y W 5 r L 0 N o Y W 5 n Z W Q g V H l w Z S 5 7 c H J l d m l v d X M s M T R 9 J n F 1 b 3 Q 7 L C Z x d W 9 0 O 1 N l Y 3 R p b 2 4 x L 2 J h b m s v Q 2 h h b m d l Z C B U e X B l L n t w b 3 V 0 Y 2 9 t Z S w x N X 0 m c X V v d D s s J n F 1 b 3 Q 7 U 2 V j d G l v b j E v Y m F u a y 9 D a G F u Z 2 V k I F R 5 c G U u e 3 k s M T Z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i Y W 5 r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h b m s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F u a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3 R 0 1 A s s w T r s 2 6 J v / I 5 c X A A A A A A I A A A A A A B B m A A A A A Q A A I A A A A M W L m h E U Q 5 m O x p f H u 3 E d 4 7 9 I 2 r H 3 w t I 2 J s z N R S 8 k v g l + A A A A A A 6 A A A A A A g A A I A A A A H s R Y o l c S / X d w H 9 k M n g w c V E T C 5 y n j + m 6 u O t Q V 9 F 0 I N t N U A A A A K 3 X r H Y v m L i V O 3 y n n 4 h c K 3 A P q E H G H L 8 z 4 k W + B D S R 6 U m P z 2 t a e H 0 Y R q b U K Y C f Y 1 1 I 1 8 b A w 3 T r E U z E h n t r W P O G 4 4 D J w / + y p c r T F 0 V C p L N D T g q h Q A A A A M J G w W b a G l q d t W O 2 l T 3 M A c / R W 1 4 D c n + f m E 9 n j C A M + z X 7 W 6 m n G v 2 a y d c Y b 4 E a k O g i T y M f q 6 P m 8 l 2 K P 2 9 b f T U C O 0 E = < / D a t a M a s h u p > 
</file>

<file path=customXml/itemProps1.xml><?xml version="1.0" encoding="utf-8"?>
<ds:datastoreItem xmlns:ds="http://schemas.openxmlformats.org/officeDocument/2006/customXml" ds:itemID="{1DBB53A1-3A75-4303-935D-54D3CD2F932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IF function</vt:lpstr>
      <vt:lpstr>VLOOKUP</vt:lpstr>
      <vt:lpstr>LOOKUP</vt:lpstr>
      <vt:lpstr>Index_Match</vt:lpstr>
      <vt:lpstr>Sheet4</vt:lpstr>
      <vt:lpstr>mm</vt:lpstr>
      <vt:lpstr>mTable2</vt:lpstr>
      <vt:lpstr>SalesTable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2022-08-31T05:12:44Z</dcterms:modified>
</cp:coreProperties>
</file>