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64011"/>
  <bookViews>
    <workbookView xWindow="0" yWindow="0" windowWidth="22260" windowHeight="12645" tabRatio="887" firstSheet="1" activeTab="7"/>
  </bookViews>
  <sheets>
    <sheet name="Emphasizing CHART" sheetId="14" r:id="rId1"/>
    <sheet name="TOP_BOTTOM" sheetId="7" r:id="rId2"/>
    <sheet name="Performance display 1" sheetId="15" r:id="rId3"/>
    <sheet name="Performance display 2" sheetId="16" r:id="rId4"/>
    <sheet name="Thermometer Chart" sheetId="17" r:id="rId5"/>
    <sheet name="bullet graph" sheetId="18" r:id="rId6"/>
    <sheet name="bullet graph (2)" sheetId="20" r:id="rId7"/>
    <sheet name="Performance Against Range" sheetId="19" r:id="rId8"/>
  </sheets>
  <calcPr calcId="162913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s_sheet_9371e9d0-a722-45df-9b6e-bd5352fd9fc2" name="products" connection="Text products_sheet"/>
          <x15:modelTable id="sales_team_sheet_bfa66d59-683c-4163-95ba-ad14dc73c882" name="sales_team" connection="Text sales_team_sheet"/>
          <x15:modelTable id="sales_orders_sheet_27cf8ee7-5c73-4633-b488-4a7dd9695911" name="sales_orders" connection="Text sales_orders_sheet"/>
          <x15:modelTable id="store_locations_sheet_83a31470-dab5-4071-8f1f-68ff9feab2f1" name="store_locations" connection="Text store_locations_sheet"/>
          <x15:modelTable id="customers_sheet_34e7dbd7-587f-4ce8-954f-b34a256ae9b7" name="customers" connection="Text customers_sheet"/>
          <x15:modelTable id="regions_sheet_b4ac51b5-36e6-4578-bce4-33a08879a88c" name="regions" connection="Text regions_sheet"/>
        </x15:modelTables>
        <x15:modelRelationships>
          <x15:modelRelationship fromTable="sales_orders" fromColumn="salesteamid" toTable="sales_team" toColumn="salesteamid"/>
          <x15:modelRelationship fromTable="sales_orders" fromColumn="productid" toTable="products" toColumn="productid"/>
          <x15:modelRelationship fromTable="sales_orders" fromColumn="customerid" toTable="customers" toColumn="customerid"/>
          <x15:modelRelationship fromTable="sales_orders" fromColumn="storeid" toTable="store_locations" toColumn="storeid"/>
          <x15:modelRelationship fromTable="store_locations" fromColumn="statecode" toTable="regions" toColumn="statecode"/>
        </x15:modelRelationships>
      </x15:dataModel>
    </ext>
  </extLst>
</workbook>
</file>

<file path=xl/calcChain.xml><?xml version="1.0" encoding="utf-8"?>
<calcChain xmlns="http://schemas.openxmlformats.org/spreadsheetml/2006/main">
  <c r="C8" i="19" l="1"/>
  <c r="D8" i="19"/>
  <c r="E8" i="19"/>
  <c r="F8" i="19"/>
  <c r="G8" i="19"/>
  <c r="H8" i="19"/>
  <c r="I8" i="19"/>
  <c r="J8" i="19"/>
  <c r="K8" i="19"/>
  <c r="L8" i="19"/>
  <c r="M8" i="19"/>
  <c r="B8" i="19"/>
  <c r="C7" i="19"/>
  <c r="D7" i="19"/>
  <c r="E7" i="19"/>
  <c r="F7" i="19"/>
  <c r="G7" i="19"/>
  <c r="H7" i="19"/>
  <c r="I7" i="19"/>
  <c r="J7" i="19"/>
  <c r="K7" i="19"/>
  <c r="L7" i="19"/>
  <c r="M7" i="19"/>
  <c r="B7" i="19"/>
  <c r="C13" i="16" l="1"/>
  <c r="C12" i="16"/>
  <c r="C11" i="16"/>
  <c r="C10" i="16"/>
  <c r="C9" i="16"/>
  <c r="C8" i="16"/>
  <c r="C7" i="16"/>
  <c r="C6" i="16"/>
  <c r="C5" i="16"/>
  <c r="C4" i="16"/>
  <c r="C3" i="16"/>
  <c r="N5" i="15"/>
  <c r="M5" i="15"/>
  <c r="L5" i="15"/>
  <c r="K5" i="15"/>
  <c r="J5" i="15"/>
  <c r="I5" i="15"/>
  <c r="H5" i="15"/>
  <c r="G5" i="15"/>
  <c r="F5" i="15"/>
  <c r="E5" i="15"/>
  <c r="D5" i="15"/>
  <c r="C5" i="15"/>
  <c r="M14" i="14"/>
  <c r="L14" i="14"/>
  <c r="F14" i="14"/>
  <c r="E14" i="14"/>
  <c r="M13" i="14"/>
  <c r="L13" i="14"/>
  <c r="F13" i="14"/>
  <c r="E13" i="14"/>
  <c r="M12" i="14"/>
  <c r="L12" i="14"/>
  <c r="F12" i="14"/>
  <c r="E12" i="14"/>
  <c r="M11" i="14"/>
  <c r="L11" i="14"/>
  <c r="F11" i="14"/>
  <c r="E11" i="14"/>
  <c r="M10" i="14"/>
  <c r="L10" i="14"/>
  <c r="F10" i="14"/>
  <c r="E10" i="14"/>
  <c r="M9" i="14"/>
  <c r="L9" i="14"/>
  <c r="F9" i="14"/>
  <c r="E9" i="14"/>
  <c r="M8" i="14"/>
  <c r="L8" i="14"/>
  <c r="F8" i="14"/>
  <c r="E8" i="14"/>
  <c r="M7" i="14"/>
  <c r="L7" i="14"/>
  <c r="F7" i="14"/>
  <c r="E7" i="14"/>
  <c r="M6" i="14"/>
  <c r="L6" i="14"/>
  <c r="F6" i="14"/>
  <c r="E6" i="14"/>
  <c r="M5" i="14"/>
  <c r="L5" i="14"/>
  <c r="F5" i="14"/>
  <c r="E5" i="14"/>
  <c r="M4" i="14"/>
  <c r="L4" i="14"/>
  <c r="F4" i="14"/>
  <c r="E4" i="14"/>
  <c r="M3" i="14"/>
  <c r="L3" i="14"/>
  <c r="F3" i="14"/>
  <c r="E3" i="14"/>
  <c r="M2" i="14"/>
  <c r="L2" i="14"/>
  <c r="F2" i="14"/>
  <c r="E2" i="14"/>
</calcChain>
</file>

<file path=xl/connections.xml><?xml version="1.0" encoding="utf-8"?>
<connections xmlns="http://schemas.openxmlformats.org/spreadsheetml/2006/main">
  <connection id="1" name="Text customers_sheet" type="100" refreshedVersion="0">
    <extLst>
      <ext xmlns:x15="http://schemas.microsoft.com/office/spreadsheetml/2010/11/main" uri="{DE250136-89BD-433C-8126-D09CA5730AF9}">
        <x15:connection id="7001f1f7-82d7-4a16-b61e-1cbe557d53ff"/>
      </ext>
    </extLst>
  </connection>
  <connection id="2" name="Text products_sheet" type="100" refreshedVersion="0">
    <extLst>
      <ext xmlns:x15="http://schemas.microsoft.com/office/spreadsheetml/2010/11/main" uri="{DE250136-89BD-433C-8126-D09CA5730AF9}">
        <x15:connection id="d59ecfb1-c73b-4d2d-bf7b-6fecde0738cd"/>
      </ext>
    </extLst>
  </connection>
  <connection id="3" name="Text regions_sheet" type="100" refreshedVersion="0">
    <extLst>
      <ext xmlns:x15="http://schemas.microsoft.com/office/spreadsheetml/2010/11/main" uri="{DE250136-89BD-433C-8126-D09CA5730AF9}">
        <x15:connection id="c618e7d1-aebd-4fa9-8e42-28edc11c9ba4"/>
      </ext>
    </extLst>
  </connection>
  <connection id="4" name="Text sales_orders_sheet" type="100" refreshedVersion="0">
    <extLst>
      <ext xmlns:x15="http://schemas.microsoft.com/office/spreadsheetml/2010/11/main" uri="{DE250136-89BD-433C-8126-D09CA5730AF9}">
        <x15:connection id="646202a3-bfca-4320-a9ac-3d70d8a94ace"/>
      </ext>
    </extLst>
  </connection>
  <connection id="5" name="Text sales_team_sheet" type="100" refreshedVersion="0">
    <extLst>
      <ext xmlns:x15="http://schemas.microsoft.com/office/spreadsheetml/2010/11/main" uri="{DE250136-89BD-433C-8126-D09CA5730AF9}">
        <x15:connection id="258cc6e1-76f8-42ff-b1c3-49e4637348d3"/>
      </ext>
    </extLst>
  </connection>
  <connection id="6" name="Text store_locations_sheet" type="100" refreshedVersion="0">
    <extLst>
      <ext xmlns:x15="http://schemas.microsoft.com/office/spreadsheetml/2010/11/main" uri="{DE250136-89BD-433C-8126-D09CA5730AF9}">
        <x15:connection id="12f2be31-4e70-4b0c-925f-21c2f8504f28"/>
      </ext>
    </extLst>
  </connection>
  <connection id="7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<sst xmlns="http://schemas.openxmlformats.org/spreadsheetml/2006/main" count="148" uniqueCount="80">
  <si>
    <t>Grand Total</t>
  </si>
  <si>
    <t>Accessories</t>
  </si>
  <si>
    <t>Bathroom Furniture</t>
  </si>
  <si>
    <t>Cocktail Glasses</t>
  </si>
  <si>
    <t>Collectibles</t>
  </si>
  <si>
    <t>Furniture Cushions</t>
  </si>
  <si>
    <t>Photo Frames</t>
  </si>
  <si>
    <t>Platters</t>
  </si>
  <si>
    <t>Rugs</t>
  </si>
  <si>
    <t>Serveware</t>
  </si>
  <si>
    <t>Table Linens</t>
  </si>
  <si>
    <t>Sum of TotalSales</t>
  </si>
  <si>
    <t>ProductsName</t>
  </si>
  <si>
    <t>TOP 10 PRODUCT BY SALES</t>
  </si>
  <si>
    <t>South Dakota</t>
  </si>
  <si>
    <t>New Hampshire</t>
  </si>
  <si>
    <t>Rhode Island</t>
  </si>
  <si>
    <t>Arkansas</t>
  </si>
  <si>
    <t>District of Columbia</t>
  </si>
  <si>
    <t>Kentucky</t>
  </si>
  <si>
    <t>Mississippi</t>
  </si>
  <si>
    <t>Hawaii</t>
  </si>
  <si>
    <t>Idaho</t>
  </si>
  <si>
    <t>Montana</t>
  </si>
  <si>
    <t>State</t>
  </si>
  <si>
    <t>YOU CAN CHANGE THE NUMBER TO SEE THE EFFECT</t>
  </si>
  <si>
    <t>Sales</t>
  </si>
  <si>
    <t>J</t>
  </si>
  <si>
    <t>F</t>
  </si>
  <si>
    <t>M</t>
  </si>
  <si>
    <t>A</t>
  </si>
  <si>
    <t>S</t>
  </si>
  <si>
    <t>O</t>
  </si>
  <si>
    <t>N</t>
  </si>
  <si>
    <t>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</si>
  <si>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</si>
  <si>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</si>
  <si>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</si>
  <si>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</si>
  <si>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</si>
  <si>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</si>
  <si>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</si>
  <si>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</si>
  <si>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</si>
  <si>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</si>
  <si>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</si>
  <si>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</si>
  <si>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Target</t>
  </si>
  <si>
    <t>Revenue</t>
  </si>
  <si>
    <t>Variance to Target</t>
  </si>
  <si>
    <t>SalesAmount</t>
  </si>
  <si>
    <t>Brand</t>
  </si>
  <si>
    <t>A. Datum</t>
  </si>
  <si>
    <t>Adventure Works</t>
  </si>
  <si>
    <t>Contoso</t>
  </si>
  <si>
    <t>Fabrikam</t>
  </si>
  <si>
    <t>Litware</t>
  </si>
  <si>
    <t>Northwind Traders</t>
  </si>
  <si>
    <t>Proseware</t>
  </si>
  <si>
    <t>Southridge Video</t>
  </si>
  <si>
    <t>Tailspin Toys</t>
  </si>
  <si>
    <t>The Phone Company</t>
  </si>
  <si>
    <t>Wide World Importers</t>
  </si>
  <si>
    <t>median</t>
  </si>
  <si>
    <t>Measuring data when there’s no target for a measure</t>
  </si>
  <si>
    <t>YTD Rev vs Plan</t>
  </si>
  <si>
    <t>% to Code</t>
  </si>
  <si>
    <t>% On Time</t>
  </si>
  <si>
    <t>Poor</t>
  </si>
  <si>
    <t>Fair</t>
  </si>
  <si>
    <t>Good</t>
  </si>
  <si>
    <t>VeryGood</t>
  </si>
  <si>
    <t>Value</t>
  </si>
  <si>
    <t>Lower Limit</t>
  </si>
  <si>
    <t>Upper Limit</t>
  </si>
  <si>
    <t>Values</t>
  </si>
  <si>
    <t>Limit Table</t>
  </si>
  <si>
    <t>The gray band represents</t>
  </si>
  <si>
    <t>the target range you must stay within each month</t>
  </si>
  <si>
    <t>BOTTOM 10 states by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</si>
</sst>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Blue][&gt;0]#,###;[Red][&lt;0]\(###\);"/>
  </numFmts>
  <fonts count="10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4"/>
      <color rgb="FFFF0000"/>
      <name val="MyriadPro-Regular"/>
    </font>
    <font>
      <sz val="1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MyriadPro-Regula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0" xfId="1" applyFont="1" applyBorder="1" applyAlignment="1">
      <alignment horizontal="center" vertical="center"/>
    </xf>
    <xf numFmtId="0" fontId="1" fillId="5" borderId="0" xfId="1" applyFill="1" applyBorder="1" applyAlignment="1">
      <alignment horizontal="center" vertical="center"/>
    </xf>
    <xf numFmtId="3" fontId="3" fillId="5" borderId="0" xfId="1" applyNumberFormat="1" applyFont="1" applyFill="1" applyBorder="1" applyAlignment="1">
      <alignment horizontal="center"/>
    </xf>
    <xf numFmtId="0" fontId="1" fillId="5" borderId="0" xfId="1" applyFill="1" applyBorder="1" applyAlignment="1">
      <alignment horizontal="center" vertical="center" wrapText="1"/>
    </xf>
    <xf numFmtId="3" fontId="1" fillId="0" borderId="0" xfId="1" applyNumberFormat="1" applyFont="1" applyBorder="1" applyAlignment="1">
      <alignment horizontal="center" vertical="center"/>
    </xf>
    <xf numFmtId="164" fontId="0" fillId="0" borderId="0" xfId="0" applyNumberFormat="1" applyBorder="1"/>
    <xf numFmtId="0" fontId="0" fillId="5" borderId="0" xfId="0" applyFill="1" applyBorder="1" applyAlignment="1">
      <alignment wrapText="1"/>
    </xf>
    <xf numFmtId="0" fontId="5" fillId="0" borderId="0" xfId="0" applyFont="1"/>
    <xf numFmtId="0" fontId="6" fillId="0" borderId="0" xfId="0" applyFont="1"/>
    <xf numFmtId="0" fontId="4" fillId="0" borderId="0" xfId="0" applyFont="1"/>
    <xf numFmtId="0" fontId="7" fillId="5" borderId="0" xfId="0" applyFont="1" applyFill="1"/>
    <xf numFmtId="0" fontId="2" fillId="0" borderId="0" xfId="0" applyFont="1" applyAlignment="1">
      <alignment horizontal="center" wrapText="1"/>
    </xf>
    <xf numFmtId="0" fontId="0" fillId="0" borderId="2" xfId="0" applyBorder="1"/>
    <xf numFmtId="9" fontId="0" fillId="0" borderId="3" xfId="2" applyFont="1" applyBorder="1" applyAlignment="1">
      <alignment horizontal="center"/>
    </xf>
    <xf numFmtId="0" fontId="0" fillId="0" borderId="4" xfId="0" applyBorder="1"/>
    <xf numFmtId="9" fontId="0" fillId="0" borderId="5" xfId="2" applyFont="1" applyBorder="1" applyAlignment="1">
      <alignment horizontal="center"/>
    </xf>
    <xf numFmtId="0" fontId="0" fillId="0" borderId="6" xfId="0" applyBorder="1"/>
    <xf numFmtId="9" fontId="0" fillId="0" borderId="7" xfId="2" applyFont="1" applyBorder="1" applyAlignment="1">
      <alignment horizontal="center"/>
    </xf>
    <xf numFmtId="0" fontId="0" fillId="0" borderId="8" xfId="0" applyBorder="1"/>
    <xf numFmtId="9" fontId="0" fillId="0" borderId="9" xfId="2" applyFont="1" applyBorder="1" applyAlignment="1">
      <alignment horizontal="center"/>
    </xf>
    <xf numFmtId="0" fontId="2" fillId="5" borderId="10" xfId="0" applyFont="1" applyFill="1" applyBorder="1"/>
    <xf numFmtId="0" fontId="0" fillId="5" borderId="10" xfId="0" applyFill="1" applyBorder="1"/>
    <xf numFmtId="0" fontId="2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5" borderId="13" xfId="0" applyFill="1" applyBorder="1"/>
    <xf numFmtId="0" fontId="0" fillId="0" borderId="14" xfId="0" applyBorder="1"/>
    <xf numFmtId="0" fontId="0" fillId="5" borderId="15" xfId="0" applyFill="1" applyBorder="1"/>
    <xf numFmtId="0" fontId="0" fillId="0" borderId="16" xfId="0" applyBorder="1"/>
    <xf numFmtId="0" fontId="9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5" borderId="11" xfId="0" applyFont="1" applyFill="1" applyBorder="1" applyAlignment="1">
      <alignment horizontal="center"/>
    </xf>
    <xf numFmtId="0" fontId="8" fillId="5" borderId="1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26" Type="http://schemas.openxmlformats.org/officeDocument/2006/relationships/customXml" Target="../customXml/item10.xml"/><Relationship Id="rId39" Type="http://schemas.openxmlformats.org/officeDocument/2006/relationships/customXml" Target="../customXml/item23.xml"/><Relationship Id="rId21" Type="http://schemas.openxmlformats.org/officeDocument/2006/relationships/customXml" Target="../customXml/item5.xml"/><Relationship Id="rId34" Type="http://schemas.openxmlformats.org/officeDocument/2006/relationships/customXml" Target="../customXml/item18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customXml" Target="../customXml/item2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29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3.xml"/><Relationship Id="rId31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914260717410341E-2"/>
          <c:y val="8.2977320142674463E-2"/>
          <c:w val="0.89019685039370078"/>
          <c:h val="0.624660250801983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'Emphasizing CHART'!$E$2</c:f>
              <c:strCache>
                <c:ptCount val="1"/>
                <c:pt idx="0">
                  <c:v>Not In TOP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'Emphasizing CHART'!$D$3:$D$14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'Emphasizing CHART'!$E$3:$E$14</c:f>
              <c:numCache>
                <c:formatCode>General</c:formatCode>
                <c:ptCount val="12"/>
                <c:pt idx="0">
                  <c:v>0</c:v>
                </c:pt>
                <c:pt idx="1">
                  <c:v>89</c:v>
                </c:pt>
                <c:pt idx="2">
                  <c:v>104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90</c:v>
                </c:pt>
                <c:pt idx="7">
                  <c:v>102</c:v>
                </c:pt>
                <c:pt idx="8">
                  <c:v>0</c:v>
                </c:pt>
                <c:pt idx="9">
                  <c:v>0</c:v>
                </c:pt>
                <c:pt idx="10">
                  <c:v>105</c:v>
                </c:pt>
                <c:pt idx="1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B-4F8C-A4CD-AEAF2BA2D678}"/>
            </c:ext>
          </c:extLst>
        </c:ser>
        <c:ser>
          <c:idx val="1"/>
          <c:order val="1"/>
          <c:tx>
            <c:strRef>
              <c:f>'Emphasizing CHART'!$F$2</c:f>
              <c:strCache>
                <c:ptCount val="1"/>
                <c:pt idx="0">
                  <c:v>In Top 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'Emphasizing CHART'!$D$3:$D$14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'Emphasizing CHART'!$F$3:$F$14</c:f>
              <c:numCache>
                <c:formatCode>General</c:formatCode>
                <c:ptCount val="12"/>
                <c:pt idx="0">
                  <c:v>167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145</c:v>
                </c:pt>
                <c:pt idx="5">
                  <c:v>110</c:v>
                </c:pt>
                <c:pt idx="6">
                  <c:v>0</c:v>
                </c:pt>
                <c:pt idx="7">
                  <c:v>0</c:v>
                </c:pt>
                <c:pt idx="8">
                  <c:v>150</c:v>
                </c:pt>
                <c:pt idx="9">
                  <c:v>109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0B-4F8C-A4CD-AEAF2BA2D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492768"/>
        <c:axId val="820494016"/>
      </c:barChart>
      <c:catAx>
        <c:axId val="82049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94016"/>
        <c:crosses val="autoZero"/>
        <c:auto val="1"/>
        <c:lblAlgn val="ctr"/>
        <c:lblOffset val="100"/>
        <c:noMultiLvlLbl val="0"/>
      </c:catAx>
      <c:valAx>
        <c:axId val="82049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92768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>
        <c:manualLayout>
          <c:xMode val="edge"/>
          <c:yMode val="edge"/>
          <c:x val="0.34084426946631668"/>
          <c:y val="0.84116741817529206"/>
          <c:w val="0.31831146106736657"/>
          <c:h val="9.045651344863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Inventory Control Trend</a:t>
            </a:r>
            <a:br>
              <a:rPr lang="en-US" sz="1800" b="1" i="0" u="none" strike="noStrike" baseline="0">
                <a:effectLst/>
              </a:rPr>
            </a:br>
            <a:r>
              <a:rPr lang="en-US" sz="1800" b="1" i="0" u="none" strike="noStrike" baseline="0">
                <a:effectLst/>
              </a:rPr>
              <a:t>(Gray band = acceptable range)</a:t>
            </a:r>
            <a:endParaRPr lang="en-US" sz="1800" b="1"/>
          </a:p>
        </c:rich>
      </c:tx>
      <c:layout>
        <c:manualLayout>
          <c:xMode val="edge"/>
          <c:yMode val="edge"/>
          <c:x val="0.16456233595800526"/>
          <c:y val="4.38957475994513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'Performance Against Range'!$A$7</c:f>
              <c:strCache>
                <c:ptCount val="1"/>
                <c:pt idx="0">
                  <c:v>Lower Limit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'Performance Against Range'!$B$6:$M$6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'Performance Against Range'!$B$7:$M$7</c:f>
              <c:numCache>
                <c:formatCode>General</c:formatCode>
                <c:ptCount val="12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2-469E-8E2C-9677DFF61E51}"/>
            </c:ext>
          </c:extLst>
        </c:ser>
        <c:ser>
          <c:idx val="1"/>
          <c:order val="1"/>
          <c:tx>
            <c:strRef>
              <c:f>'Performance Against Range'!$A$8</c:f>
              <c:strCache>
                <c:ptCount val="1"/>
                <c:pt idx="0">
                  <c:v>Upper Limit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'Performance Against Range'!$B$6:$M$6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'Performance Against Range'!$B$8:$M$8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2-469E-8E2C-9677DFF61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98670048"/>
        <c:axId val="1098675456"/>
      </c:barChart>
      <c:lineChart>
        <c:grouping val="standard"/>
        <c:varyColors val="0"/>
        <c:ser>
          <c:idx val="2"/>
          <c:order val="2"/>
          <c:tx>
            <c:strRef>
              <c:f>'Performance Against Range'!$A$9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rgbClr val="FF0000"/>
              </a:solidFill>
              <a:ln w="15875">
                <a:solidFill>
                  <a:srgbClr val="FF0000"/>
                </a:solidFill>
              </a:ln>
              <a:effectLst/>
            </c:spPr>
          </c:marker>
          <c:cat>
            <c:strRef>
              <c:f>'Performance Against Range'!$B$6:$M$6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'Performance Against Range'!$B$9:$M$9</c:f>
              <c:numCache>
                <c:formatCode>General</c:formatCode>
                <c:ptCount val="12"/>
                <c:pt idx="0">
                  <c:v>33</c:v>
                </c:pt>
                <c:pt idx="1">
                  <c:v>27</c:v>
                </c:pt>
                <c:pt idx="2">
                  <c:v>23</c:v>
                </c:pt>
                <c:pt idx="3">
                  <c:v>28</c:v>
                </c:pt>
                <c:pt idx="4">
                  <c:v>26</c:v>
                </c:pt>
                <c:pt idx="5">
                  <c:v>37</c:v>
                </c:pt>
                <c:pt idx="6">
                  <c:v>36</c:v>
                </c:pt>
                <c:pt idx="7">
                  <c:v>32</c:v>
                </c:pt>
                <c:pt idx="8">
                  <c:v>29</c:v>
                </c:pt>
                <c:pt idx="9">
                  <c:v>23</c:v>
                </c:pt>
                <c:pt idx="10">
                  <c:v>26</c:v>
                </c:pt>
                <c:pt idx="1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52-469E-8E2C-9677DFF61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551664"/>
        <c:axId val="2105550832"/>
      </c:lineChart>
      <c:catAx>
        <c:axId val="109867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75456"/>
        <c:crosses val="autoZero"/>
        <c:auto val="1"/>
        <c:lblAlgn val="ctr"/>
        <c:lblOffset val="100"/>
        <c:noMultiLvlLbl val="0"/>
      </c:catAx>
      <c:valAx>
        <c:axId val="1098675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70048"/>
        <c:crosses val="autoZero"/>
        <c:crossBetween val="between"/>
      </c:valAx>
      <c:valAx>
        <c:axId val="210555083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2105551664"/>
        <c:crosses val="max"/>
        <c:crossBetween val="between"/>
      </c:valAx>
      <c:catAx>
        <c:axId val="210555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5550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4.8048048048048048E-2"/>
          <c:w val="0.89019685039370078"/>
          <c:h val="0.65721690194131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'Emphasizing CHART'!$L$2</c:f>
              <c:strCache>
                <c:ptCount val="1"/>
                <c:pt idx="0">
                  <c:v>Not In Bottom 5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'Emphasizing CHART'!$K$3:$K$14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'Emphasizing CHART'!$L$3:$L$14</c:f>
              <c:numCache>
                <c:formatCode>General</c:formatCode>
                <c:ptCount val="12"/>
                <c:pt idx="0">
                  <c:v>167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145</c:v>
                </c:pt>
                <c:pt idx="5">
                  <c:v>110</c:v>
                </c:pt>
                <c:pt idx="6">
                  <c:v>0</c:v>
                </c:pt>
                <c:pt idx="7">
                  <c:v>0</c:v>
                </c:pt>
                <c:pt idx="8">
                  <c:v>150</c:v>
                </c:pt>
                <c:pt idx="9">
                  <c:v>109</c:v>
                </c:pt>
                <c:pt idx="10">
                  <c:v>105</c:v>
                </c:pt>
                <c:pt idx="1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A-492E-93BB-993BB35C8482}"/>
            </c:ext>
          </c:extLst>
        </c:ser>
        <c:ser>
          <c:idx val="1"/>
          <c:order val="1"/>
          <c:tx>
            <c:strRef>
              <c:f>'Emphasizing CHART'!$M$2</c:f>
              <c:strCache>
                <c:ptCount val="1"/>
                <c:pt idx="0">
                  <c:v>In Bottom 5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'Emphasizing CHART'!$K$3:$K$14</c:f>
              <c:strCache>
                <c:ptCount val="12"/>
                <c:pt idx="0">
                  <c:v>J</c:v>
                </c:pt>
                <c:pt idx="1">
                  <c:v>F</c:v>
                </c:pt>
                <c:pt idx="2">
                  <c:v>M</c:v>
                </c:pt>
                <c:pt idx="3">
                  <c:v>A</c:v>
                </c:pt>
                <c:pt idx="4">
                  <c:v>M</c:v>
                </c:pt>
                <c:pt idx="5">
                  <c:v>J</c:v>
                </c:pt>
                <c:pt idx="6">
                  <c:v>J</c:v>
                </c:pt>
                <c:pt idx="7">
                  <c:v>A</c:v>
                </c:pt>
                <c:pt idx="8">
                  <c:v>S</c:v>
                </c:pt>
                <c:pt idx="9">
                  <c:v>O</c:v>
                </c:pt>
                <c:pt idx="10">
                  <c:v>N</c:v>
                </c:pt>
                <c:pt idx="11">
                  <c:v>D</c:v>
                </c:pt>
              </c:strCache>
            </c:strRef>
          </c:cat>
          <c:val>
            <c:numRef>
              <c:f>'Emphasizing CHART'!$M$3:$M$14</c:f>
              <c:numCache>
                <c:formatCode>General</c:formatCode>
                <c:ptCount val="12"/>
                <c:pt idx="0">
                  <c:v>0</c:v>
                </c:pt>
                <c:pt idx="1">
                  <c:v>89</c:v>
                </c:pt>
                <c:pt idx="2">
                  <c:v>104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90</c:v>
                </c:pt>
                <c:pt idx="7">
                  <c:v>102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A-492E-93BB-993BB35C8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268368"/>
        <c:axId val="820271280"/>
      </c:barChart>
      <c:catAx>
        <c:axId val="82026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271280"/>
        <c:crosses val="autoZero"/>
        <c:auto val="1"/>
        <c:lblAlgn val="ctr"/>
        <c:lblOffset val="100"/>
        <c:noMultiLvlLbl val="0"/>
      </c:catAx>
      <c:valAx>
        <c:axId val="820271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26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Sales Revenue vrs Target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'Performance display 1'!$B$5</c:f>
              <c:strCache>
                <c:ptCount val="1"/>
                <c:pt idx="0">
                  <c:v>Variance to Target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'Performance display 1'!$C$2:$N$2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'Performance display 1'!$C$5:$N$5</c:f>
              <c:numCache>
                <c:formatCode>[Blue][&gt;0]#,###;[Red][&lt;0]\(###\);</c:formatCode>
                <c:ptCount val="12"/>
                <c:pt idx="0">
                  <c:v>-336</c:v>
                </c:pt>
                <c:pt idx="1">
                  <c:v>-502</c:v>
                </c:pt>
                <c:pt idx="2">
                  <c:v>799.67350000000079</c:v>
                </c:pt>
                <c:pt idx="3">
                  <c:v>-233.21239995249925</c:v>
                </c:pt>
                <c:pt idx="4">
                  <c:v>-88.662499999998545</c:v>
                </c:pt>
                <c:pt idx="5">
                  <c:v>1054.4263550000032</c:v>
                </c:pt>
                <c:pt idx="6">
                  <c:v>913.50303500000155</c:v>
                </c:pt>
                <c:pt idx="7">
                  <c:v>-162.23249999999825</c:v>
                </c:pt>
                <c:pt idx="8">
                  <c:v>790.48009000000457</c:v>
                </c:pt>
                <c:pt idx="9">
                  <c:v>-294.32039999999688</c:v>
                </c:pt>
                <c:pt idx="10">
                  <c:v>-229.51499999999942</c:v>
                </c:pt>
                <c:pt idx="11">
                  <c:v>770.48500000000058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39-492A-84A1-4701260E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536415"/>
        <c:axId val="1957537247"/>
      </c:lineChart>
      <c:catAx>
        <c:axId val="1957536415"/>
        <c:scaling>
          <c:orientation val="minMax"/>
        </c:scaling>
        <c:delete val="0"/>
        <c:axPos val="b"/>
        <c:numFmt formatCode="General" sourceLinked="1"/>
        <c:majorTickMark val="cross"/>
        <c:minorTickMark val="in"/>
        <c:tickLblPos val="low"/>
        <c:spPr>
          <a:noFill/>
          <a:ln w="15875" cap="flat" cmpd="sng" algn="ctr">
            <a:solidFill>
              <a:schemeClr val="accent2"/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537247"/>
        <c:crosses val="autoZero"/>
        <c:auto val="1"/>
        <c:lblAlgn val="ctr"/>
        <c:lblOffset val="500"/>
        <c:noMultiLvlLbl val="0"/>
      </c:catAx>
      <c:valAx>
        <c:axId val="1957537247"/>
        <c:scaling>
          <c:orientation val="minMax"/>
        </c:scaling>
        <c:delete val="0"/>
        <c:axPos val="l"/>
        <c:numFmt formatCode="[Blue][&gt;0]#,###;[Red][&lt;0]\(###\)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536415"/>
        <c:crosses val="autoZero"/>
        <c:crossBetween val="midCat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display 2'!$B$2</c:f>
              <c:strCache>
                <c:ptCount val="1"/>
                <c:pt idx="0">
                  <c:v>SalesAmount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'Performance display 2'!$A$3:$A$13</c:f>
              <c:strCache>
                <c:ptCount val="11"/>
                <c:pt idx="0">
                  <c:v>A. Datum</c:v>
                </c:pt>
                <c:pt idx="1">
                  <c:v>Adventure Works</c:v>
                </c:pt>
                <c:pt idx="2">
                  <c:v>Contoso</c:v>
                </c:pt>
                <c:pt idx="3">
                  <c:v>Fabrikam</c:v>
                </c:pt>
                <c:pt idx="4">
                  <c:v>Litware</c:v>
                </c:pt>
                <c:pt idx="5">
                  <c:v>Northwind Traders</c:v>
                </c:pt>
                <c:pt idx="6">
                  <c:v>Proseware</c:v>
                </c:pt>
                <c:pt idx="7">
                  <c:v>Southridge Video</c:v>
                </c:pt>
                <c:pt idx="8">
                  <c:v>Tailspin Toys</c:v>
                </c:pt>
                <c:pt idx="9">
                  <c:v>The Phone Company</c:v>
                </c:pt>
                <c:pt idx="10">
                  <c:v>Wide World Importers</c:v>
                </c:pt>
              </c:strCache>
            </c:strRef>
          </c:cat>
          <c:val>
            <c:numRef>
              <c:f>'Performance display 2'!$B$3:$B$13</c:f>
              <c:numCache>
                <c:formatCode>General</c:formatCode>
                <c:ptCount val="11"/>
                <c:pt idx="0">
                  <c:v>151137.56499999901</c:v>
                </c:pt>
                <c:pt idx="1">
                  <c:v>883638.70509999001</c:v>
                </c:pt>
                <c:pt idx="2">
                  <c:v>881587.221499993</c:v>
                </c:pt>
                <c:pt idx="3">
                  <c:v>1214931.68009999</c:v>
                </c:pt>
                <c:pt idx="4">
                  <c:v>317609.48580000101</c:v>
                </c:pt>
                <c:pt idx="5">
                  <c:v>8623.52249999999</c:v>
                </c:pt>
                <c:pt idx="6">
                  <c:v>686692.64399999799</c:v>
                </c:pt>
                <c:pt idx="7">
                  <c:v>676389.265499998</c:v>
                </c:pt>
                <c:pt idx="8">
                  <c:v>70076.320799999798</c:v>
                </c:pt>
                <c:pt idx="9">
                  <c:v>349132.44999999902</c:v>
                </c:pt>
                <c:pt idx="10">
                  <c:v>620247.27699999698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7-4AEB-95F0-C25AA4826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3162543"/>
        <c:axId val="1953152975"/>
      </c:barChart>
      <c:lineChart>
        <c:grouping val="standard"/>
        <c:varyColors val="0"/>
        <c:ser>
          <c:idx val="1"/>
          <c:order val="1"/>
          <c:tx>
            <c:strRef>
              <c:f>'Performance display 2'!$C$2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'Performance display 2'!$A$3:$A$13</c:f>
              <c:strCache>
                <c:ptCount val="11"/>
                <c:pt idx="0">
                  <c:v>A. Datum</c:v>
                </c:pt>
                <c:pt idx="1">
                  <c:v>Adventure Works</c:v>
                </c:pt>
                <c:pt idx="2">
                  <c:v>Contoso</c:v>
                </c:pt>
                <c:pt idx="3">
                  <c:v>Fabrikam</c:v>
                </c:pt>
                <c:pt idx="4">
                  <c:v>Litware</c:v>
                </c:pt>
                <c:pt idx="5">
                  <c:v>Northwind Traders</c:v>
                </c:pt>
                <c:pt idx="6">
                  <c:v>Proseware</c:v>
                </c:pt>
                <c:pt idx="7">
                  <c:v>Southridge Video</c:v>
                </c:pt>
                <c:pt idx="8">
                  <c:v>Tailspin Toys</c:v>
                </c:pt>
                <c:pt idx="9">
                  <c:v>The Phone Company</c:v>
                </c:pt>
                <c:pt idx="10">
                  <c:v>Wide World Importers</c:v>
                </c:pt>
              </c:strCache>
            </c:strRef>
          </c:cat>
          <c:val>
            <c:numRef>
              <c:f>'Performance display 2'!$C$3:$C$13</c:f>
              <c:numCache>
                <c:formatCode>General</c:formatCode>
                <c:ptCount val="11"/>
                <c:pt idx="0">
                  <c:v>620247.27699999698</c:v>
                </c:pt>
                <c:pt idx="1">
                  <c:v>620247.27699999698</c:v>
                </c:pt>
                <c:pt idx="2">
                  <c:v>620247.27699999698</c:v>
                </c:pt>
                <c:pt idx="3">
                  <c:v>620247.27699999698</c:v>
                </c:pt>
                <c:pt idx="4">
                  <c:v>620247.27699999698</c:v>
                </c:pt>
                <c:pt idx="5">
                  <c:v>620247.27699999698</c:v>
                </c:pt>
                <c:pt idx="6">
                  <c:v>620247.27699999698</c:v>
                </c:pt>
                <c:pt idx="7">
                  <c:v>620247.27699999698</c:v>
                </c:pt>
                <c:pt idx="8">
                  <c:v>620247.27699999698</c:v>
                </c:pt>
                <c:pt idx="9">
                  <c:v>620247.27699999698</c:v>
                </c:pt>
                <c:pt idx="10">
                  <c:v>620247.27699999698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7-4AEB-95F0-C25AA4826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3162543"/>
        <c:axId val="1953152975"/>
      </c:lineChart>
      <c:catAx>
        <c:axId val="195316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52975"/>
        <c:crosses val="autoZero"/>
        <c:auto val="1"/>
        <c:lblAlgn val="ctr"/>
        <c:lblOffset val="100"/>
        <c:noMultiLvlLbl val="0"/>
      </c:catAx>
      <c:valAx>
        <c:axId val="1953152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16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'Thermometer Chart'!$B$1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'Thermometer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'Thermometer Chart'!$B$2:$B$13</c:f>
              <c:numCache>
                <c:formatCode>#,##0</c:formatCode>
                <c:ptCount val="12"/>
                <c:pt idx="0">
                  <c:v>31021</c:v>
                </c:pt>
                <c:pt idx="1">
                  <c:v>32187</c:v>
                </c:pt>
                <c:pt idx="2">
                  <c:v>29542.326499999999</c:v>
                </c:pt>
                <c:pt idx="3">
                  <c:v>33006</c:v>
                </c:pt>
                <c:pt idx="4">
                  <c:v>35465</c:v>
                </c:pt>
                <c:pt idx="5">
                  <c:v>35088.527099999999</c:v>
                </c:pt>
                <c:pt idx="6">
                  <c:v>38270.060700000002</c:v>
                </c:pt>
                <c:pt idx="7">
                  <c:v>37543</c:v>
                </c:pt>
                <c:pt idx="8">
                  <c:v>35809.601799999997</c:v>
                </c:pt>
                <c:pt idx="9">
                  <c:v>37464.805399999997</c:v>
                </c:pt>
                <c:pt idx="10">
                  <c:v>38000</c:v>
                </c:pt>
                <c:pt idx="11">
                  <c:v>38000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B0-47C3-9CC3-2A65EA7BC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133382543"/>
        <c:axId val="2133388783"/>
      </c:barChart>
      <c:barChart>
        <c:barDir val="col"/>
        <c:grouping val="stacked"/>
        <c:varyColors val="0"/>
        <c:ser>
          <c:idx val="1"/>
          <c:order val="1"/>
          <c:tx>
            <c:strRef>
              <c:f>'Thermometer Chart'!$C$1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'Thermometer Chart'!$A$2:$A$13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'Thermometer Chart'!$C$2:$C$13</c:f>
              <c:numCache>
                <c:formatCode>#,##0</c:formatCode>
                <c:ptCount val="12"/>
                <c:pt idx="0">
                  <c:v>30685</c:v>
                </c:pt>
                <c:pt idx="1">
                  <c:v>31685</c:v>
                </c:pt>
                <c:pt idx="2">
                  <c:v>30342</c:v>
                </c:pt>
                <c:pt idx="3">
                  <c:v>32772.787600047501</c:v>
                </c:pt>
                <c:pt idx="4">
                  <c:v>35376.337500000001</c:v>
                </c:pt>
                <c:pt idx="5">
                  <c:v>36142.953455000003</c:v>
                </c:pt>
                <c:pt idx="6">
                  <c:v>39183.563735000003</c:v>
                </c:pt>
                <c:pt idx="7">
                  <c:v>37380.767500000002</c:v>
                </c:pt>
                <c:pt idx="8">
                  <c:v>36600.081890000001</c:v>
                </c:pt>
                <c:pt idx="9">
                  <c:v>37170.485000000001</c:v>
                </c:pt>
                <c:pt idx="10">
                  <c:v>37770.485000000001</c:v>
                </c:pt>
                <c:pt idx="11">
                  <c:v>38770.485000000001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B0-47C3-9CC3-2A65EA7BC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488007743"/>
        <c:axId val="488005247"/>
      </c:barChart>
      <c:catAx>
        <c:axId val="213338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88783"/>
        <c:crosses val="autoZero"/>
        <c:auto val="1"/>
        <c:lblAlgn val="ctr"/>
        <c:lblOffset val="100"/>
        <c:noMultiLvlLbl val="0"/>
      </c:catAx>
      <c:valAx>
        <c:axId val="213338878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382543"/>
        <c:crosses val="autoZero"/>
        <c:crossBetween val="between"/>
      </c:valAx>
      <c:valAx>
        <c:axId val="488005247"/>
        <c:scaling>
          <c:orientation val="minMax"/>
        </c:scaling>
        <c:delete val="1"/>
        <c:axPos val="r"/>
        <c:numFmt formatCode="#,##0" sourceLinked="1"/>
        <c:majorTickMark val="out"/>
        <c:minorTickMark val="none"/>
        <c:tickLblPos val="nextTo"/>
        <c:crossAx val="488007743"/>
        <c:crosses val="max"/>
        <c:crossBetween val="between"/>
      </c:valAx>
      <c:catAx>
        <c:axId val="488007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8005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'bullet graph'!$A$2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'bullet graph'!$B$1</c:f>
              <c:strCache>
                <c:ptCount val="1"/>
                <c:pt idx="0">
                  <c:v>YTD Rev vs Plan</c:v>
                </c:pt>
              </c:strCache>
            </c:strRef>
          </c:cat>
          <c:val>
            <c:numRef>
              <c:f>'bullet graph'!$B$2</c:f>
              <c:numCache>
                <c:formatCode>0%</c:formatCode>
                <c:ptCount val="1"/>
                <c:pt idx="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C8-4486-BEC0-181AF71ECC64}"/>
            </c:ext>
          </c:extLst>
        </c:ser>
        <c:ser>
          <c:idx val="1"/>
          <c:order val="1"/>
          <c:tx>
            <c:strRef>
              <c:f>'bullet graph'!$A$3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'bullet graph'!$B$1</c:f>
              <c:strCache>
                <c:ptCount val="1"/>
                <c:pt idx="0">
                  <c:v>YTD Rev vs Plan</c:v>
                </c:pt>
              </c:strCache>
            </c:strRef>
          </c:cat>
          <c:val>
            <c:numRef>
              <c:f>'bullet graph'!$B$3</c:f>
              <c:numCache>
                <c:formatCode>0%</c:formatCode>
                <c:ptCount val="1"/>
                <c:pt idx="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C8-4486-BEC0-181AF71ECC64}"/>
            </c:ext>
          </c:extLst>
        </c:ser>
        <c:ser>
          <c:idx val="2"/>
          <c:order val="2"/>
          <c:tx>
            <c:strRef>
              <c:f>'bullet graph'!$A$4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'bullet graph'!$B$1</c:f>
              <c:strCache>
                <c:ptCount val="1"/>
                <c:pt idx="0">
                  <c:v>YTD Rev vs Plan</c:v>
                </c:pt>
              </c:strCache>
            </c:strRef>
          </c:cat>
          <c:val>
            <c:numRef>
              <c:f>'bullet graph'!$B$4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C8-4486-BEC0-181AF71ECC64}"/>
            </c:ext>
          </c:extLst>
        </c:ser>
        <c:ser>
          <c:idx val="3"/>
          <c:order val="3"/>
          <c:tx>
            <c:strRef>
              <c:f>'bullet graph'!$A$5</c:f>
              <c:strCache>
                <c:ptCount val="1"/>
                <c:pt idx="0">
                  <c:v>VeryGood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'bullet graph'!$B$1</c:f>
              <c:strCache>
                <c:ptCount val="1"/>
                <c:pt idx="0">
                  <c:v>YTD Rev vs Plan</c:v>
                </c:pt>
              </c:strCache>
            </c:strRef>
          </c:cat>
          <c:val>
            <c:numRef>
              <c:f>'bullet graph'!$B$5</c:f>
              <c:numCache>
                <c:formatCode>0%</c:formatCode>
                <c:ptCount val="1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C8-4486-BEC0-181AF71EC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overlap val="100"/>
        <c:axId val="814893296"/>
        <c:axId val="814896624"/>
      </c:barChart>
      <c:barChart>
        <c:barDir val="col"/>
        <c:grouping val="stacked"/>
        <c:varyColors val="0"/>
        <c:ser>
          <c:idx val="4"/>
          <c:order val="4"/>
          <c:tx>
            <c:strRef>
              <c:f>'bullet graph'!$A$6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'bullet graph'!$B$1</c:f>
              <c:strCache>
                <c:ptCount val="1"/>
                <c:pt idx="0">
                  <c:v>YTD Rev vs Plan</c:v>
                </c:pt>
              </c:strCache>
            </c:strRef>
          </c:cat>
          <c:val>
            <c:numRef>
              <c:f>'bullet graph'!$B$6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C8-4486-BEC0-181AF71EC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814660256"/>
        <c:axId val="814663584"/>
      </c:barChart>
      <c:lineChart>
        <c:grouping val="stacked"/>
        <c:varyColors val="0"/>
        <c:ser>
          <c:idx val="5"/>
          <c:order val="5"/>
          <c:tx>
            <c:strRef>
              <c:f>'bullet graph'!$A$7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ash"/>
            <c:size val="2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'bullet graph'!$B$1</c:f>
              <c:strCache>
                <c:ptCount val="1"/>
                <c:pt idx="0">
                  <c:v>YTD Rev vs Plan</c:v>
                </c:pt>
              </c:strCache>
            </c:strRef>
          </c:cat>
          <c:val>
            <c:numRef>
              <c:f>'bullet graph'!$B$7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C8-4486-BEC0-181AF71EC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660256"/>
        <c:axId val="814663584"/>
      </c:lineChart>
      <c:catAx>
        <c:axId val="81489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96624"/>
        <c:crosses val="autoZero"/>
        <c:auto val="1"/>
        <c:lblAlgn val="ctr"/>
        <c:lblOffset val="100"/>
        <c:noMultiLvlLbl val="0"/>
      </c:catAx>
      <c:valAx>
        <c:axId val="814896624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93296"/>
        <c:crosses val="autoZero"/>
        <c:crossBetween val="between"/>
      </c:valAx>
      <c:valAx>
        <c:axId val="814663584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814660256"/>
        <c:crosses val="max"/>
        <c:crossBetween val="between"/>
      </c:valAx>
      <c:catAx>
        <c:axId val="81466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4663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'bullet graph'!$A$2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'bullet graph'!$B$1:$D$1</c:f>
              <c:strCache>
                <c:ptCount val="3"/>
                <c:pt idx="0">
                  <c:v>YTD Rev vs Plan</c:v>
                </c:pt>
                <c:pt idx="1">
                  <c:v>% to Code</c:v>
                </c:pt>
                <c:pt idx="2">
                  <c:v>% On Time</c:v>
                </c:pt>
              </c:strCache>
            </c:strRef>
          </c:cat>
          <c:val>
            <c:numRef>
              <c:f>'bullet graph'!$B$2:$D$2</c:f>
              <c:numCache>
                <c:formatCode>0%</c:formatCode>
                <c:ptCount val="3"/>
                <c:pt idx="0">
                  <c:v>0.7</c:v>
                </c:pt>
                <c:pt idx="1">
                  <c:v>0.65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F-4EE3-A715-8E823BC66992}"/>
            </c:ext>
          </c:extLst>
        </c:ser>
        <c:ser>
          <c:idx val="1"/>
          <c:order val="1"/>
          <c:tx>
            <c:strRef>
              <c:f>'bullet graph'!$A$3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'bullet graph'!$B$1:$D$1</c:f>
              <c:strCache>
                <c:ptCount val="3"/>
                <c:pt idx="0">
                  <c:v>YTD Rev vs Plan</c:v>
                </c:pt>
                <c:pt idx="1">
                  <c:v>% to Code</c:v>
                </c:pt>
                <c:pt idx="2">
                  <c:v>% On Time</c:v>
                </c:pt>
              </c:strCache>
            </c:strRef>
          </c:cat>
          <c:val>
            <c:numRef>
              <c:f>'bullet graph'!$B$3:$D$3</c:f>
              <c:numCache>
                <c:formatCode>0%</c:formatCode>
                <c:ptCount val="3"/>
                <c:pt idx="0">
                  <c:v>0.15</c:v>
                </c:pt>
                <c:pt idx="1">
                  <c:v>0.2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F-4EE3-A715-8E823BC66992}"/>
            </c:ext>
          </c:extLst>
        </c:ser>
        <c:ser>
          <c:idx val="2"/>
          <c:order val="2"/>
          <c:tx>
            <c:strRef>
              <c:f>'bullet graph'!$A$4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'bullet graph'!$B$1:$D$1</c:f>
              <c:strCache>
                <c:ptCount val="3"/>
                <c:pt idx="0">
                  <c:v>YTD Rev vs Plan</c:v>
                </c:pt>
                <c:pt idx="1">
                  <c:v>% to Code</c:v>
                </c:pt>
                <c:pt idx="2">
                  <c:v>% On Time</c:v>
                </c:pt>
              </c:strCache>
            </c:strRef>
          </c:cat>
          <c:val>
            <c:numRef>
              <c:f>'bullet graph'!$B$4:$D$4</c:f>
              <c:numCache>
                <c:formatCode>0%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F-4EE3-A715-8E823BC66992}"/>
            </c:ext>
          </c:extLst>
        </c:ser>
        <c:ser>
          <c:idx val="3"/>
          <c:order val="3"/>
          <c:tx>
            <c:strRef>
              <c:f>'bullet graph'!$A$5</c:f>
              <c:strCache>
                <c:ptCount val="1"/>
                <c:pt idx="0">
                  <c:v>VeryGood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'bullet graph'!$B$1:$D$1</c:f>
              <c:strCache>
                <c:ptCount val="3"/>
                <c:pt idx="0">
                  <c:v>YTD Rev vs Plan</c:v>
                </c:pt>
                <c:pt idx="1">
                  <c:v>% to Code</c:v>
                </c:pt>
                <c:pt idx="2">
                  <c:v>% On Time</c:v>
                </c:pt>
              </c:strCache>
            </c:strRef>
          </c:cat>
          <c:val>
            <c:numRef>
              <c:f>'bullet graph'!$B$5:$D$5</c:f>
              <c:numCache>
                <c:formatCode>0%</c:formatCode>
                <c:ptCount val="3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9F-4EE3-A715-8E823BC66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overlap val="100"/>
        <c:axId val="814893296"/>
        <c:axId val="814896624"/>
      </c:barChart>
      <c:barChart>
        <c:barDir val="col"/>
        <c:grouping val="stacked"/>
        <c:varyColors val="0"/>
        <c:ser>
          <c:idx val="4"/>
          <c:order val="4"/>
          <c:tx>
            <c:strRef>
              <c:f>'bullet graph'!$A$6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'bullet graph'!$B$1:$D$1</c:f>
              <c:strCache>
                <c:ptCount val="3"/>
                <c:pt idx="0">
                  <c:v>YTD Rev vs Plan</c:v>
                </c:pt>
                <c:pt idx="1">
                  <c:v>% to Code</c:v>
                </c:pt>
                <c:pt idx="2">
                  <c:v>% On Time</c:v>
                </c:pt>
              </c:strCache>
            </c:strRef>
          </c:cat>
          <c:val>
            <c:numRef>
              <c:f>'bullet graph'!$B$6:$D$6</c:f>
              <c:numCache>
                <c:formatCode>0%</c:formatCode>
                <c:ptCount val="3"/>
                <c:pt idx="0">
                  <c:v>0.8</c:v>
                </c:pt>
                <c:pt idx="1">
                  <c:v>1.05</c:v>
                </c:pt>
                <c:pt idx="2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9F-4EE3-A715-8E823BC66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814660256"/>
        <c:axId val="814663584"/>
      </c:barChart>
      <c:lineChart>
        <c:grouping val="stacked"/>
        <c:varyColors val="0"/>
        <c:ser>
          <c:idx val="5"/>
          <c:order val="5"/>
          <c:tx>
            <c:strRef>
              <c:f>'bullet graph'!$A$7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dash"/>
            <c:size val="1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'bullet graph'!$B$1:$D$1</c:f>
              <c:strCache>
                <c:ptCount val="3"/>
                <c:pt idx="0">
                  <c:v>YTD Rev vs Plan</c:v>
                </c:pt>
                <c:pt idx="1">
                  <c:v>% to Code</c:v>
                </c:pt>
                <c:pt idx="2">
                  <c:v>% On Time</c:v>
                </c:pt>
              </c:strCache>
            </c:strRef>
          </c:cat>
          <c:val>
            <c:numRef>
              <c:f>'bullet graph'!$B$7:$D$7</c:f>
              <c:numCache>
                <c:formatCode>0%</c:formatCode>
                <c:ptCount val="3"/>
                <c:pt idx="0">
                  <c:v>0.9</c:v>
                </c:pt>
                <c:pt idx="1">
                  <c:v>0.95</c:v>
                </c:pt>
                <c:pt idx="2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D9F-4EE3-A715-8E823BC66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660256"/>
        <c:axId val="814663584"/>
      </c:lineChart>
      <c:catAx>
        <c:axId val="81489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96624"/>
        <c:crosses val="autoZero"/>
        <c:auto val="1"/>
        <c:lblAlgn val="ctr"/>
        <c:lblOffset val="100"/>
        <c:noMultiLvlLbl val="0"/>
      </c:catAx>
      <c:valAx>
        <c:axId val="814896624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93296"/>
        <c:crosses val="autoZero"/>
        <c:crossBetween val="between"/>
      </c:valAx>
      <c:valAx>
        <c:axId val="814663584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814660256"/>
        <c:crosses val="max"/>
        <c:crossBetween val="between"/>
      </c:valAx>
      <c:catAx>
        <c:axId val="81466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4663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25429621740087"/>
          <c:y val="7.407407407407407E-2"/>
          <c:w val="0.57525077767784849"/>
          <c:h val="0.84167468649752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'bullet graph (2)'!$A$3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'bullet graph (2)'!$B$2</c:f>
              <c:strCache>
                <c:ptCount val="1"/>
                <c:pt idx="0">
                  <c:v>YTD Rev vs Plan</c:v>
                </c:pt>
              </c:strCache>
            </c:strRef>
          </c:cat>
          <c:val>
            <c:numRef>
              <c:f>'bullet graph (2)'!$B$3</c:f>
              <c:numCache>
                <c:formatCode>0%</c:formatCode>
                <c:ptCount val="1"/>
                <c:pt idx="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9-4BD8-BD74-6CB6379A8969}"/>
            </c:ext>
          </c:extLst>
        </c:ser>
        <c:ser>
          <c:idx val="1"/>
          <c:order val="1"/>
          <c:tx>
            <c:strRef>
              <c:f>'bullet graph (2)'!$A$4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'bullet graph (2)'!$B$2</c:f>
              <c:strCache>
                <c:ptCount val="1"/>
                <c:pt idx="0">
                  <c:v>YTD Rev vs Plan</c:v>
                </c:pt>
              </c:strCache>
            </c:strRef>
          </c:cat>
          <c:val>
            <c:numRef>
              <c:f>'bullet graph (2)'!$B$4</c:f>
              <c:numCache>
                <c:formatCode>0%</c:formatCode>
                <c:ptCount val="1"/>
                <c:pt idx="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9-4BD8-BD74-6CB6379A8969}"/>
            </c:ext>
          </c:extLst>
        </c:ser>
        <c:ser>
          <c:idx val="2"/>
          <c:order val="2"/>
          <c:tx>
            <c:strRef>
              <c:f>'bullet graph (2)'!$A$5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'bullet graph (2)'!$B$2</c:f>
              <c:strCache>
                <c:ptCount val="1"/>
                <c:pt idx="0">
                  <c:v>YTD Rev vs Plan</c:v>
                </c:pt>
              </c:strCache>
            </c:strRef>
          </c:cat>
          <c:val>
            <c:numRef>
              <c:f>'bullet graph (2)'!$B$5</c:f>
              <c:numCache>
                <c:formatCode>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9-4BD8-BD74-6CB6379A8969}"/>
            </c:ext>
          </c:extLst>
        </c:ser>
        <c:ser>
          <c:idx val="3"/>
          <c:order val="3"/>
          <c:tx>
            <c:strRef>
              <c:f>'bullet graph (2)'!$A$6</c:f>
              <c:strCache>
                <c:ptCount val="1"/>
                <c:pt idx="0">
                  <c:v>VeryGood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'bullet graph (2)'!$B$2</c:f>
              <c:strCache>
                <c:ptCount val="1"/>
                <c:pt idx="0">
                  <c:v>YTD Rev vs Plan</c:v>
                </c:pt>
              </c:strCache>
            </c:strRef>
          </c:cat>
          <c:val>
            <c:numRef>
              <c:f>'bullet graph (2)'!$B$6</c:f>
              <c:numCache>
                <c:formatCode>0%</c:formatCode>
                <c:ptCount val="1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9-4BD8-BD74-6CB6379A8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14893296"/>
        <c:axId val="814896624"/>
      </c:barChart>
      <c:barChart>
        <c:barDir val="col"/>
        <c:grouping val="stacked"/>
        <c:varyColors val="0"/>
        <c:ser>
          <c:idx val="4"/>
          <c:order val="4"/>
          <c:tx>
            <c:strRef>
              <c:f>'bullet graph (2)'!$A$7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'bullet graph (2)'!$B$2</c:f>
              <c:strCache>
                <c:ptCount val="1"/>
                <c:pt idx="0">
                  <c:v>YTD Rev vs Plan</c:v>
                </c:pt>
              </c:strCache>
            </c:strRef>
          </c:cat>
          <c:val>
            <c:numRef>
              <c:f>'bullet graph (2)'!$B$7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09-4BD8-BD74-6CB6379A8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814660256"/>
        <c:axId val="814663584"/>
      </c:barChart>
      <c:lineChart>
        <c:grouping val="stacked"/>
        <c:varyColors val="0"/>
        <c:ser>
          <c:idx val="5"/>
          <c:order val="5"/>
          <c:tx>
            <c:strRef>
              <c:f>'bullet graph (2)'!$A$8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ash"/>
            <c:size val="2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'bullet graph (2)'!$B$2</c:f>
              <c:strCache>
                <c:ptCount val="1"/>
                <c:pt idx="0">
                  <c:v>YTD Rev vs Plan</c:v>
                </c:pt>
              </c:strCache>
            </c:strRef>
          </c:cat>
          <c:val>
            <c:numRef>
              <c:f>'bullet graph (2)'!$B$8</c:f>
              <c:numCache>
                <c:formatCode>0%</c:formatCode>
                <c:ptCount val="1"/>
                <c:pt idx="0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09-4BD8-BD74-6CB6379A8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660256"/>
        <c:axId val="814663584"/>
      </c:lineChart>
      <c:catAx>
        <c:axId val="81489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96624"/>
        <c:crosses val="autoZero"/>
        <c:auto val="1"/>
        <c:lblAlgn val="ctr"/>
        <c:lblOffset val="100"/>
        <c:noMultiLvlLbl val="0"/>
      </c:catAx>
      <c:valAx>
        <c:axId val="814896624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93296"/>
        <c:crosses val="autoZero"/>
        <c:crossBetween val="between"/>
      </c:valAx>
      <c:valAx>
        <c:axId val="814663584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814660256"/>
        <c:crosses val="max"/>
        <c:crossBetween val="between"/>
      </c:valAx>
      <c:catAx>
        <c:axId val="81466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4663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'bullet graph (2)'!$A$3</c:f>
              <c:strCache>
                <c:ptCount val="1"/>
                <c:pt idx="0">
                  <c:v>Poor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'bullet graph (2)'!$B$2:$D$2</c:f>
              <c:strCache>
                <c:ptCount val="3"/>
                <c:pt idx="0">
                  <c:v>YTD Rev vs Plan</c:v>
                </c:pt>
                <c:pt idx="1">
                  <c:v>% to Code</c:v>
                </c:pt>
                <c:pt idx="2">
                  <c:v>% On Time</c:v>
                </c:pt>
              </c:strCache>
            </c:strRef>
          </c:cat>
          <c:val>
            <c:numRef>
              <c:f>'bullet graph (2)'!$B$3:$D$3</c:f>
              <c:numCache>
                <c:formatCode>0%</c:formatCode>
                <c:ptCount val="3"/>
                <c:pt idx="0">
                  <c:v>0.7</c:v>
                </c:pt>
                <c:pt idx="1">
                  <c:v>0.65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0-4E2B-9C96-7F36E1285FB2}"/>
            </c:ext>
          </c:extLst>
        </c:ser>
        <c:ser>
          <c:idx val="1"/>
          <c:order val="1"/>
          <c:tx>
            <c:strRef>
              <c:f>'bullet graph (2)'!$A$4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'bullet graph (2)'!$B$2:$D$2</c:f>
              <c:strCache>
                <c:ptCount val="3"/>
                <c:pt idx="0">
                  <c:v>YTD Rev vs Plan</c:v>
                </c:pt>
                <c:pt idx="1">
                  <c:v>% to Code</c:v>
                </c:pt>
                <c:pt idx="2">
                  <c:v>% On Time</c:v>
                </c:pt>
              </c:strCache>
            </c:strRef>
          </c:cat>
          <c:val>
            <c:numRef>
              <c:f>'bullet graph (2)'!$B$4:$D$4</c:f>
              <c:numCache>
                <c:formatCode>0%</c:formatCode>
                <c:ptCount val="3"/>
                <c:pt idx="0">
                  <c:v>0.15</c:v>
                </c:pt>
                <c:pt idx="1">
                  <c:v>0.2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10-4E2B-9C96-7F36E1285FB2}"/>
            </c:ext>
          </c:extLst>
        </c:ser>
        <c:ser>
          <c:idx val="2"/>
          <c:order val="2"/>
          <c:tx>
            <c:strRef>
              <c:f>'bullet graph (2)'!$A$5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'bullet graph (2)'!$B$2:$D$2</c:f>
              <c:strCache>
                <c:ptCount val="3"/>
                <c:pt idx="0">
                  <c:v>YTD Rev vs Plan</c:v>
                </c:pt>
                <c:pt idx="1">
                  <c:v>% to Code</c:v>
                </c:pt>
                <c:pt idx="2">
                  <c:v>% On Time</c:v>
                </c:pt>
              </c:strCache>
            </c:strRef>
          </c:cat>
          <c:val>
            <c:numRef>
              <c:f>'bullet graph (2)'!$B$5:$D$5</c:f>
              <c:numCache>
                <c:formatCode>0%</c:formatCode>
                <c:ptCount val="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10-4E2B-9C96-7F36E1285FB2}"/>
            </c:ext>
          </c:extLst>
        </c:ser>
        <c:ser>
          <c:idx val="3"/>
          <c:order val="3"/>
          <c:tx>
            <c:strRef>
              <c:f>'bullet graph (2)'!$A$6</c:f>
              <c:strCache>
                <c:ptCount val="1"/>
                <c:pt idx="0">
                  <c:v>VeryGood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'bullet graph (2)'!$B$2:$D$2</c:f>
              <c:strCache>
                <c:ptCount val="3"/>
                <c:pt idx="0">
                  <c:v>YTD Rev vs Plan</c:v>
                </c:pt>
                <c:pt idx="1">
                  <c:v>% to Code</c:v>
                </c:pt>
                <c:pt idx="2">
                  <c:v>% On Time</c:v>
                </c:pt>
              </c:strCache>
            </c:strRef>
          </c:cat>
          <c:val>
            <c:numRef>
              <c:f>'bullet graph (2)'!$B$6:$D$6</c:f>
              <c:numCache>
                <c:formatCode>0%</c:formatCode>
                <c:ptCount val="3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10-4E2B-9C96-7F36E1285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14893296"/>
        <c:axId val="814896624"/>
      </c:barChart>
      <c:barChart>
        <c:barDir val="col"/>
        <c:grouping val="stacked"/>
        <c:varyColors val="0"/>
        <c:ser>
          <c:idx val="4"/>
          <c:order val="4"/>
          <c:tx>
            <c:strRef>
              <c:f>'bullet graph (2)'!$A$7</c:f>
              <c:strCache>
                <c:ptCount val="1"/>
                <c:pt idx="0">
                  <c:v>Value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'bullet graph (2)'!$B$2:$D$2</c:f>
              <c:strCache>
                <c:ptCount val="3"/>
                <c:pt idx="0">
                  <c:v>YTD Rev vs Plan</c:v>
                </c:pt>
                <c:pt idx="1">
                  <c:v>% to Code</c:v>
                </c:pt>
                <c:pt idx="2">
                  <c:v>% On Time</c:v>
                </c:pt>
              </c:strCache>
            </c:strRef>
          </c:cat>
          <c:val>
            <c:numRef>
              <c:f>'bullet graph (2)'!$B$7:$D$7</c:f>
              <c:numCache>
                <c:formatCode>0%</c:formatCode>
                <c:ptCount val="3"/>
                <c:pt idx="0">
                  <c:v>0.8</c:v>
                </c:pt>
                <c:pt idx="1">
                  <c:v>1.05</c:v>
                </c:pt>
                <c:pt idx="2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10-4E2B-9C96-7F36E1285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00"/>
        <c:axId val="814660256"/>
        <c:axId val="814663584"/>
      </c:barChart>
      <c:lineChart>
        <c:grouping val="stacked"/>
        <c:varyColors val="0"/>
        <c:ser>
          <c:idx val="5"/>
          <c:order val="5"/>
          <c:tx>
            <c:strRef>
              <c:f>'bullet graph (2)'!$A$8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1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cat>
            <c:strRef>
              <c:f>'bullet graph (2)'!$B$2:$D$2</c:f>
              <c:strCache>
                <c:ptCount val="3"/>
                <c:pt idx="0">
                  <c:v>YTD Rev vs Plan</c:v>
                </c:pt>
                <c:pt idx="1">
                  <c:v>% to Code</c:v>
                </c:pt>
                <c:pt idx="2">
                  <c:v>% On Time</c:v>
                </c:pt>
              </c:strCache>
            </c:strRef>
          </c:cat>
          <c:val>
            <c:numRef>
              <c:f>'bullet graph (2)'!$B$8:$D$8</c:f>
              <c:numCache>
                <c:formatCode>0%</c:formatCode>
                <c:ptCount val="3"/>
                <c:pt idx="0">
                  <c:v>0.9</c:v>
                </c:pt>
                <c:pt idx="1">
                  <c:v>0.95</c:v>
                </c:pt>
                <c:pt idx="2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10-4E2B-9C96-7F36E1285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4660256"/>
        <c:axId val="814663584"/>
      </c:lineChart>
      <c:catAx>
        <c:axId val="81489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96624"/>
        <c:crosses val="autoZero"/>
        <c:auto val="1"/>
        <c:lblAlgn val="ctr"/>
        <c:lblOffset val="100"/>
        <c:noMultiLvlLbl val="0"/>
      </c:catAx>
      <c:valAx>
        <c:axId val="814896624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893296"/>
        <c:crosses val="autoZero"/>
        <c:crossBetween val="between"/>
      </c:valAx>
      <c:valAx>
        <c:axId val="814663584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814660256"/>
        <c:crosses val="max"/>
        <c:crossBetween val="between"/>
      </c:valAx>
      <c:catAx>
        <c:axId val="81466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4663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161925</xdr:colOff>
      <xdr:row>8</xdr:row>
      <xdr:rowOff>95250</xdr:rowOff>
    </xdr:from>
    <xdr:to>
      <xdr:col>20</xdr:col>
      <xdr:colOff>466725</xdr:colOff>
      <xdr:row>19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0</xdr:row>
      <xdr:rowOff>219075</xdr:rowOff>
    </xdr:from>
    <xdr:to>
      <xdr:col>20</xdr:col>
      <xdr:colOff>361950</xdr:colOff>
      <xdr:row>8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304799</xdr:colOff>
      <xdr:row>6</xdr:row>
      <xdr:rowOff>104775</xdr:rowOff>
    </xdr:from>
    <xdr:to>
      <xdr:col>11</xdr:col>
      <xdr:colOff>542924</xdr:colOff>
      <xdr:row>19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1</xdr:row>
      <xdr:rowOff>76200</xdr:rowOff>
    </xdr:from>
    <xdr:to>
      <xdr:col>14</xdr:col>
      <xdr:colOff>533400</xdr:colOff>
      <xdr:row>14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1</xdr:row>
      <xdr:rowOff>57150</xdr:rowOff>
    </xdr:from>
    <xdr:to>
      <xdr:col>13</xdr:col>
      <xdr:colOff>466725</xdr:colOff>
      <xdr:row>19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404812</xdr:colOff>
      <xdr:row>4</xdr:row>
      <xdr:rowOff>28575</xdr:rowOff>
    </xdr:from>
    <xdr:to>
      <xdr:col>10</xdr:col>
      <xdr:colOff>295275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</xdr:row>
      <xdr:rowOff>0</xdr:rowOff>
    </xdr:from>
    <xdr:to>
      <xdr:col>17</xdr:col>
      <xdr:colOff>500063</xdr:colOff>
      <xdr:row>18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604838</xdr:colOff>
      <xdr:row>1</xdr:row>
      <xdr:rowOff>104775</xdr:rowOff>
    </xdr:from>
    <xdr:to>
      <xdr:col>8</xdr:col>
      <xdr:colOff>447676</xdr:colOff>
      <xdr:row>18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466725</xdr:colOff>
      <xdr:row>1</xdr:row>
      <xdr:rowOff>95249</xdr:rowOff>
    </xdr:from>
    <xdr:to>
      <xdr:col>18</xdr:col>
      <xdr:colOff>266700</xdr:colOff>
      <xdr:row>18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385762</xdr:colOff>
      <xdr:row>10</xdr:row>
      <xdr:rowOff>0</xdr:rowOff>
    </xdr:from>
    <xdr:to>
      <xdr:col>8</xdr:col>
      <xdr:colOff>190501</xdr:colOff>
      <xdr:row>22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hor" refreshedDate="44776.838434375" backgroundQuery="1" createdVersion="6" refreshedVersion="6" minRefreshableVersion="3" recordCount="0" supportSubquery="1" supportAdvancedDrill="1">
  <cacheSource type="external" connectionId="7"/>
  <cacheFields count="2">
    <cacheField name="[products].[product_name].[product_name]" caption="product_name" numFmtId="0" hierarchy="3" level="1">
      <sharedItems count="10">
        <s v="Accessories"/>
        <s v="Bathroom Furniture"/>
        <s v="Cocktail Glasses"/>
        <s v="Collectibles"/>
        <s v="Furniture Cushions"/>
        <s v="Photo Frames"/>
        <s v="Platters"/>
        <s v="Rugs"/>
        <s v="Serveware"/>
        <s v="Table Linens"/>
      </sharedItems>
    </cacheField>
    <cacheField name="[Measures].[Sum of TotalSales]" caption="Sum of TotalSales" numFmtId="0" hierarchy="51" level="32767"/>
  </cacheFields>
  <cacheHierarchies count="52">
    <cacheHierarchy uniqueName="[customers].[customerid]" caption="customerid" attribute="1" defaultMemberUniqueName="[customers].[customerid].[All]" allUniqueName="[customers].[customerid].[All]" dimensionUniqueName="[customers]" displayFolder="" count="2" memberValueDatatype="3" unbalanced="0"/>
    <cacheHierarchy uniqueName="[customers].[customer_names]" caption="customer_names" attribute="1" defaultMemberUniqueName="[customers].[customer_names].[All]" allUniqueName="[customers].[customer_names].[All]" dimensionUniqueName="[customers]" displayFolder="" count="2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2" memberValueDatatype="3" unbalanced="0"/>
    <cacheHierarchy uniqueName="[products].[product_name]" caption="product_name" attribute="1" defaultMemberUniqueName="[products].[product_name].[All]" allUniqueName="[products].[product_name].[All]" dimensionUniqueName="[products]" displayFolder="" count="2" memberValueDatatype="130" unbalanced="0">
      <fieldsUsage count="2">
        <fieldUsage x="-1"/>
        <fieldUsage x="0"/>
      </fieldsUsage>
    </cacheHierarchy>
    <cacheHierarchy uniqueName="[regions].[statecode]" caption="statecode" attribute="1" defaultMemberUniqueName="[regions].[statecode].[All]" allUniqueName="[regions].[statecode].[All]" dimensionUniqueName="[regions]" displayFolder="" count="2" memberValueDatatype="130" unbalanced="0"/>
    <cacheHierarchy uniqueName="[regions].[state]" caption="state" attribute="1" defaultMemberUniqueName="[regions].[state].[All]" allUniqueName="[regions].[state].[All]" dimensionUniqueName="[regions]" displayFolder="" count="2" memberValueDatatype="130" unbalanced="0"/>
    <cacheHierarchy uniqueName="[regions].[region]" caption="region" attribute="1" defaultMemberUniqueName="[regions].[region].[All]" allUniqueName="[regions].[region].[All]" dimensionUniqueName="[regions]" displayFolder="" count="2" memberValueDatatype="130" unbalanced="0"/>
    <cacheHierarchy uniqueName="[sales_orders].[ordernumber]" caption="ordernumber" attribute="1" defaultMemberUniqueName="[sales_orders].[ordernumber].[All]" allUniqueName="[sales_orders].[ordernumber].[All]" dimensionUniqueName="[sales_orders]" displayFolder="" count="2" memberValueDatatype="130" unbalanced="0"/>
    <cacheHierarchy uniqueName="[sales_orders].[sales_channel]" caption="sales_channel" attribute="1" defaultMemberUniqueName="[sales_orders].[sales_channel].[All]" allUniqueName="[sales_orders].[sales_channel].[All]" dimensionUniqueName="[sales_orders]" displayFolder="" count="2" memberValueDatatype="130" unbalanced="0"/>
    <cacheHierarchy uniqueName="[sales_orders].[warehousecode]" caption="warehousecode" attribute="1" defaultMemberUniqueName="[sales_orders].[warehousecode].[All]" allUniqueName="[sales_orders].[warehousecode].[All]" dimensionUniqueName="[sales_orders]" displayFolder="" count="2" memberValueDatatype="130" unbalanced="0"/>
    <cacheHierarchy uniqueName="[sales_orders].[procureddate]" caption="procureddate" attribute="1" time="1" defaultMemberUniqueName="[sales_orders].[procureddate].[All]" allUniqueName="[sales_orders].[procureddate].[All]" dimensionUniqueName="[sales_orders]" displayFolder="" count="2" memberValueDatatype="7" unbalanced="0"/>
    <cacheHierarchy uniqueName="[sales_orders].[orderdate]" caption="orderdate" attribute="1" time="1" defaultMemberUniqueName="[sales_orders].[orderdate].[All]" allUniqueName="[sales_orders].[orderdate].[All]" dimensionUniqueName="[sales_orders]" displayFolder="" count="2" memberValueDatatype="7" unbalanced="0"/>
    <cacheHierarchy uniqueName="[sales_orders].[shipdate]" caption="shipdate" attribute="1" time="1" defaultMemberUniqueName="[sales_orders].[shipdate].[All]" allUniqueName="[sales_orders].[shipdate].[All]" dimensionUniqueName="[sales_orders]" displayFolder="" count="2" memberValueDatatype="7" unbalanced="0"/>
    <cacheHierarchy uniqueName="[sales_orders].[deliverydate]" caption="deliverydate" attribute="1" time="1" defaultMemberUniqueName="[sales_orders].[deliverydate].[All]" allUniqueName="[sales_orders].[deliverydate].[All]" dimensionUniqueName="[sales_orders]" displayFolder="" count="2" memberValueDatatype="7" unbalanced="0"/>
    <cacheHierarchy uniqueName="[sales_orders].[currencycode]" caption="currencycode" attribute="1" defaultMemberUniqueName="[sales_orders].[currencycode].[All]" allUniqueName="[sales_orders].[currencycode].[All]" dimensionUniqueName="[sales_orders]" displayFolder="" count="2" memberValueDatatype="130" unbalanced="0"/>
    <cacheHierarchy uniqueName="[sales_orders].[salesteamid]" caption="salesteamid" attribute="1" defaultMemberUniqueName="[sales_orders].[salesteamid].[All]" allUniqueName="[sales_orders].[salesteamid].[All]" dimensionUniqueName="[sales_orders]" displayFolder="" count="2" memberValueDatatype="3" unbalanced="0"/>
    <cacheHierarchy uniqueName="[sales_orders].[customerid]" caption="customerid" attribute="1" defaultMemberUniqueName="[sales_orders].[customerid].[All]" allUniqueName="[sales_orders].[customerid].[All]" dimensionUniqueName="[sales_orders]" displayFolder="" count="2" memberValueDatatype="3" unbalanced="0"/>
    <cacheHierarchy uniqueName="[sales_orders].[storeid]" caption="storeid" attribute="1" defaultMemberUniqueName="[sales_orders].[storeid].[All]" allUniqueName="[sales_orders].[storeid].[All]" dimensionUniqueName="[sales_orders]" displayFolder="" count="2" memberValueDatatype="3" unbalanced="0"/>
    <cacheHierarchy uniqueName="[sales_orders].[productid]" caption="productid" attribute="1" defaultMemberUniqueName="[sales_orders].[productid].[All]" allUniqueName="[sales_orders].[productid].[All]" dimensionUniqueName="[sales_orders]" displayFolder="" count="2" memberValueDatatype="3" unbalanced="0"/>
    <cacheHierarchy uniqueName="[sales_orders].[order_quantity]" caption="order_quantity" attribute="1" defaultMemberUniqueName="[sales_orders].[order_quantity].[All]" allUniqueName="[sales_orders].[order_quantity].[All]" dimensionUniqueName="[sales_orders]" displayFolder="" count="2" memberValueDatatype="3" unbalanced="0"/>
    <cacheHierarchy uniqueName="[sales_orders].[discount_applied]" caption="discount_applied" attribute="1" defaultMemberUniqueName="[sales_orders].[discount_applied].[All]" allUniqueName="[sales_orders].[discount_applied].[All]" dimensionUniqueName="[sales_orders]" displayFolder="" count="2" memberValueDatatype="5" unbalanced="0"/>
    <cacheHierarchy uniqueName="[sales_orders].[unit_price]" caption="unit_price" attribute="1" defaultMemberUniqueName="[sales_orders].[unit_price].[All]" allUniqueName="[sales_orders].[unit_price].[All]" dimensionUniqueName="[sales_orders]" displayFolder="" count="2" memberValueDatatype="5" unbalanced="0"/>
    <cacheHierarchy uniqueName="[sales_orders].[unit_cost]" caption="unit_cost" attribute="1" defaultMemberUniqueName="[sales_orders].[unit_cost].[All]" allUniqueName="[sales_orders].[unit_cost].[All]" dimensionUniqueName="[sales_orders]" displayFolder="" count="2" memberValueDatatype="5" unbalanced="0"/>
    <cacheHierarchy uniqueName="[sales_orders].[TotalCost]" caption="TotalCost" attribute="1" defaultMemberUniqueName="[sales_orders].[TotalCost].[All]" allUniqueName="[sales_orders].[TotalCost].[All]" dimensionUniqueName="[sales_orders]" displayFolder="" count="2" memberValueDatatype="5" unbalanced="0"/>
    <cacheHierarchy uniqueName="[sales_orders].[TotalSales]" caption="TotalSales" attribute="1" defaultMemberUniqueName="[sales_orders].[TotalSales].[All]" allUniqueName="[sales_orders].[TotalSales].[All]" dimensionUniqueName="[sales_orders]" displayFolder="" count="2" memberValueDatatype="5" unbalanced="0"/>
    <cacheHierarchy uniqueName="[sales_team].[salesteamid]" caption="salesteamid" attribute="1" defaultMemberUniqueName="[sales_team].[salesteamid].[All]" allUniqueName="[sales_team].[salesteamid].[All]" dimensionUniqueName="[sales_team]" displayFolder="" count="2" memberValueDatatype="3" unbalanced="0"/>
    <cacheHierarchy uniqueName="[sales_team].[sales_team]" caption="sales_team" attribute="1" defaultMemberUniqueName="[sales_team].[sales_team].[All]" allUniqueName="[sales_team].[sales_team].[All]" dimensionUniqueName="[sales_team]" displayFolder="" count="2" memberValueDatatype="130" unbalanced="0"/>
    <cacheHierarchy uniqueName="[sales_team].[region]" caption="region" attribute="1" defaultMemberUniqueName="[sales_team].[region].[All]" allUniqueName="[sales_team].[region].[All]" dimensionUniqueName="[sales_team]" displayFolder="" count="2" memberValueDatatype="130" unbalanced="0"/>
    <cacheHierarchy uniqueName="[store_locations].[storeid]" caption="storeid" attribute="1" defaultMemberUniqueName="[store_locations].[storeid].[All]" allUniqueName="[store_locations].[storeid].[All]" dimensionUniqueName="[store_locations]" displayFolder="" count="2" memberValueDatatype="3" unbalanced="0"/>
    <cacheHierarchy uniqueName="[store_locations].[city_name]" caption="city_name" attribute="1" defaultMemberUniqueName="[store_locations].[city_name].[All]" allUniqueName="[store_locations].[city_name].[All]" dimensionUniqueName="[store_locations]" displayFolder="" count="2" memberValueDatatype="130" unbalanced="0"/>
    <cacheHierarchy uniqueName="[store_locations].[county]" caption="county" attribute="1" defaultMemberUniqueName="[store_locations].[county].[All]" allUniqueName="[store_locations].[county].[All]" dimensionUniqueName="[store_locations]" displayFolder="" count="2" memberValueDatatype="130" unbalanced="0"/>
    <cacheHierarchy uniqueName="[store_locations].[statecode]" caption="statecode" attribute="1" defaultMemberUniqueName="[store_locations].[statecode].[All]" allUniqueName="[store_locations].[statecode].[All]" dimensionUniqueName="[store_locations]" displayFolder="" count="2" memberValueDatatype="130" unbalanced="0"/>
    <cacheHierarchy uniqueName="[store_locations].[state]" caption="state" attribute="1" defaultMemberUniqueName="[store_locations].[state].[All]" allUniqueName="[store_locations].[state].[All]" dimensionUniqueName="[store_locations]" displayFolder="" count="2" memberValueDatatype="130" unbalanced="0"/>
    <cacheHierarchy uniqueName="[store_locations].[type]" caption="type" attribute="1" defaultMemberUniqueName="[store_locations].[type].[All]" allUniqueName="[store_locations].[type].[All]" dimensionUniqueName="[store_locations]" displayFolder="" count="2" memberValueDatatype="130" unbalanced="0"/>
    <cacheHierarchy uniqueName="[store_locations].[latitude]" caption="latitude" attribute="1" defaultMemberUniqueName="[store_locations].[latitude].[All]" allUniqueName="[store_locations].[latitude].[All]" dimensionUniqueName="[store_locations]" displayFolder="" count="2" memberValueDatatype="5" unbalanced="0"/>
    <cacheHierarchy uniqueName="[store_locations].[longitude]" caption="longitude" attribute="1" defaultMemberUniqueName="[store_locations].[longitude].[All]" allUniqueName="[store_locations].[longitude].[All]" dimensionUniqueName="[store_locations]" displayFolder="" count="2" memberValueDatatype="5" unbalanced="0"/>
    <cacheHierarchy uniqueName="[store_locations].[areacode]" caption="areacode" attribute="1" defaultMemberUniqueName="[store_locations].[areacode].[All]" allUniqueName="[store_locations].[areacode].[All]" dimensionUniqueName="[store_locations]" displayFolder="" count="2" memberValueDatatype="3" unbalanced="0"/>
    <cacheHierarchy uniqueName="[store_locations].[population]" caption="population" attribute="1" defaultMemberUniqueName="[store_locations].[population].[All]" allUniqueName="[store_locations].[population].[All]" dimensionUniqueName="[store_locations]" displayFolder="" count="2" memberValueDatatype="3" unbalanced="0"/>
    <cacheHierarchy uniqueName="[store_locations].[household_income]" caption="household_income" attribute="1" defaultMemberUniqueName="[store_locations].[household_income].[All]" allUniqueName="[store_locations].[household_income].[All]" dimensionUniqueName="[store_locations]" displayFolder="" count="2" memberValueDatatype="3" unbalanced="0"/>
    <cacheHierarchy uniqueName="[store_locations].[median_income]" caption="median_income" attribute="1" defaultMemberUniqueName="[store_locations].[median_income].[All]" allUniqueName="[store_locations].[median_income].[All]" dimensionUniqueName="[store_locations]" displayFolder="" count="2" memberValueDatatype="3" unbalanced="0"/>
    <cacheHierarchy uniqueName="[store_locations].[land_area]" caption="land_area" attribute="1" defaultMemberUniqueName="[store_locations].[land_area].[All]" allUniqueName="[store_locations].[land_area].[All]" dimensionUniqueName="[store_locations]" displayFolder="" count="2" memberValueDatatype="3" unbalanced="0"/>
    <cacheHierarchy uniqueName="[store_locations].[water_area]" caption="water_area" attribute="1" defaultMemberUniqueName="[store_locations].[water_area].[All]" allUniqueName="[store_locations].[water_area].[All]" dimensionUniqueName="[store_locations]" displayFolder="" count="2" memberValueDatatype="3" unbalanced="0"/>
    <cacheHierarchy uniqueName="[store_locations].[time_zone]" caption="time_zone" attribute="1" defaultMemberUniqueName="[store_locations].[time_zone].[All]" allUniqueName="[store_locations].[time_zone].[All]" dimensionUniqueName="[store_locations]" displayFolder="" count="2" memberValueDatatype="130" unbalanced="0"/>
    <cacheHierarchy uniqueName="[store_locations].[location]" caption="location" attribute="1" defaultMemberUniqueName="[store_locations].[location].[All]" allUniqueName="[store_locations].[location].[All]" dimensionUniqueName="[store_locations]" displayFolder="" count="2" memberValueDatatype="130" unbalanced="0"/>
    <cacheHierarchy uniqueName="[Measures].[__XL_Count products_sheet]" caption="__XL_Count products_sheet" measure="1" displayFolder="" measureGroup="products" count="0" hidden="1"/>
    <cacheHierarchy uniqueName="[Measures].[__XL_Count sales_team_sheet]" caption="__XL_Count sales_team_sheet" measure="1" displayFolder="" measureGroup="sales_team" count="0" hidden="1"/>
    <cacheHierarchy uniqueName="[Measures].[__XL_Count sales_orders_sheet]" caption="__XL_Count sales_orders_sheet" measure="1" displayFolder="" measureGroup="sales_orders" count="0" hidden="1"/>
    <cacheHierarchy uniqueName="[Measures].[__XL_Count store_locations_sheet]" caption="__XL_Count store_locations_sheet" measure="1" displayFolder="" measureGroup="store_locations" count="0" hidden="1"/>
    <cacheHierarchy uniqueName="[Measures].[__XL_Count customers_sheet]" caption="__XL_Count customers_sheet" measure="1" displayFolder="" measureGroup="customers" count="0" hidden="1"/>
    <cacheHierarchy uniqueName="[Measures].[__XL_Count regions_sheet]" caption="__XL_Count regions_sheet" measure="1" displayFolder="" measureGroup="regions" count="0" hidden="1"/>
    <cacheHierarchy uniqueName="[Measures].[__No measures defined]" caption="__No measures defined" measure="1" displayFolder="" count="0" hidden="1"/>
    <cacheHierarchy uniqueName="[Measures].[Sum of TotalSales]" caption="Sum of TotalSales" measure="1" displayFolder="" measureGroup="sales_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name="customers" uniqueName="[customers]" caption="customers"/>
    <dimension measure="1" name="Measures" uniqueName="[Measures]" caption="Measures"/>
    <dimension name="products" uniqueName="[products]" caption="products"/>
    <dimension name="regions" uniqueName="[regions]" caption="regions"/>
    <dimension name="sales_orders" uniqueName="[sales_orders]" caption="sales_orders"/>
    <dimension name="sales_team" uniqueName="[sales_team]" caption="sales_team"/>
    <dimension name="store_locations" uniqueName="[store_locations]" caption="store_locations"/>
  </dimensions>
  <measureGroups count="6">
    <measureGroup name="customers" caption="customers"/>
    <measureGroup name="products" caption="products"/>
    <measureGroup name="regions" caption="regions"/>
    <measureGroup name="sales_orders" caption="sales_orders"/>
    <measureGroup name="sales_team" caption="sales_team"/>
    <measureGroup name="store_locations" caption="store_locations"/>
  </measureGroups>
  <maps count="8">
    <map measureGroup="0" dimension="0"/>
    <map measureGroup="1" dimension="2"/>
    <map measureGroup="2" dimension="3"/>
    <map measureGroup="3" dimension="2"/>
    <map measureGroup="3" dimension="4"/>
    <map measureGroup="3" dimension="5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uthor" refreshedDate="44788.282942939812" backgroundQuery="1" createdVersion="6" refreshedVersion="6" minRefreshableVersion="3" recordCount="0" supportSubquery="1" supportAdvancedDrill="1">
  <cacheSource type="external" connectionId="7"/>
  <cacheFields count="3">
    <cacheField name="[products].[product_name].[product_name]" caption="product_name" numFmtId="0" hierarchy="3" level="1">
      <sharedItems count="10">
        <s v="Accessories"/>
        <s v="Bathroom Furniture"/>
        <s v="Cocktail Glasses"/>
        <s v="Collectibles"/>
        <s v="Furniture Cushions"/>
        <s v="Photo Frames"/>
        <s v="Platters"/>
        <s v="Rugs"/>
        <s v="Serveware"/>
        <s v="Table Linens"/>
      </sharedItems>
    </cacheField>
    <cacheField name="[Measures].[Sum of TotalSales]" caption="Sum of TotalSales" numFmtId="0" hierarchy="51" level="32767"/>
    <cacheField name="[regions].[state].[state]" caption="state" numFmtId="0" hierarchy="5" level="1">
      <sharedItems count="10">
        <s v="Arkansas"/>
        <s v="District of Columbia"/>
        <s v="Hawaii"/>
        <s v="Idaho"/>
        <s v="Kentucky"/>
        <s v="Mississippi"/>
        <s v="Montana"/>
        <s v="New Hampshire"/>
        <s v="Rhode Island"/>
        <s v="South Dakota"/>
      </sharedItems>
    </cacheField>
  </cacheFields>
  <cacheHierarchies count="52">
    <cacheHierarchy uniqueName="[customers].[customerid]" caption="customerid" attribute="1" defaultMemberUniqueName="[customers].[customerid].[All]" allUniqueName="[customers].[customerid].[All]" dimensionUniqueName="[customers]" displayFolder="" count="2" memberValueDatatype="3" unbalanced="0"/>
    <cacheHierarchy uniqueName="[customers].[customer_names]" caption="customer_names" attribute="1" defaultMemberUniqueName="[customers].[customer_names].[All]" allUniqueName="[customers].[customer_names].[All]" dimensionUniqueName="[customers]" displayFolder="" count="2" memberValueDatatype="130" unbalanced="0"/>
    <cacheHierarchy uniqueName="[products].[productid]" caption="productid" attribute="1" defaultMemberUniqueName="[products].[productid].[All]" allUniqueName="[products].[productid].[All]" dimensionUniqueName="[products]" displayFolder="" count="2" memberValueDatatype="3" unbalanced="0"/>
    <cacheHierarchy uniqueName="[products].[product_name]" caption="product_name" attribute="1" defaultMemberUniqueName="[products].[product_name].[All]" allUniqueName="[products].[product_name].[All]" dimensionUniqueName="[products]" displayFolder="" count="2" memberValueDatatype="130" unbalanced="0">
      <fieldsUsage count="2">
        <fieldUsage x="-1"/>
        <fieldUsage x="0"/>
      </fieldsUsage>
    </cacheHierarchy>
    <cacheHierarchy uniqueName="[regions].[statecode]" caption="statecode" attribute="1" defaultMemberUniqueName="[regions].[statecode].[All]" allUniqueName="[regions].[statecode].[All]" dimensionUniqueName="[regions]" displayFolder="" count="2" memberValueDatatype="130" unbalanced="0"/>
    <cacheHierarchy uniqueName="[regions].[state]" caption="state" attribute="1" defaultMemberUniqueName="[regions].[state].[All]" allUniqueName="[regions].[state].[All]" dimensionUniqueName="[regions]" displayFolder="" count="2" memberValueDatatype="130" unbalanced="0">
      <fieldsUsage count="2">
        <fieldUsage x="-1"/>
        <fieldUsage x="2"/>
      </fieldsUsage>
    </cacheHierarchy>
    <cacheHierarchy uniqueName="[regions].[region]" caption="region" attribute="1" defaultMemberUniqueName="[regions].[region].[All]" allUniqueName="[regions].[region].[All]" dimensionUniqueName="[regions]" displayFolder="" count="2" memberValueDatatype="130" unbalanced="0"/>
    <cacheHierarchy uniqueName="[sales_orders].[ordernumber]" caption="ordernumber" attribute="1" defaultMemberUniqueName="[sales_orders].[ordernumber].[All]" allUniqueName="[sales_orders].[ordernumber].[All]" dimensionUniqueName="[sales_orders]" displayFolder="" count="2" memberValueDatatype="130" unbalanced="0"/>
    <cacheHierarchy uniqueName="[sales_orders].[sales_channel]" caption="sales_channel" attribute="1" defaultMemberUniqueName="[sales_orders].[sales_channel].[All]" allUniqueName="[sales_orders].[sales_channel].[All]" dimensionUniqueName="[sales_orders]" displayFolder="" count="2" memberValueDatatype="130" unbalanced="0"/>
    <cacheHierarchy uniqueName="[sales_orders].[warehousecode]" caption="warehousecode" attribute="1" defaultMemberUniqueName="[sales_orders].[warehousecode].[All]" allUniqueName="[sales_orders].[warehousecode].[All]" dimensionUniqueName="[sales_orders]" displayFolder="" count="2" memberValueDatatype="130" unbalanced="0"/>
    <cacheHierarchy uniqueName="[sales_orders].[procureddate]" caption="procureddate" attribute="1" time="1" defaultMemberUniqueName="[sales_orders].[procureddate].[All]" allUniqueName="[sales_orders].[procureddate].[All]" dimensionUniqueName="[sales_orders]" displayFolder="" count="2" memberValueDatatype="7" unbalanced="0"/>
    <cacheHierarchy uniqueName="[sales_orders].[orderdate]" caption="orderdate" attribute="1" time="1" defaultMemberUniqueName="[sales_orders].[orderdate].[All]" allUniqueName="[sales_orders].[orderdate].[All]" dimensionUniqueName="[sales_orders]" displayFolder="" count="2" memberValueDatatype="7" unbalanced="0"/>
    <cacheHierarchy uniqueName="[sales_orders].[shipdate]" caption="shipdate" attribute="1" time="1" defaultMemberUniqueName="[sales_orders].[shipdate].[All]" allUniqueName="[sales_orders].[shipdate].[All]" dimensionUniqueName="[sales_orders]" displayFolder="" count="2" memberValueDatatype="7" unbalanced="0"/>
    <cacheHierarchy uniqueName="[sales_orders].[deliverydate]" caption="deliverydate" attribute="1" time="1" defaultMemberUniqueName="[sales_orders].[deliverydate].[All]" allUniqueName="[sales_orders].[deliverydate].[All]" dimensionUniqueName="[sales_orders]" displayFolder="" count="2" memberValueDatatype="7" unbalanced="0"/>
    <cacheHierarchy uniqueName="[sales_orders].[currencycode]" caption="currencycode" attribute="1" defaultMemberUniqueName="[sales_orders].[currencycode].[All]" allUniqueName="[sales_orders].[currencycode].[All]" dimensionUniqueName="[sales_orders]" displayFolder="" count="2" memberValueDatatype="130" unbalanced="0"/>
    <cacheHierarchy uniqueName="[sales_orders].[salesteamid]" caption="salesteamid" attribute="1" defaultMemberUniqueName="[sales_orders].[salesteamid].[All]" allUniqueName="[sales_orders].[salesteamid].[All]" dimensionUniqueName="[sales_orders]" displayFolder="" count="2" memberValueDatatype="3" unbalanced="0"/>
    <cacheHierarchy uniqueName="[sales_orders].[customerid]" caption="customerid" attribute="1" defaultMemberUniqueName="[sales_orders].[customerid].[All]" allUniqueName="[sales_orders].[customerid].[All]" dimensionUniqueName="[sales_orders]" displayFolder="" count="2" memberValueDatatype="3" unbalanced="0"/>
    <cacheHierarchy uniqueName="[sales_orders].[storeid]" caption="storeid" attribute="1" defaultMemberUniqueName="[sales_orders].[storeid].[All]" allUniqueName="[sales_orders].[storeid].[All]" dimensionUniqueName="[sales_orders]" displayFolder="" count="2" memberValueDatatype="3" unbalanced="0"/>
    <cacheHierarchy uniqueName="[sales_orders].[productid]" caption="productid" attribute="1" defaultMemberUniqueName="[sales_orders].[productid].[All]" allUniqueName="[sales_orders].[productid].[All]" dimensionUniqueName="[sales_orders]" displayFolder="" count="2" memberValueDatatype="3" unbalanced="0"/>
    <cacheHierarchy uniqueName="[sales_orders].[order_quantity]" caption="order_quantity" attribute="1" defaultMemberUniqueName="[sales_orders].[order_quantity].[All]" allUniqueName="[sales_orders].[order_quantity].[All]" dimensionUniqueName="[sales_orders]" displayFolder="" count="2" memberValueDatatype="3" unbalanced="0"/>
    <cacheHierarchy uniqueName="[sales_orders].[discount_applied]" caption="discount_applied" attribute="1" defaultMemberUniqueName="[sales_orders].[discount_applied].[All]" allUniqueName="[sales_orders].[discount_applied].[All]" dimensionUniqueName="[sales_orders]" displayFolder="" count="2" memberValueDatatype="5" unbalanced="0"/>
    <cacheHierarchy uniqueName="[sales_orders].[unit_price]" caption="unit_price" attribute="1" defaultMemberUniqueName="[sales_orders].[unit_price].[All]" allUniqueName="[sales_orders].[unit_price].[All]" dimensionUniqueName="[sales_orders]" displayFolder="" count="2" memberValueDatatype="5" unbalanced="0"/>
    <cacheHierarchy uniqueName="[sales_orders].[unit_cost]" caption="unit_cost" attribute="1" defaultMemberUniqueName="[sales_orders].[unit_cost].[All]" allUniqueName="[sales_orders].[unit_cost].[All]" dimensionUniqueName="[sales_orders]" displayFolder="" count="2" memberValueDatatype="5" unbalanced="0"/>
    <cacheHierarchy uniqueName="[sales_orders].[TotalCost]" caption="TotalCost" attribute="1" defaultMemberUniqueName="[sales_orders].[TotalCost].[All]" allUniqueName="[sales_orders].[TotalCost].[All]" dimensionUniqueName="[sales_orders]" displayFolder="" count="2" memberValueDatatype="5" unbalanced="0"/>
    <cacheHierarchy uniqueName="[sales_orders].[TotalSales]" caption="TotalSales" attribute="1" defaultMemberUniqueName="[sales_orders].[TotalSales].[All]" allUniqueName="[sales_orders].[TotalSales].[All]" dimensionUniqueName="[sales_orders]" displayFolder="" count="2" memberValueDatatype="5" unbalanced="0"/>
    <cacheHierarchy uniqueName="[sales_team].[salesteamid]" caption="salesteamid" attribute="1" defaultMemberUniqueName="[sales_team].[salesteamid].[All]" allUniqueName="[sales_team].[salesteamid].[All]" dimensionUniqueName="[sales_team]" displayFolder="" count="2" memberValueDatatype="3" unbalanced="0"/>
    <cacheHierarchy uniqueName="[sales_team].[sales_team]" caption="sales_team" attribute="1" defaultMemberUniqueName="[sales_team].[sales_team].[All]" allUniqueName="[sales_team].[sales_team].[All]" dimensionUniqueName="[sales_team]" displayFolder="" count="2" memberValueDatatype="130" unbalanced="0"/>
    <cacheHierarchy uniqueName="[sales_team].[region]" caption="region" attribute="1" defaultMemberUniqueName="[sales_team].[region].[All]" allUniqueName="[sales_team].[region].[All]" dimensionUniqueName="[sales_team]" displayFolder="" count="2" memberValueDatatype="130" unbalanced="0"/>
    <cacheHierarchy uniqueName="[store_locations].[storeid]" caption="storeid" attribute="1" defaultMemberUniqueName="[store_locations].[storeid].[All]" allUniqueName="[store_locations].[storeid].[All]" dimensionUniqueName="[store_locations]" displayFolder="" count="2" memberValueDatatype="3" unbalanced="0"/>
    <cacheHierarchy uniqueName="[store_locations].[city_name]" caption="city_name" attribute="1" defaultMemberUniqueName="[store_locations].[city_name].[All]" allUniqueName="[store_locations].[city_name].[All]" dimensionUniqueName="[store_locations]" displayFolder="" count="2" memberValueDatatype="130" unbalanced="0"/>
    <cacheHierarchy uniqueName="[store_locations].[county]" caption="county" attribute="1" defaultMemberUniqueName="[store_locations].[county].[All]" allUniqueName="[store_locations].[county].[All]" dimensionUniqueName="[store_locations]" displayFolder="" count="2" memberValueDatatype="130" unbalanced="0"/>
    <cacheHierarchy uniqueName="[store_locations].[statecode]" caption="statecode" attribute="1" defaultMemberUniqueName="[store_locations].[statecode].[All]" allUniqueName="[store_locations].[statecode].[All]" dimensionUniqueName="[store_locations]" displayFolder="" count="2" memberValueDatatype="130" unbalanced="0"/>
    <cacheHierarchy uniqueName="[store_locations].[state]" caption="state" attribute="1" defaultMemberUniqueName="[store_locations].[state].[All]" allUniqueName="[store_locations].[state].[All]" dimensionUniqueName="[store_locations]" displayFolder="" count="2" memberValueDatatype="130" unbalanced="0"/>
    <cacheHierarchy uniqueName="[store_locations].[type]" caption="type" attribute="1" defaultMemberUniqueName="[store_locations].[type].[All]" allUniqueName="[store_locations].[type].[All]" dimensionUniqueName="[store_locations]" displayFolder="" count="2" memberValueDatatype="130" unbalanced="0"/>
    <cacheHierarchy uniqueName="[store_locations].[latitude]" caption="latitude" attribute="1" defaultMemberUniqueName="[store_locations].[latitude].[All]" allUniqueName="[store_locations].[latitude].[All]" dimensionUniqueName="[store_locations]" displayFolder="" count="2" memberValueDatatype="5" unbalanced="0"/>
    <cacheHierarchy uniqueName="[store_locations].[longitude]" caption="longitude" attribute="1" defaultMemberUniqueName="[store_locations].[longitude].[All]" allUniqueName="[store_locations].[longitude].[All]" dimensionUniqueName="[store_locations]" displayFolder="" count="2" memberValueDatatype="5" unbalanced="0"/>
    <cacheHierarchy uniqueName="[store_locations].[areacode]" caption="areacode" attribute="1" defaultMemberUniqueName="[store_locations].[areacode].[All]" allUniqueName="[store_locations].[areacode].[All]" dimensionUniqueName="[store_locations]" displayFolder="" count="2" memberValueDatatype="3" unbalanced="0"/>
    <cacheHierarchy uniqueName="[store_locations].[population]" caption="population" attribute="1" defaultMemberUniqueName="[store_locations].[population].[All]" allUniqueName="[store_locations].[population].[All]" dimensionUniqueName="[store_locations]" displayFolder="" count="2" memberValueDatatype="3" unbalanced="0"/>
    <cacheHierarchy uniqueName="[store_locations].[household_income]" caption="household_income" attribute="1" defaultMemberUniqueName="[store_locations].[household_income].[All]" allUniqueName="[store_locations].[household_income].[All]" dimensionUniqueName="[store_locations]" displayFolder="" count="2" memberValueDatatype="3" unbalanced="0"/>
    <cacheHierarchy uniqueName="[store_locations].[median_income]" caption="median_income" attribute="1" defaultMemberUniqueName="[store_locations].[median_income].[All]" allUniqueName="[store_locations].[median_income].[All]" dimensionUniqueName="[store_locations]" displayFolder="" count="2" memberValueDatatype="3" unbalanced="0"/>
    <cacheHierarchy uniqueName="[store_locations].[land_area]" caption="land_area" attribute="1" defaultMemberUniqueName="[store_locations].[land_area].[All]" allUniqueName="[store_locations].[land_area].[All]" dimensionUniqueName="[store_locations]" displayFolder="" count="2" memberValueDatatype="3" unbalanced="0"/>
    <cacheHierarchy uniqueName="[store_locations].[water_area]" caption="water_area" attribute="1" defaultMemberUniqueName="[store_locations].[water_area].[All]" allUniqueName="[store_locations].[water_area].[All]" dimensionUniqueName="[store_locations]" displayFolder="" count="2" memberValueDatatype="3" unbalanced="0"/>
    <cacheHierarchy uniqueName="[store_locations].[time_zone]" caption="time_zone" attribute="1" defaultMemberUniqueName="[store_locations].[time_zone].[All]" allUniqueName="[store_locations].[time_zone].[All]" dimensionUniqueName="[store_locations]" displayFolder="" count="2" memberValueDatatype="130" unbalanced="0"/>
    <cacheHierarchy uniqueName="[store_locations].[location]" caption="location" attribute="1" defaultMemberUniqueName="[store_locations].[location].[All]" allUniqueName="[store_locations].[location].[All]" dimensionUniqueName="[store_locations]" displayFolder="" count="2" memberValueDatatype="130" unbalanced="0"/>
    <cacheHierarchy uniqueName="[Measures].[__XL_Count products_sheet]" caption="__XL_Count products_sheet" measure="1" displayFolder="" measureGroup="products" count="0" hidden="1"/>
    <cacheHierarchy uniqueName="[Measures].[__XL_Count sales_team_sheet]" caption="__XL_Count sales_team_sheet" measure="1" displayFolder="" measureGroup="sales_team" count="0" hidden="1"/>
    <cacheHierarchy uniqueName="[Measures].[__XL_Count sales_orders_sheet]" caption="__XL_Count sales_orders_sheet" measure="1" displayFolder="" measureGroup="sales_orders" count="0" hidden="1"/>
    <cacheHierarchy uniqueName="[Measures].[__XL_Count store_locations_sheet]" caption="__XL_Count store_locations_sheet" measure="1" displayFolder="" measureGroup="store_locations" count="0" hidden="1"/>
    <cacheHierarchy uniqueName="[Measures].[__XL_Count customers_sheet]" caption="__XL_Count customers_sheet" measure="1" displayFolder="" measureGroup="customers" count="0" hidden="1"/>
    <cacheHierarchy uniqueName="[Measures].[__XL_Count regions_sheet]" caption="__XL_Count regions_sheet" measure="1" displayFolder="" measureGroup="regions" count="0" hidden="1"/>
    <cacheHierarchy uniqueName="[Measures].[__No measures defined]" caption="__No measures defined" measure="1" displayFolder="" count="0" hidden="1"/>
    <cacheHierarchy uniqueName="[Measures].[Sum of TotalSales]" caption="Sum of TotalSales" measure="1" displayFolder="" measureGroup="sales_order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</cacheHierarchies>
  <kpis count="0"/>
  <dimensions count="7">
    <dimension name="customers" uniqueName="[customers]" caption="customers"/>
    <dimension measure="1" name="Measures" uniqueName="[Measures]" caption="Measures"/>
    <dimension name="products" uniqueName="[products]" caption="products"/>
    <dimension name="regions" uniqueName="[regions]" caption="regions"/>
    <dimension name="sales_orders" uniqueName="[sales_orders]" caption="sales_orders"/>
    <dimension name="sales_team" uniqueName="[sales_team]" caption="sales_team"/>
    <dimension name="store_locations" uniqueName="[store_locations]" caption="store_locations"/>
  </dimensions>
  <measureGroups count="6">
    <measureGroup name="customers" caption="customers"/>
    <measureGroup name="products" caption="products"/>
    <measureGroup name="regions" caption="regions"/>
    <measureGroup name="sales_orders" caption="sales_orders"/>
    <measureGroup name="sales_team" caption="sales_team"/>
    <measureGroup name="store_locations" caption="store_locations"/>
  </measureGroups>
  <maps count="8">
    <map measureGroup="0" dimension="0"/>
    <map measureGroup="1" dimension="2"/>
    <map measureGroup="2" dimension="3"/>
    <map measureGroup="3" dimension="2"/>
    <map measureGroup="3" dimension="4"/>
    <map measureGroup="3" dimension="5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tag="ddda0d5e-f5fe-4bdc-9fdb-c1252a2840c9" updatedVersion="6" minRefreshableVersion="3" useAutoFormatting="1" subtotalHiddenItems="1" itemPrintTitles="1" createdVersion="6" indent="0" outline="1" outlineData="1" multipleFieldFilters="0" chartFormat="2" rowHeaderCaption="State">
  <location ref="F7:G18" firstHeaderRow="1" firstDataRow="1" firstDataCol="1"/>
  <pivotFields count="3">
    <pivotField allDrilled="1" showAll="0" measureFilter="1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axis="axisRow" allDrilled="1" showAll="0" measureFilter="1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Sales" fld="1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2">
    <filter fld="2" type="count" id="3" iMeasureHier="51">
      <autoFilter ref="A1">
        <filterColumn colId="0">
          <top10 top="0" val="10" filterVal="10"/>
        </filterColumn>
      </autoFilter>
    </filter>
    <filter fld="0" type="count" id="1" iMeasureHier="51">
      <autoFilter ref="A1">
        <filterColumn colId="0">
          <top10 val="10" filterVal="10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sales_orders]"/>
        <x15:activeTabTopLevelEntity name="[regions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tag="0d1038f3-0a5b-4e03-adf0-3387950a5239" updatedVersion="6" minRefreshableVersion="3" useAutoFormatting="1" itemPrintTitles="1" createdVersion="6" indent="0" outline="1" outlineData="1" multipleFieldFilters="0" chartFormat="1" rowHeaderCaption="ProductsName">
  <location ref="A3:B14" firstHeaderRow="1" firstDataRow="1" firstDataCol="1"/>
  <pivotFields count="2">
    <pivotField axis="axisRow" allDrilled="1" showAll="0" measureFilter="1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Sales" fld="1" baseField="0" baseItem="0"/>
  </dataFields>
  <pivotHierarchies count="5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51">
      <autoFilter ref="A1">
        <filterColumn colId="0">
          <top10 val="10" filterVal="10"/>
        </filterColumn>
      </autoFilter>
    </filter>
  </filter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sales_orders]"/>
        <x15:activeTabTopLevelEntity name="[regions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defaultGridColor="0" colorId="9" workbookViewId="0">
      <selection activeCell="H11" sqref="H11"/>
    </sheetView>
  </sheetViews>
  <sheetFormatPr defaultRowHeight="15"/>
  <cols>
    <col min="6" max="6" width="7.140625" bestFit="1" customWidth="1"/>
  </cols>
  <sheetData>
    <row r="1" spans="1:13" ht="37.5" customHeight="1">
      <c r="G1" s="4" t="s">
        <v>25</v>
      </c>
      <c r="H1" s="4"/>
      <c r="I1" s="4"/>
      <c r="J1" s="4"/>
      <c r="K1" s="4"/>
    </row>
    <row r="2" spans="1:13" ht="30">
      <c r="B2" t="s">
        <v>26</v>
      </c>
      <c r="E2" s="38" t="str">
        <f>"Not In TOP "&amp;$I$2</f>
        <v>Not In TOP 5</v>
      </c>
      <c r="F2" s="38" t="str">
        <f>"In Top "&amp;$I$2</f>
        <v>In Top 5</v>
      </c>
      <c r="H2" s="5"/>
      <c r="I2" s="5">
        <v>5</v>
      </c>
      <c r="L2" s="38" t="str">
        <f>"Not In Bottom "&amp;$I$2</f>
        <v>Not In Bottom 5</v>
      </c>
      <c r="M2" s="38" t="str">
        <f>"In Bottom "&amp;$I$2</f>
        <v>In Bottom 5</v>
      </c>
    </row>
    <row r="3" spans="1:13">
      <c r="A3" s="6" t="s">
        <v>27</v>
      </c>
      <c r="B3" s="7">
        <v>167</v>
      </c>
      <c r="D3" s="6" t="s">
        <v>27</v>
      </c>
      <c r="E3" s="39" t="str">
        <f t="shared" ref="E3:E14" si="0">IF(B3&lt;LARGE($B$3:$B$14,$I$2),B3,"NA")</f>
        <v>NA</v>
      </c>
      <c r="F3" s="39">
        <f t="shared" ref="F3:F14" si="1">IF(B3&gt;=LARGE($B$3:$B$14,$I$2),B3,"NA")</f>
        <v>167</v>
      </c>
      <c r="K3" s="6" t="s">
        <v>27</v>
      </c>
      <c r="L3" s="39">
        <f t="shared" ref="L3:L14" si="2">IF(B3&gt;SMALL($B$3:$B$14,$I$2),B3,"NA")</f>
        <v>167</v>
      </c>
      <c r="M3" s="39" t="str">
        <f t="shared" ref="M3:M14" si="3">IF(B3&lt;=SMALL($B$3:$B$14,$I$2),B3,"NA")</f>
        <v>NA</v>
      </c>
    </row>
    <row r="4" spans="1:13">
      <c r="A4" s="6" t="s">
        <v>28</v>
      </c>
      <c r="B4" s="7">
        <v>89</v>
      </c>
      <c r="D4" s="6" t="s">
        <v>28</v>
      </c>
      <c r="E4" s="39">
        <f t="shared" si="0"/>
        <v>89</v>
      </c>
      <c r="F4" s="39" t="str">
        <f t="shared" si="1"/>
        <v>NA</v>
      </c>
      <c r="K4" s="6" t="s">
        <v>28</v>
      </c>
      <c r="L4" s="39" t="str">
        <f t="shared" si="2"/>
        <v>NA</v>
      </c>
      <c r="M4" s="39">
        <f t="shared" si="3"/>
        <v>89</v>
      </c>
    </row>
    <row r="5" spans="1:13">
      <c r="A5" s="6" t="s">
        <v>29</v>
      </c>
      <c r="B5" s="7">
        <v>104</v>
      </c>
      <c r="D5" s="6" t="s">
        <v>29</v>
      </c>
      <c r="E5" s="39">
        <f t="shared" si="0"/>
        <v>104</v>
      </c>
      <c r="F5" s="39" t="str">
        <f t="shared" si="1"/>
        <v>NA</v>
      </c>
      <c r="K5" s="6" t="s">
        <v>29</v>
      </c>
      <c r="L5" s="39" t="str">
        <f t="shared" si="2"/>
        <v>NA</v>
      </c>
      <c r="M5" s="39">
        <f t="shared" si="3"/>
        <v>104</v>
      </c>
    </row>
    <row r="6" spans="1:13">
      <c r="A6" s="6" t="s">
        <v>30</v>
      </c>
      <c r="B6" s="7">
        <v>100</v>
      </c>
      <c r="D6" s="6" t="s">
        <v>30</v>
      </c>
      <c r="E6" s="39">
        <f t="shared" si="0"/>
        <v>100</v>
      </c>
      <c r="F6" s="39" t="str">
        <f t="shared" si="1"/>
        <v>NA</v>
      </c>
      <c r="K6" s="6" t="s">
        <v>30</v>
      </c>
      <c r="L6" s="39" t="str">
        <f t="shared" si="2"/>
        <v>NA</v>
      </c>
      <c r="M6" s="39">
        <f t="shared" si="3"/>
        <v>100</v>
      </c>
    </row>
    <row r="7" spans="1:13">
      <c r="A7" s="6" t="s">
        <v>29</v>
      </c>
      <c r="B7" s="7">
        <v>145</v>
      </c>
      <c r="D7" s="6" t="s">
        <v>29</v>
      </c>
      <c r="E7" s="39" t="str">
        <f t="shared" si="0"/>
        <v>NA</v>
      </c>
      <c r="F7" s="39">
        <f t="shared" si="1"/>
        <v>145</v>
      </c>
      <c r="K7" s="6" t="s">
        <v>29</v>
      </c>
      <c r="L7" s="39">
        <f t="shared" si="2"/>
        <v>145</v>
      </c>
      <c r="M7" s="39" t="str">
        <f t="shared" si="3"/>
        <v>NA</v>
      </c>
    </row>
    <row r="8" spans="1:13">
      <c r="A8" s="6" t="s">
        <v>27</v>
      </c>
      <c r="B8" s="7">
        <v>110</v>
      </c>
      <c r="D8" s="6" t="s">
        <v>27</v>
      </c>
      <c r="E8" s="39" t="str">
        <f t="shared" si="0"/>
        <v>NA</v>
      </c>
      <c r="F8" s="39">
        <f t="shared" si="1"/>
        <v>110</v>
      </c>
      <c r="K8" s="6" t="s">
        <v>27</v>
      </c>
      <c r="L8" s="39">
        <f t="shared" si="2"/>
        <v>110</v>
      </c>
      <c r="M8" s="39" t="str">
        <f t="shared" si="3"/>
        <v>NA</v>
      </c>
    </row>
    <row r="9" spans="1:13">
      <c r="A9" s="6" t="s">
        <v>27</v>
      </c>
      <c r="B9" s="7">
        <v>90</v>
      </c>
      <c r="D9" s="6" t="s">
        <v>27</v>
      </c>
      <c r="E9" s="39">
        <f t="shared" si="0"/>
        <v>90</v>
      </c>
      <c r="F9" s="39" t="str">
        <f t="shared" si="1"/>
        <v>NA</v>
      </c>
      <c r="K9" s="6" t="s">
        <v>27</v>
      </c>
      <c r="L9" s="39" t="str">
        <f t="shared" si="2"/>
        <v>NA</v>
      </c>
      <c r="M9" s="39">
        <f t="shared" si="3"/>
        <v>90</v>
      </c>
    </row>
    <row r="10" spans="1:13">
      <c r="A10" s="6" t="s">
        <v>30</v>
      </c>
      <c r="B10" s="7">
        <v>102</v>
      </c>
      <c r="D10" s="6" t="s">
        <v>30</v>
      </c>
      <c r="E10" s="39">
        <f t="shared" si="0"/>
        <v>102</v>
      </c>
      <c r="F10" s="39" t="str">
        <f t="shared" si="1"/>
        <v>NA</v>
      </c>
      <c r="K10" s="6" t="s">
        <v>30</v>
      </c>
      <c r="L10" s="39" t="str">
        <f t="shared" si="2"/>
        <v>NA</v>
      </c>
      <c r="M10" s="39">
        <f t="shared" si="3"/>
        <v>102</v>
      </c>
    </row>
    <row r="11" spans="1:13">
      <c r="A11" s="6" t="s">
        <v>31</v>
      </c>
      <c r="B11" s="7">
        <v>150</v>
      </c>
      <c r="D11" s="6" t="s">
        <v>31</v>
      </c>
      <c r="E11" s="39" t="str">
        <f t="shared" si="0"/>
        <v>NA</v>
      </c>
      <c r="F11" s="39">
        <f t="shared" si="1"/>
        <v>150</v>
      </c>
      <c r="K11" s="6" t="s">
        <v>31</v>
      </c>
      <c r="L11" s="39">
        <f t="shared" si="2"/>
        <v>150</v>
      </c>
      <c r="M11" s="39" t="str">
        <f t="shared" si="3"/>
        <v>NA</v>
      </c>
    </row>
    <row r="12" spans="1:13">
      <c r="A12" s="6" t="s">
        <v>32</v>
      </c>
      <c r="B12" s="7">
        <v>109</v>
      </c>
      <c r="D12" s="6" t="s">
        <v>32</v>
      </c>
      <c r="E12" s="39" t="str">
        <f t="shared" si="0"/>
        <v>NA</v>
      </c>
      <c r="F12" s="39">
        <f t="shared" si="1"/>
        <v>109</v>
      </c>
      <c r="K12" s="6" t="s">
        <v>32</v>
      </c>
      <c r="L12" s="39">
        <f t="shared" si="2"/>
        <v>109</v>
      </c>
      <c r="M12" s="39" t="str">
        <f t="shared" si="3"/>
        <v>NA</v>
      </c>
    </row>
    <row r="13" spans="1:13">
      <c r="A13" s="6" t="s">
        <v>33</v>
      </c>
      <c r="B13" s="7">
        <v>105</v>
      </c>
      <c r="D13" s="6" t="s">
        <v>33</v>
      </c>
      <c r="E13" s="39">
        <f t="shared" si="0"/>
        <v>105</v>
      </c>
      <c r="F13" s="39" t="str">
        <f t="shared" si="1"/>
        <v>NA</v>
      </c>
      <c r="K13" s="6" t="s">
        <v>33</v>
      </c>
      <c r="L13" s="39">
        <f t="shared" si="2"/>
        <v>105</v>
      </c>
      <c r="M13" s="39" t="str">
        <f t="shared" si="3"/>
        <v>NA</v>
      </c>
    </row>
    <row r="14" spans="1:13">
      <c r="A14" s="6" t="s">
        <v>34</v>
      </c>
      <c r="B14" s="7">
        <v>106</v>
      </c>
      <c r="D14" s="6" t="s">
        <v>34</v>
      </c>
      <c r="E14" s="39">
        <f t="shared" si="0"/>
        <v>106</v>
      </c>
      <c r="F14" s="39" t="str">
        <f t="shared" si="1"/>
        <v>NA</v>
      </c>
      <c r="K14" s="6" t="s">
        <v>34</v>
      </c>
      <c r="L14" s="37">
        <f t="shared" si="2"/>
        <v>106</v>
      </c>
      <c r="M14" s="37" t="str">
        <f t="shared" si="3"/>
        <v>NA</v>
      </c>
    </row>
  </sheetData>
  <dataValidations count="1">
    <dataValidation type="list" allowBlank="1" showInputMessage="1" showErrorMessage="1" sqref="I2">
      <formula1>"1,2,3,4,4,5"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defaultGridColor="0" colorId="9" workbookViewId="0">
      <selection activeCell="F4" sqref="F4"/>
    </sheetView>
  </sheetViews>
  <sheetFormatPr defaultRowHeight="15"/>
  <cols>
    <col min="1" max="1" width="11.28515625" customWidth="1"/>
    <col min="2" max="2" width="16.7109375" customWidth="1"/>
    <col min="3" max="3" width="16.7109375" bestFit="1" customWidth="1"/>
    <col min="6" max="6" width="18.7109375" customWidth="1"/>
    <col min="7" max="7" width="16.7109375" bestFit="1" customWidth="1"/>
  </cols>
  <sheetData>
    <row r="1" spans="1:7">
      <c r="A1" t="s">
        <v>13</v>
      </c>
    </row>
    <row r="3" spans="1:7">
      <c r="A3" s="1" t="s">
        <v>12</v>
      </c>
      <c r="B3" t="s">
        <v>11</v>
      </c>
      <c r="F3" t="s">
        <v>79</v>
      </c>
    </row>
    <row r="4" spans="1:7">
      <c r="A4" s="2" t="s">
        <v>1</v>
      </c>
      <c r="B4" s="3">
        <v>2358682.9249999998</v>
      </c>
    </row>
    <row r="5" spans="1:7">
      <c r="A5" s="2" t="s">
        <v>2</v>
      </c>
      <c r="B5" s="3">
        <v>2011251.4249999996</v>
      </c>
    </row>
    <row r="6" spans="1:7">
      <c r="A6" s="2" t="s">
        <v>3</v>
      </c>
      <c r="B6" s="3">
        <v>1976784.2249999992</v>
      </c>
    </row>
    <row r="7" spans="1:7">
      <c r="A7" s="2" t="s">
        <v>4</v>
      </c>
      <c r="B7" s="3">
        <v>2049861.1750000003</v>
      </c>
      <c r="F7" s="1" t="s">
        <v>24</v>
      </c>
      <c r="G7" t="s">
        <v>11</v>
      </c>
    </row>
    <row r="8" spans="1:7">
      <c r="A8" s="2" t="s">
        <v>5</v>
      </c>
      <c r="B8" s="3">
        <v>1925019.8500000003</v>
      </c>
      <c r="F8" s="2" t="s">
        <v>17</v>
      </c>
      <c r="G8" s="3">
        <v>114618.87500000001</v>
      </c>
    </row>
    <row r="9" spans="1:7">
      <c r="A9" s="2" t="s">
        <v>6</v>
      </c>
      <c r="B9" s="3">
        <v>2005541.3499999992</v>
      </c>
      <c r="F9" s="2" t="s">
        <v>18</v>
      </c>
      <c r="G9" s="3">
        <v>188140.85</v>
      </c>
    </row>
    <row r="10" spans="1:7">
      <c r="A10" s="2" t="s">
        <v>7</v>
      </c>
      <c r="B10" s="3">
        <v>2052788.4249999991</v>
      </c>
      <c r="F10" s="2" t="s">
        <v>21</v>
      </c>
      <c r="G10" s="3">
        <v>158237.4</v>
      </c>
    </row>
    <row r="11" spans="1:7">
      <c r="A11" s="2" t="s">
        <v>8</v>
      </c>
      <c r="B11" s="3">
        <v>2130743.8249999997</v>
      </c>
      <c r="F11" s="2" t="s">
        <v>22</v>
      </c>
      <c r="G11" s="3">
        <v>209620.65</v>
      </c>
    </row>
    <row r="12" spans="1:7">
      <c r="A12" s="2" t="s">
        <v>9</v>
      </c>
      <c r="B12" s="3">
        <v>2071429.4750000013</v>
      </c>
      <c r="F12" s="2" t="s">
        <v>19</v>
      </c>
      <c r="G12" s="3">
        <v>382045.95</v>
      </c>
    </row>
    <row r="13" spans="1:7">
      <c r="A13" s="2" t="s">
        <v>10</v>
      </c>
      <c r="B13" s="3">
        <v>1981884.1749999998</v>
      </c>
      <c r="F13" s="2" t="s">
        <v>20</v>
      </c>
      <c r="G13" s="3">
        <v>178168.82499999998</v>
      </c>
    </row>
    <row r="14" spans="1:7">
      <c r="A14" s="2" t="s">
        <v>0</v>
      </c>
      <c r="B14" s="3">
        <v>20563986.849999994</v>
      </c>
      <c r="F14" s="2" t="s">
        <v>23</v>
      </c>
      <c r="G14" s="3">
        <v>190308.57499999998</v>
      </c>
    </row>
    <row r="15" spans="1:7">
      <c r="F15" s="2" t="s">
        <v>15</v>
      </c>
      <c r="G15" s="3">
        <v>224691.02499999999</v>
      </c>
    </row>
    <row r="16" spans="1:7">
      <c r="F16" s="2" t="s">
        <v>16</v>
      </c>
      <c r="G16" s="3">
        <v>195283.32500000004</v>
      </c>
    </row>
    <row r="17" spans="6:7">
      <c r="F17" s="2" t="s">
        <v>14</v>
      </c>
      <c r="G17" s="3">
        <v>153993.75000000003</v>
      </c>
    </row>
    <row r="18" spans="6:7">
      <c r="F18" s="2" t="s">
        <v>0</v>
      </c>
      <c r="G18" s="3">
        <v>1995109.2250000006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"/>
  <sheetViews>
    <sheetView defaultGridColor="0" colorId="9" workbookViewId="0">
      <selection activeCell="Q15" sqref="Q15"/>
    </sheetView>
  </sheetViews>
  <sheetFormatPr defaultRowHeight="15"/>
  <cols>
    <col min="1" max="1" width="3.28515625" customWidth="1"/>
    <col min="2" max="2" width="19.42578125" customWidth="1"/>
  </cols>
  <sheetData>
    <row r="2" spans="2:14" ht="20.100000000000001" customHeight="1">
      <c r="B2" s="8"/>
      <c r="C2" s="9" t="s">
        <v>35</v>
      </c>
      <c r="D2" s="10" t="s">
        <v>36</v>
      </c>
      <c r="E2" s="10" t="s">
        <v>37</v>
      </c>
      <c r="F2" s="10" t="s">
        <v>38</v>
      </c>
      <c r="G2" s="10" t="s">
        <v>39</v>
      </c>
      <c r="H2" s="10" t="s">
        <v>40</v>
      </c>
      <c r="I2" s="10" t="s">
        <v>41</v>
      </c>
      <c r="J2" s="10" t="s">
        <v>42</v>
      </c>
      <c r="K2" s="10" t="s">
        <v>43</v>
      </c>
      <c r="L2" s="10" t="s">
        <v>44</v>
      </c>
      <c r="M2" s="10" t="s">
        <v>45</v>
      </c>
      <c r="N2" s="10" t="s">
        <v>46</v>
      </c>
    </row>
    <row r="3" spans="2:14" ht="20.100000000000001" customHeight="1">
      <c r="B3" s="11" t="s">
        <v>47</v>
      </c>
      <c r="C3" s="12">
        <v>31021</v>
      </c>
      <c r="D3" s="12">
        <v>32187</v>
      </c>
      <c r="E3" s="12">
        <v>29542.326499999999</v>
      </c>
      <c r="F3" s="12">
        <v>33006</v>
      </c>
      <c r="G3" s="12">
        <v>35465</v>
      </c>
      <c r="H3" s="12">
        <v>35088.527099999999</v>
      </c>
      <c r="I3" s="12">
        <v>38270.060700000002</v>
      </c>
      <c r="J3" s="12">
        <v>37543</v>
      </c>
      <c r="K3" s="12">
        <v>35809.601799999997</v>
      </c>
      <c r="L3" s="12">
        <v>37464.805399999997</v>
      </c>
      <c r="M3" s="12">
        <v>38000</v>
      </c>
      <c r="N3" s="12">
        <v>38000</v>
      </c>
    </row>
    <row r="4" spans="2:14" ht="20.100000000000001" customHeight="1">
      <c r="B4" s="11" t="s">
        <v>48</v>
      </c>
      <c r="C4" s="12">
        <v>30685</v>
      </c>
      <c r="D4" s="12">
        <v>31685</v>
      </c>
      <c r="E4" s="12">
        <v>30342</v>
      </c>
      <c r="F4" s="12">
        <v>32772.787600047501</v>
      </c>
      <c r="G4" s="12">
        <v>35376.337500000001</v>
      </c>
      <c r="H4" s="12">
        <v>36142.953455000003</v>
      </c>
      <c r="I4" s="12">
        <v>39183.563735000003</v>
      </c>
      <c r="J4" s="12">
        <v>37380.767500000002</v>
      </c>
      <c r="K4" s="12">
        <v>36600.081890000001</v>
      </c>
      <c r="L4" s="12">
        <v>37170.485000000001</v>
      </c>
      <c r="M4" s="12">
        <v>37770.485000000001</v>
      </c>
      <c r="N4" s="12">
        <v>38770.485000000001</v>
      </c>
    </row>
    <row r="5" spans="2:14" ht="20.100000000000001" customHeight="1">
      <c r="B5" s="14" t="s">
        <v>49</v>
      </c>
      <c r="C5" s="13">
        <f>C$4-C$3</f>
        <v>-336</v>
      </c>
      <c r="D5" s="13">
        <f t="shared" ref="D5:N5" si="0">D$4-D$3</f>
        <v>-502</v>
      </c>
      <c r="E5" s="13">
        <f t="shared" si="0"/>
        <v>799.67350000000079</v>
      </c>
      <c r="F5" s="13">
        <f t="shared" si="0"/>
        <v>-233.21239995249925</v>
      </c>
      <c r="G5" s="13">
        <f t="shared" si="0"/>
        <v>-88.662499999998545</v>
      </c>
      <c r="H5" s="13">
        <f t="shared" si="0"/>
        <v>1054.4263550000032</v>
      </c>
      <c r="I5" s="13">
        <f t="shared" si="0"/>
        <v>913.50303500000155</v>
      </c>
      <c r="J5" s="13">
        <f t="shared" si="0"/>
        <v>-162.23249999999825</v>
      </c>
      <c r="K5" s="13">
        <f t="shared" si="0"/>
        <v>790.48009000000457</v>
      </c>
      <c r="L5" s="13">
        <f t="shared" si="0"/>
        <v>-294.32039999999688</v>
      </c>
      <c r="M5" s="13">
        <f t="shared" si="0"/>
        <v>-229.51499999999942</v>
      </c>
      <c r="N5" s="13">
        <f t="shared" si="0"/>
        <v>770.48500000000058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defaultGridColor="0" colorId="9" workbookViewId="0">
      <selection activeCell="E9" sqref="E9"/>
    </sheetView>
  </sheetViews>
  <sheetFormatPr defaultRowHeight="15"/>
  <cols>
    <col min="1" max="1" width="21" bestFit="1" customWidth="1"/>
    <col min="2" max="2" width="12.7109375" bestFit="1" customWidth="1"/>
  </cols>
  <sheetData>
    <row r="1" spans="1:12" ht="18.75">
      <c r="F1" s="15" t="s">
        <v>64</v>
      </c>
      <c r="G1" s="16"/>
      <c r="H1" s="16"/>
      <c r="I1" s="16"/>
      <c r="J1" s="16"/>
      <c r="K1" s="17"/>
      <c r="L1" s="17"/>
    </row>
    <row r="2" spans="1:12" ht="15.75">
      <c r="A2" s="18" t="s">
        <v>51</v>
      </c>
      <c r="B2" s="18" t="s">
        <v>50</v>
      </c>
      <c r="C2" s="18" t="s">
        <v>63</v>
      </c>
    </row>
    <row r="3" spans="1:12" ht="24.95" customHeight="1">
      <c r="A3" t="s">
        <v>52</v>
      </c>
      <c r="B3">
        <v>151137.56499999901</v>
      </c>
      <c r="C3">
        <f>MEDIAN($B$3:$B$13)</f>
        <v>620247.27699999698</v>
      </c>
    </row>
    <row r="4" spans="1:12" ht="24.95" customHeight="1">
      <c r="A4" t="s">
        <v>53</v>
      </c>
      <c r="B4">
        <v>883638.70509999001</v>
      </c>
      <c r="C4">
        <f t="shared" ref="C4:C13" si="0">MEDIAN($B$3:$B$13)</f>
        <v>620247.27699999698</v>
      </c>
    </row>
    <row r="5" spans="1:12" ht="24.95" customHeight="1">
      <c r="A5" t="s">
        <v>54</v>
      </c>
      <c r="B5">
        <v>881587.221499993</v>
      </c>
      <c r="C5">
        <f t="shared" si="0"/>
        <v>620247.27699999698</v>
      </c>
    </row>
    <row r="6" spans="1:12" ht="24.95" customHeight="1">
      <c r="A6" t="s">
        <v>55</v>
      </c>
      <c r="B6">
        <v>1214931.68009999</v>
      </c>
      <c r="C6">
        <f t="shared" si="0"/>
        <v>620247.27699999698</v>
      </c>
    </row>
    <row r="7" spans="1:12" ht="24.95" customHeight="1">
      <c r="A7" t="s">
        <v>56</v>
      </c>
      <c r="B7">
        <v>317609.48580000101</v>
      </c>
      <c r="C7">
        <f t="shared" si="0"/>
        <v>620247.27699999698</v>
      </c>
    </row>
    <row r="8" spans="1:12" ht="24.95" customHeight="1">
      <c r="A8" t="s">
        <v>57</v>
      </c>
      <c r="B8">
        <v>8623.52249999999</v>
      </c>
      <c r="C8">
        <f t="shared" si="0"/>
        <v>620247.27699999698</v>
      </c>
    </row>
    <row r="9" spans="1:12" ht="24.95" customHeight="1">
      <c r="A9" t="s">
        <v>58</v>
      </c>
      <c r="B9">
        <v>686692.64399999799</v>
      </c>
      <c r="C9">
        <f t="shared" si="0"/>
        <v>620247.27699999698</v>
      </c>
    </row>
    <row r="10" spans="1:12" ht="24.95" customHeight="1">
      <c r="A10" t="s">
        <v>59</v>
      </c>
      <c r="B10">
        <v>676389.265499998</v>
      </c>
      <c r="C10">
        <f t="shared" si="0"/>
        <v>620247.27699999698</v>
      </c>
    </row>
    <row r="11" spans="1:12" ht="24.95" customHeight="1">
      <c r="A11" t="s">
        <v>60</v>
      </c>
      <c r="B11">
        <v>70076.320799999798</v>
      </c>
      <c r="C11">
        <f t="shared" si="0"/>
        <v>620247.27699999698</v>
      </c>
    </row>
    <row r="12" spans="1:12" ht="24.95" customHeight="1">
      <c r="A12" t="s">
        <v>61</v>
      </c>
      <c r="B12">
        <v>349132.44999999902</v>
      </c>
      <c r="C12">
        <f t="shared" si="0"/>
        <v>620247.27699999698</v>
      </c>
    </row>
    <row r="13" spans="1:12" ht="24.95" customHeight="1">
      <c r="A13" t="s">
        <v>62</v>
      </c>
      <c r="B13">
        <v>620247.27699999698</v>
      </c>
      <c r="C13">
        <f t="shared" si="0"/>
        <v>620247.27699999698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defaultGridColor="0" colorId="9" workbookViewId="0">
      <selection activeCell="E16" sqref="E16"/>
    </sheetView>
  </sheetViews>
  <sheetFormatPr defaultRowHeight="15"/>
  <sheetData>
    <row r="1" spans="1:3">
      <c r="A1" s="8"/>
      <c r="B1" s="11" t="s">
        <v>47</v>
      </c>
      <c r="C1" s="11" t="s">
        <v>48</v>
      </c>
    </row>
    <row r="2" spans="1:3">
      <c r="A2" s="9" t="s">
        <v>35</v>
      </c>
      <c r="B2" s="12">
        <v>31021</v>
      </c>
      <c r="C2" s="12">
        <v>30685</v>
      </c>
    </row>
    <row r="3" spans="1:3">
      <c r="A3" s="10" t="s">
        <v>36</v>
      </c>
      <c r="B3" s="12">
        <v>32187</v>
      </c>
      <c r="C3" s="12">
        <v>31685</v>
      </c>
    </row>
    <row r="4" spans="1:3">
      <c r="A4" s="10" t="s">
        <v>37</v>
      </c>
      <c r="B4" s="12">
        <v>29542.326499999999</v>
      </c>
      <c r="C4" s="12">
        <v>30342</v>
      </c>
    </row>
    <row r="5" spans="1:3">
      <c r="A5" s="10" t="s">
        <v>38</v>
      </c>
      <c r="B5" s="12">
        <v>33006</v>
      </c>
      <c r="C5" s="12">
        <v>32772.787600047501</v>
      </c>
    </row>
    <row r="6" spans="1:3">
      <c r="A6" s="10" t="s">
        <v>39</v>
      </c>
      <c r="B6" s="12">
        <v>35465</v>
      </c>
      <c r="C6" s="12">
        <v>35376.337500000001</v>
      </c>
    </row>
    <row r="7" spans="1:3">
      <c r="A7" s="10" t="s">
        <v>40</v>
      </c>
      <c r="B7" s="12">
        <v>35088.527099999999</v>
      </c>
      <c r="C7" s="12">
        <v>36142.953455000003</v>
      </c>
    </row>
    <row r="8" spans="1:3">
      <c r="A8" s="10" t="s">
        <v>41</v>
      </c>
      <c r="B8" s="12">
        <v>38270.060700000002</v>
      </c>
      <c r="C8" s="12">
        <v>39183.563735000003</v>
      </c>
    </row>
    <row r="9" spans="1:3">
      <c r="A9" s="10" t="s">
        <v>42</v>
      </c>
      <c r="B9" s="12">
        <v>37543</v>
      </c>
      <c r="C9" s="12">
        <v>37380.767500000002</v>
      </c>
    </row>
    <row r="10" spans="1:3">
      <c r="A10" s="10" t="s">
        <v>43</v>
      </c>
      <c r="B10" s="12">
        <v>35809.601799999997</v>
      </c>
      <c r="C10" s="12">
        <v>36600.081890000001</v>
      </c>
    </row>
    <row r="11" spans="1:3">
      <c r="A11" s="10" t="s">
        <v>44</v>
      </c>
      <c r="B11" s="12">
        <v>37464.805399999997</v>
      </c>
      <c r="C11" s="12">
        <v>37170.485000000001</v>
      </c>
    </row>
    <row r="12" spans="1:3">
      <c r="A12" s="10" t="s">
        <v>45</v>
      </c>
      <c r="B12" s="12">
        <v>38000</v>
      </c>
      <c r="C12" s="12">
        <v>37770.485000000001</v>
      </c>
    </row>
    <row r="13" spans="1:3">
      <c r="A13" s="10" t="s">
        <v>46</v>
      </c>
      <c r="B13" s="12">
        <v>38000</v>
      </c>
      <c r="C13" s="12">
        <v>38770.485000000001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defaultGridColor="0" colorId="9" workbookViewId="0">
      <selection activeCell="O19" sqref="O19"/>
    </sheetView>
  </sheetViews>
  <sheetFormatPr defaultRowHeight="15"/>
  <sheetData>
    <row r="1" spans="1:4" ht="27" thickBot="1">
      <c r="B1" s="19" t="s">
        <v>65</v>
      </c>
      <c r="C1" s="19" t="s">
        <v>66</v>
      </c>
      <c r="D1" s="19" t="s">
        <v>67</v>
      </c>
    </row>
    <row r="2" spans="1:4">
      <c r="A2" s="20" t="s">
        <v>68</v>
      </c>
      <c r="B2" s="21">
        <v>0.7</v>
      </c>
      <c r="C2" s="21">
        <v>0.65</v>
      </c>
      <c r="D2" s="21">
        <v>0.75</v>
      </c>
    </row>
    <row r="3" spans="1:4">
      <c r="A3" s="22" t="s">
        <v>69</v>
      </c>
      <c r="B3" s="23">
        <v>0.15</v>
      </c>
      <c r="C3" s="23">
        <v>0.2</v>
      </c>
      <c r="D3" s="23">
        <v>0.1</v>
      </c>
    </row>
    <row r="4" spans="1:4">
      <c r="A4" s="22" t="s">
        <v>70</v>
      </c>
      <c r="B4" s="23">
        <v>0.1</v>
      </c>
      <c r="C4" s="23">
        <v>0.1</v>
      </c>
      <c r="D4" s="23">
        <v>0.1</v>
      </c>
    </row>
    <row r="5" spans="1:4" ht="15.75" thickBot="1">
      <c r="A5" s="24" t="s">
        <v>71</v>
      </c>
      <c r="B5" s="25">
        <v>0.05</v>
      </c>
      <c r="C5" s="25">
        <v>0.05</v>
      </c>
      <c r="D5" s="25">
        <v>0.05</v>
      </c>
    </row>
    <row r="6" spans="1:4" ht="15.75" thickBot="1">
      <c r="A6" s="26" t="s">
        <v>72</v>
      </c>
      <c r="B6" s="27">
        <v>0.8</v>
      </c>
      <c r="C6" s="27">
        <v>1.05</v>
      </c>
      <c r="D6" s="27">
        <v>0.92</v>
      </c>
    </row>
    <row r="7" spans="1:4" ht="15.75" thickBot="1">
      <c r="A7" s="26" t="s">
        <v>47</v>
      </c>
      <c r="B7" s="27">
        <v>0.9</v>
      </c>
      <c r="C7" s="27">
        <v>0.95</v>
      </c>
      <c r="D7" s="27">
        <v>0.95</v>
      </c>
    </row>
    <row r="8" spans="1:4">
      <c r="A8" s="10"/>
      <c r="B8" s="12"/>
      <c r="C8" s="12"/>
    </row>
    <row r="9" spans="1:4">
      <c r="A9" s="10"/>
      <c r="B9" s="12"/>
      <c r="C9" s="12"/>
    </row>
    <row r="10" spans="1:4">
      <c r="A10" s="10"/>
      <c r="B10" s="12"/>
      <c r="C10" s="12"/>
    </row>
    <row r="11" spans="1:4">
      <c r="A11" s="10"/>
      <c r="B11" s="12"/>
      <c r="C11" s="12"/>
    </row>
    <row r="12" spans="1:4">
      <c r="A12" s="10"/>
      <c r="B12" s="12"/>
      <c r="C12" s="12"/>
    </row>
    <row r="13" spans="1:4">
      <c r="A13" s="10"/>
      <c r="B13" s="12"/>
      <c r="C13" s="1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defaultGridColor="0" colorId="9" workbookViewId="0">
      <selection activeCell="H21" sqref="H21"/>
    </sheetView>
  </sheetViews>
  <sheetFormatPr defaultRowHeight="15"/>
  <sheetData>
    <row r="2" spans="1:4" ht="27" thickBot="1">
      <c r="B2" s="19" t="s">
        <v>65</v>
      </c>
      <c r="C2" s="19" t="s">
        <v>66</v>
      </c>
      <c r="D2" s="19" t="s">
        <v>67</v>
      </c>
    </row>
    <row r="3" spans="1:4">
      <c r="A3" s="20" t="s">
        <v>68</v>
      </c>
      <c r="B3" s="21">
        <v>0.7</v>
      </c>
      <c r="C3" s="21">
        <v>0.65</v>
      </c>
      <c r="D3" s="21">
        <v>0.75</v>
      </c>
    </row>
    <row r="4" spans="1:4">
      <c r="A4" s="22" t="s">
        <v>69</v>
      </c>
      <c r="B4" s="23">
        <v>0.15</v>
      </c>
      <c r="C4" s="23">
        <v>0.2</v>
      </c>
      <c r="D4" s="23">
        <v>0.1</v>
      </c>
    </row>
    <row r="5" spans="1:4">
      <c r="A5" s="22" t="s">
        <v>70</v>
      </c>
      <c r="B5" s="23">
        <v>0.1</v>
      </c>
      <c r="C5" s="23">
        <v>0.1</v>
      </c>
      <c r="D5" s="23">
        <v>0.1</v>
      </c>
    </row>
    <row r="6" spans="1:4" ht="15.75" thickBot="1">
      <c r="A6" s="24" t="s">
        <v>71</v>
      </c>
      <c r="B6" s="25">
        <v>0.05</v>
      </c>
      <c r="C6" s="25">
        <v>0.05</v>
      </c>
      <c r="D6" s="25">
        <v>0.05</v>
      </c>
    </row>
    <row r="7" spans="1:4" ht="15.75" thickBot="1">
      <c r="A7" s="26" t="s">
        <v>72</v>
      </c>
      <c r="B7" s="27">
        <v>0.8</v>
      </c>
      <c r="C7" s="27">
        <v>1.05</v>
      </c>
      <c r="D7" s="27">
        <v>0.92</v>
      </c>
    </row>
    <row r="8" spans="1:4" ht="15.75" thickBot="1">
      <c r="A8" s="26" t="s">
        <v>47</v>
      </c>
      <c r="B8" s="27">
        <v>0.9</v>
      </c>
      <c r="C8" s="27">
        <v>0.95</v>
      </c>
      <c r="D8" s="27">
        <v>0.95</v>
      </c>
    </row>
    <row r="9" spans="1:4">
      <c r="A9" s="10"/>
      <c r="B9" s="12"/>
      <c r="C9" s="12"/>
    </row>
    <row r="10" spans="1:4">
      <c r="A10" s="10"/>
      <c r="B10" s="12"/>
      <c r="C10" s="12"/>
    </row>
    <row r="11" spans="1:4">
      <c r="A11" s="10"/>
      <c r="B11" s="12"/>
      <c r="C11" s="12"/>
    </row>
    <row r="12" spans="1:4">
      <c r="A12" s="10"/>
      <c r="B12" s="12"/>
      <c r="C12" s="12"/>
    </row>
    <row r="13" spans="1:4">
      <c r="A13" s="10"/>
      <c r="B13" s="12"/>
      <c r="C13" s="12"/>
    </row>
    <row r="14" spans="1:4">
      <c r="A14" s="10"/>
      <c r="B14" s="12"/>
      <c r="C14" s="1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defaultGridColor="0" topLeftCell="A2" colorId="9" workbookViewId="0">
      <selection activeCell="M16" sqref="M16"/>
    </sheetView>
  </sheetViews>
  <sheetFormatPr defaultRowHeight="15"/>
  <cols>
    <col min="1" max="1" width="17.85546875" bestFit="1" customWidth="1"/>
    <col min="2" max="2" width="14" bestFit="1" customWidth="1"/>
  </cols>
  <sheetData>
    <row r="1" spans="1:13" ht="15.75" thickBot="1"/>
    <row r="2" spans="1:13">
      <c r="A2" s="40" t="s">
        <v>76</v>
      </c>
      <c r="B2" s="41"/>
    </row>
    <row r="3" spans="1:13">
      <c r="A3" s="32" t="s">
        <v>73</v>
      </c>
      <c r="B3" s="33">
        <v>25</v>
      </c>
    </row>
    <row r="4" spans="1:13" ht="15.75" thickBot="1">
      <c r="A4" s="34" t="s">
        <v>74</v>
      </c>
      <c r="B4" s="35">
        <v>35</v>
      </c>
    </row>
    <row r="6" spans="1:13">
      <c r="B6" s="30" t="s">
        <v>35</v>
      </c>
      <c r="C6" s="30" t="s">
        <v>36</v>
      </c>
      <c r="D6" s="30" t="s">
        <v>37</v>
      </c>
      <c r="E6" s="30" t="s">
        <v>38</v>
      </c>
      <c r="F6" s="30" t="s">
        <v>39</v>
      </c>
      <c r="G6" s="30" t="s">
        <v>40</v>
      </c>
      <c r="H6" s="30" t="s">
        <v>41</v>
      </c>
      <c r="I6" s="30" t="s">
        <v>42</v>
      </c>
      <c r="J6" s="30" t="s">
        <v>43</v>
      </c>
      <c r="K6" s="30" t="s">
        <v>44</v>
      </c>
      <c r="L6" s="30" t="s">
        <v>45</v>
      </c>
      <c r="M6" s="30" t="s">
        <v>46</v>
      </c>
    </row>
    <row r="7" spans="1:13">
      <c r="A7" s="29" t="s">
        <v>73</v>
      </c>
      <c r="B7" s="31">
        <f>$B$3</f>
        <v>25</v>
      </c>
      <c r="C7" s="31">
        <f t="shared" ref="C7:M7" si="0">$B$3</f>
        <v>25</v>
      </c>
      <c r="D7" s="31">
        <f t="shared" si="0"/>
        <v>25</v>
      </c>
      <c r="E7" s="31">
        <f t="shared" si="0"/>
        <v>25</v>
      </c>
      <c r="F7" s="31">
        <f t="shared" si="0"/>
        <v>25</v>
      </c>
      <c r="G7" s="31">
        <f t="shared" si="0"/>
        <v>25</v>
      </c>
      <c r="H7" s="31">
        <f t="shared" si="0"/>
        <v>25</v>
      </c>
      <c r="I7" s="31">
        <f t="shared" si="0"/>
        <v>25</v>
      </c>
      <c r="J7" s="31">
        <f t="shared" si="0"/>
        <v>25</v>
      </c>
      <c r="K7" s="31">
        <f t="shared" si="0"/>
        <v>25</v>
      </c>
      <c r="L7" s="31">
        <f t="shared" si="0"/>
        <v>25</v>
      </c>
      <c r="M7" s="31">
        <f t="shared" si="0"/>
        <v>25</v>
      </c>
    </row>
    <row r="8" spans="1:13">
      <c r="A8" s="29" t="s">
        <v>74</v>
      </c>
      <c r="B8" s="31">
        <f>$B$4-$B$3</f>
        <v>10</v>
      </c>
      <c r="C8" s="31">
        <f t="shared" ref="C8:M8" si="1">$B$4-$B$3</f>
        <v>10</v>
      </c>
      <c r="D8" s="31">
        <f t="shared" si="1"/>
        <v>10</v>
      </c>
      <c r="E8" s="31">
        <f t="shared" si="1"/>
        <v>10</v>
      </c>
      <c r="F8" s="31">
        <f t="shared" si="1"/>
        <v>10</v>
      </c>
      <c r="G8" s="31">
        <f t="shared" si="1"/>
        <v>10</v>
      </c>
      <c r="H8" s="31">
        <f t="shared" si="1"/>
        <v>10</v>
      </c>
      <c r="I8" s="31">
        <f t="shared" si="1"/>
        <v>10</v>
      </c>
      <c r="J8" s="31">
        <f t="shared" si="1"/>
        <v>10</v>
      </c>
      <c r="K8" s="31">
        <f t="shared" si="1"/>
        <v>10</v>
      </c>
      <c r="L8" s="31">
        <f t="shared" si="1"/>
        <v>10</v>
      </c>
      <c r="M8" s="31">
        <f t="shared" si="1"/>
        <v>10</v>
      </c>
    </row>
    <row r="9" spans="1:13">
      <c r="A9" s="28" t="s">
        <v>75</v>
      </c>
      <c r="B9" s="31">
        <v>33</v>
      </c>
      <c r="C9" s="31">
        <v>27</v>
      </c>
      <c r="D9" s="31">
        <v>23</v>
      </c>
      <c r="E9" s="31">
        <v>28</v>
      </c>
      <c r="F9" s="31">
        <v>26</v>
      </c>
      <c r="G9" s="31">
        <v>37</v>
      </c>
      <c r="H9" s="31">
        <v>36</v>
      </c>
      <c r="I9" s="31">
        <v>32</v>
      </c>
      <c r="J9" s="31">
        <v>29</v>
      </c>
      <c r="K9" s="31">
        <v>23</v>
      </c>
      <c r="L9" s="31">
        <v>26</v>
      </c>
      <c r="M9" s="31">
        <v>28</v>
      </c>
    </row>
    <row r="12" spans="1:13">
      <c r="M12" s="36" t="s">
        <v>77</v>
      </c>
    </row>
    <row r="13" spans="1:13">
      <c r="M13" s="36" t="s">
        <v>78</v>
      </c>
    </row>
  </sheetData>
  <mergeCells count="1">
    <mergeCell ref="A2:B2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r e g i o n s _ s h e e t _ b 4 a c 5 1 b 5 - 3 6 e 6 - 4 5 7 8 - b c e 4 - 3 3 a 0 8 8 7 9 a 8 8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 s t a t e c o d e < / s t r i n g > < / k e y > < v a l u e > < i n t > 9 7 < / i n t > < / v a l u e > < / i t e m > < i t e m > < k e y > < s t r i n g > s t a t e < / s t r i n g > < / k e y > < v a l u e > < i n t > 6 7 < / i n t > < / v a l u e > < / i t e m > < i t e m > < k e y > < s t r i n g > r e g i o n < / s t r i n g > < / k e y > < v a l u e > < i n t > 7 6 < / i n t > < / v a l u e > < / i t e m > < / C o l u m n W i d t h s > < C o l u m n D i s p l a y I n d e x > < i t e m > < k e y > < s t r i n g > s t a t e c o d e < / s t r i n g > < / k e y > < v a l u e > < i n t > 0 < / i n t > < / v a l u e > < / i t e m > < i t e m > < k e y > < s t r i n g > s t a t e 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p r o d u c t s _ s h e e t _ 9 3 7 1 e 9 d 0 - a 7 2 2 - 4 5 d f - 9 b 6 e - b d 5 3 5 2 f d 9 f c 2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7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_ t e a m _ s h e e t _ b f a 6 6 d 5 9 - 6 8 3 c - 4 1 6 3 - 9 5 b a - a d 1 4 d c 7 3 c 8 8 2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a l e s _ o r d e r s _ s h e e t _ 2 7 c f 8 e e 7 - 5 c 7 3 - 4 6 3 3 - b 4 8 8 - 4 a 7 d d 9 6 9 5 9 1 1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t o r e _ l o c a t i o n s _ s h e e t _ 8 3 a 3 1 4 7 0 - d a b 5 - 4 0 7 1 - 8 f 1 f - 6 8 f f 9 f e a b 2 f 1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u s t o m e r s _ s h e e t _ 3 4 e 7 d b d 7 - 5 8 7 f - 4 c e 8 - 9 5 4 f - b 3 4 a 2 5 6 a e 9 b 7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r e g i o n s _ s h e e t _ b 4 a c 5 1 b 5 - 3 6 e 6 - 4 5 7 8 - b c e 4 - 3 3 a 0 8 8 7 9 a 8 8 c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C o u n t I n S a n d b o x " > < C u s t o m C o n t e n t > 6 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u s t o m e r s _ s h e e t _ 3 4 e 7 d b d 7 - 5 8 7 f - 4 c e 8 - 9 5 4 f - b 3 4 a 2 5 6 a e 9 b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 c u s t o m e r i d < / s t r i n g > < / k e y > < v a l u e > < i n t > 1 0 6 < / i n t > < / v a l u e > < / i t e m > < i t e m > < k e y > < s t r i n g > c u s t o m e r _ n a m e s < / s t r i n g > < / k e y > < v a l u e > < i n t > 1 4 2 < / i n t > < / v a l u e > < / i t e m > < / C o l u m n W i d t h s > < C o l u m n D i s p l a y I n d e x > < i t e m > < k e y > < s t r i n g > c u s t o m e r i d < / s t r i n g > < / k e y > < v a l u e > < i n t > 0 < / i n t > < / v a l u e > < / i t e m > < i t e m > < k e y > < s t r i n g > c u s t o m e r _ n a m e s 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  R e p < / s t r i n g > < / k e y > < v a l u e > < i n t > 9 5 < / i n t > < / v a l u e > < / i t e m > < i t e m > < k e y > < s t r i n g > S a l e s _ A m o u n t < / s t r i n g > < / k e y > < v a l u e > < i n t > 1 2 5 < / i n t > < / v a l u e > < / i t e m > < / C o l u m n W i d t h s > < C o l u m n D i s p l a y I n d e x > < i t e m > < k e y > < s t r i n g > S a l e s   R e p < / s t r i n g > < / k e y > < v a l u e > < i n t > 0 < / i n t > < / v a l u e > < / i t e m > < i t e m > < k e y > < s t r i n g > S a l e s _ A m o u n t 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p r o d u c t s _ s h e e t _ 9 3 7 1 e 9 d 0 - a 7 2 2 - 4 5 d f - 9 b 6 e - b d 5 3 5 2 f d 9 f c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 9 5 < / i n t > < / v a l u e > < / i t e m > < i t e m > < k e y > < s t r i n g > p r o d u c t _ n a m e < / s t r i n g > < / k e y > < v a l u e > < i n t > 1 2 6 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 p r o d u c t _ n a m e 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s a l e s _ o r d e r s _ s h e e t _ 2 7 c f 8 e e 7 - 5 c 7 3 - 4 6 3 3 - b 4 8 8 - 4 a 7 d d 9 6 9 5 9 1 1 " > < C u s t o m C o n t e n t > & l t ; T a b l e W i d g e t G r i d S e r i a l i z a t i o n   x m l n s : x s d = " h t t p : / / w w w . w 3 . o r g / 2 0 0 1 / X M L S c h e m a "   x m l n s : x s i = " h t t p : / / w w w . w 3 . o r g / 2 0 0 1 / X M L S c h e m a - i n s t a n c e " & g t ; & l t ; C o l u m n S u g g e s t e d T y p e 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o r d e r n u m b e r & l t ; / s t r i n g & g t ; & l t ; / k e y & g t ; & l t ; v a l u e & g t ; & l t ; i n t & g t ; 1 1 9 & l t ; / i n t & g t ; & l t ; / v a l u e & g t ; & l t ; / i t e m & g t ; & l t ; i t e m & g t ; & l t ; k e y & g t ; & l t ; s t r i n g & g t ; s a l e s _ c h a n n e l & l t ; / s t r i n g & g t ; & l t ; / k e y & g t ; & l t ; v a l u e & g t ; & l t ; i n t & g t ; 1 2 3 & l t ; / i n t & g t ; & l t ; / v a l u e & g t ; & l t ; / i t e m & g t ; & l t ; i t e m & g t ; & l t ; k e y & g t ; & l t ; s t r i n g & g t ; w a r e h o u s e c o d e & l t ; / s t r i n g & g t ; & l t ; / k e y & g t ; & l t ; v a l u e & g t ; & l t ; i n t & g t ; 1 3 5 & l t ; / i n t & g t ; & l t ; / v a l u e & g t ; & l t ; / i t e m & g t ; & l t ; i t e m & g t ; & l t ; k e y & g t ; & l t ; s t r i n g & g t ; p r o c u r e d d a t e & l t ; / s t r i n g & g t ; & l t ; / k e y & g t ; & l t ; v a l u e & g t ; & l t ; i n t & g t ; 1 2 0 & l t ; / i n t & g t ; & l t ; / v a l u e & g t ; & l t ; / i t e m & g t ; & l t ; i t e m & g t ; & l t ; k e y & g t ; & l t ; s t r i n g & g t ; o r d e r d a t e & l t ; / s t r i n g & g t ; & l t ; / k e y & g t ; & l t ; v a l u e & g t ; & l t ; i n t & g t ; 9 8 & l t ; / i n t & g t ; & l t ; / v a l u e & g t ; & l t ; / i t e m & g t ; & l t ; i t e m & g t ; & l t ; k e y & g t ; & l t ; s t r i n g & g t ; s h i p d a t e & l t ; / s t r i n g & g t ; & l t ; / k e y & g t ; & l t ; v a l u e & g t ; & l t ; i n t & g t ; 9 0 & l t ; / i n t & g t ; & l t ; / v a l u e & g t ; & l t ; / i t e m & g t ; & l t ; i t e m & g t ; & l t ; k e y & g t ; & l t ; s t r i n g & g t ; d e l i v e r y d a t e & l t ; / s t r i n g & g t ; & l t ; / k e y & g t ; & l t ; v a l u e & g t ; & l t ; i n t & g t ; 1 1 5 & l t ; / i n t & g t ; & l t ; / v a l u e & g t ; & l t ; / i t e m & g t ; & l t ; i t e m & g t ; & l t ; k e y & g t ; & l t ; s t r i n g & g t ; c u r r e n c y c o d e & l t ; / s t r i n g & g t ; & l t ; / k e y & g t ; & l t ; v a l u e & g t ; & l t ; i n t & g t ; 1 1 9 & l t ; / i n t & g t ; & l t ; / v a l u e & g t ; & l t ; / i t e m & g t ; & l t ; i t e m & g t ; & l t ; k e y & g t ; & l t ; s t r i n g & g t ; s a l e s t e a m i d & l t ; / s t r i n g & g t ; & l t ; / k e y & g t ; & l t ; v a l u e & g t ; & l t ; i n t & g t ; 1 1 1 & l t ; / i n t & g t ; & l t ; / v a l u e & g t ; & l t ; / i t e m & g t ; & l t ; i t e m & g t ; & l t ; k e y & g t ; & l t ; s t r i n g & g t ; c u s t o m e r i d & l t ; / s t r i n g & g t ; & l t ; / k e y & g t ; & l t ; v a l u e & g t ; & l t ; i n t & g t ; 1 0 6 & l t ; / i n t & g t ; & l t ; / v a l u e & g t ; & l t ; / i t e m & g t ; & l t ; i t e m & g t ; & l t ; k e y & g t ; & l t ; s t r i n g & g t ; s t o r e i d & l t ; / s t r i n g & g t ; & l t ; / k e y & g t ; & l t ; v a l u e & g t ; & l t ; i n t & g t ; 8 0 & l t ; / i n t & g t ; & l t ; / v a l u e & g t ; & l t ; / i t e m & g t ; & l t ; i t e m & g t ; & l t ; k e y & g t ; & l t ; s t r i n g & g t ; p r o d u c t i d & l t ; / s t r i n g & g t ; & l t ; / k e y & g t ; & l t ; v a l u e & g t ; & l t ; i n t & g t ; 9 5 & l t ; / i n t & g t ; & l t ; / v a l u e & g t ; & l t ; / i t e m & g t ; & l t ; i t e m & g t ; & l t ; k e y & g t ; & l t ; s t r i n g & g t ; o r d e r _ q u a n t i t y & l t ; / s t r i n g & g t ; & l t ; / k e y & g t ; & l t ; v a l u e & g t ; & l t ; i n t & g t ; 1 2 8 & l t ; / i n t & g t ; & l t ; / v a l u e & g t ; & l t ; / i t e m & g t ; & l t ; i t e m & g t ; & l t ; k e y & g t ; & l t ; s t r i n g & g t ; d i s c o u n t _ a p p l i e d & l t ; / s t r i n g & g t ; & l t ; / k e y & g t ; & l t ; v a l u e & g t ; & l t ; i n t & g t ; 1 4 3 & l t ; / i n t & g t ; & l t ; / v a l u e & g t ; & l t ; / i t e m & g t ; & l t ; i t e m & g t ; & l t ; k e y & g t ; & l t ; s t r i n g & g t ; u n i t _ p r i c e & l t ; / s t r i n g & g t ; & l t ; / k e y & g t ; & l t ; v a l u e & g t ; & l t ; i n t & g t ; 9 9 & l t ; / i n t & g t ; & l t ; / v a l u e & g t ; & l t ; / i t e m & g t ; & l t ; i t e m & g t ; & l t ; k e y & g t ; & l t ; s t r i n g & g t ; u n i t _ c o s t & l t ; / s t r i n g & g t ; & l t ; / k e y & g t ; & l t ; v a l u e & g t ; & l t ; i n t & g t ; 9 3 & l t ; / i n t & g t ; & l t ; / v a l u e & g t ; & l t ; / i t e m & g t ; & l t ; i t e m & g t ; & l t ; k e y & g t ; & l t ; s t r i n g & g t ; T o t a l C o s t & l t ; / s t r i n g & g t ; & l t ; / k e y & g t ; & l t ; v a l u e & g t ; & l t ; i n t & g t ; 9 3 & l t ; / i n t & g t ; & l t ; / v a l u e & g t ; & l t ; / i t e m & g t ; & l t ; i t e m & g t ; & l t ; k e y & g t ; & l t ; s t r i n g & g t ; T o t a l S a l e s & l t ; / s t r i n g & g t ; & l t ; / k e y & g t ; & l t ; v a l u e & g t ; & l t ; i n t & g t ; 9 8 & l t ; / i n t & g t ; & l t ; / v a l u e & g t ; & l t ; / i t e m & g t ; & l t ; / C o l u m n W i d t h s & g t ; & l t ; C o l u m n D i s p l a y I n d e x & g t ; & l t ; i t e m & g t ; & l t ; k e y & g t ; & l t ; s t r i n g & g t ; o r d e r n u m b e r & l t ; / s t r i n g & g t ; & l t ; / k e y & g t ; & l t ; v a l u e & g t ; & l t ; i n t & g t ; 0 & l t ; / i n t & g t ; & l t ; / v a l u e & g t ; & l t ; / i t e m & g t ; & l t ; i t e m & g t ; & l t ; k e y & g t ; & l t ; s t r i n g & g t ; s a l e s _ c h a n n e l & l t ; / s t r i n g & g t ; & l t ; / k e y & g t ; & l t ; v a l u e & g t ; & l t ; i n t & g t ; 1 & l t ; / i n t & g t ; & l t ; / v a l u e & g t ; & l t ; / i t e m & g t ; & l t ; i t e m & g t ; & l t ; k e y & g t ; & l t ; s t r i n g & g t ; w a r e h o u s e c o d e & l t ; / s t r i n g & g t ; & l t ; / k e y & g t ; & l t ; v a l u e & g t ; & l t ; i n t & g t ; 2 & l t ; / i n t & g t ; & l t ; / v a l u e & g t ; & l t ; / i t e m & g t ; & l t ; i t e m & g t ; & l t ; k e y & g t ; & l t ; s t r i n g & g t ; p r o c u r e d d a t e & l t ; / s t r i n g & g t ; & l t ; / k e y & g t ; & l t ; v a l u e & g t ; & l t ; i n t & g t ; 3 & l t ; / i n t & g t ; & l t ; / v a l u e & g t ; & l t ; / i t e m & g t ; & l t ; i t e m & g t ; & l t ; k e y & g t ; & l t ; s t r i n g & g t ; o r d e r d a t e & l t ; / s t r i n g & g t ; & l t ; / k e y & g t ; & l t ; v a l u e & g t ; & l t ; i n t & g t ; 4 & l t ; / i n t & g t ; & l t ; / v a l u e & g t ; & l t ; / i t e m & g t ; & l t ; i t e m & g t ; & l t ; k e y & g t ; & l t ; s t r i n g & g t ; s h i p d a t e & l t ; / s t r i n g & g t ; & l t ; / k e y & g t ; & l t ; v a l u e & g t ; & l t ; i n t & g t ; 5 & l t ; / i n t & g t ; & l t ; / v a l u e & g t ; & l t ; / i t e m & g t ; & l t ; i t e m & g t ; & l t ; k e y & g t ; & l t ; s t r i n g & g t ; d e l i v e r y d a t e & l t ; / s t r i n g & g t ; & l t ; / k e y & g t ; & l t ; v a l u e & g t ; & l t ; i n t & g t ; 6 & l t ; / i n t & g t ; & l t ; / v a l u e & g t ; & l t ; / i t e m & g t ; & l t ; i t e m & g t ; & l t ; k e y & g t ; & l t ; s t r i n g & g t ; c u r r e n c y c o d e & l t ; / s t r i n g & g t ; & l t ; / k e y & g t ; & l t ; v a l u e & g t ; & l t ; i n t & g t ; 7 & l t ; / i n t & g t ; & l t ; / v a l u e & g t ; & l t ; / i t e m & g t ; & l t ; i t e m & g t ; & l t ; k e y & g t ; & l t ; s t r i n g & g t ; s a l e s t e a m i d & l t ; / s t r i n g & g t ; & l t ; / k e y & g t ; & l t ; v a l u e & g t ; & l t ; i n t & g t ; 8 & l t ; / i n t & g t ; & l t ; / v a l u e & g t ; & l t ; / i t e m & g t ; & l t ; i t e m & g t ; & l t ; k e y & g t ; & l t ; s t r i n g & g t ; c u s t o m e r i d & l t ; / s t r i n g & g t ; & l t ; / k e y & g t ; & l t ; v a l u e & g t ; & l t ; i n t & g t ; 9 & l t ; / i n t & g t ; & l t ; / v a l u e & g t ; & l t ; / i t e m & g t ; & l t ; i t e m & g t ; & l t ; k e y & g t ; & l t ; s t r i n g & g t ; s t o r e i d & l t ; / s t r i n g & g t ; & l t ; / k e y & g t ; & l t ; v a l u e & g t ; & l t ; i n t & g t ; 1 0 & l t ; / i n t & g t ; & l t ; / v a l u e & g t ; & l t ; / i t e m & g t ; & l t ; i t e m & g t ; & l t ; k e y & g t ; & l t ; s t r i n g & g t ; p r o d u c t i d & l t ; / s t r i n g & g t ; & l t ; / k e y & g t ; & l t ; v a l u e & g t ; & l t ; i n t & g t ; 1 1 & l t ; / i n t & g t ; & l t ; / v a l u e & g t ; & l t ; / i t e m & g t ; & l t ; i t e m & g t ; & l t ; k e y & g t ; & l t ; s t r i n g & g t ; o r d e r _ q u a n t i t y & l t ; / s t r i n g & g t ; & l t ; / k e y & g t ; & l t ; v a l u e & g t ; & l t ; i n t & g t ; 1 2 & l t ; / i n t & g t ; & l t ; / v a l u e & g t ; & l t ; / i t e m & g t ; & l t ; i t e m & g t ; & l t ; k e y & g t ; & l t ; s t r i n g & g t ; d i s c o u n t _ a p p l i e d & l t ; / s t r i n g & g t ; & l t ; / k e y & g t ; & l t ; v a l u e & g t ; & l t ; i n t & g t ; 1 3 & l t ; / i n t & g t ; & l t ; / v a l u e & g t ; & l t ; / i t e m & g t ; & l t ; i t e m & g t ; & l t ; k e y & g t ; & l t ; s t r i n g & g t ; u n i t _ p r i c e & l t ; / s t r i n g & g t ; & l t ; / k e y & g t ; & l t ; v a l u e & g t ; & l t ; i n t & g t ; 1 4 & l t ; / i n t & g t ; & l t ; / v a l u e & g t ; & l t ; / i t e m & g t ; & l t ; i t e m & g t ; & l t ; k e y & g t ; & l t ; s t r i n g & g t ; u n i t _ c o s t & l t ; / s t r i n g & g t ; & l t ; / k e y & g t ; & l t ; v a l u e & g t ; & l t ; i n t & g t ; 1 5 & l t ; / i n t & g t ; & l t ; / v a l u e & g t ; & l t ; / i t e m & g t ; & l t ; i t e m & g t ; & l t ; k e y & g t ; & l t ; s t r i n g & g t ; T o t a l C o s t & l t ; / s t r i n g & g t ; & l t ; / k e y & g t ; & l t ; v a l u e & g t ; & l t ; i n t & g t ; 1 6 & l t ; / i n t & g t ; & l t ; / v a l u e & g t ; & l t ; / i t e m & g t ; & l t ; i t e m & g t ; & l t ; k e y & g t ; & l t ; s t r i n g & g t ; T o t a l S a l e s & l t ; / s t r i n g & g t ; & l t ; / k e y & g t ; & l t ; v a l u e & g t ; & l t ; i n t & g t ; 1 7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p r o d u c t s _ s h e e t _ 9 3 7 1 e 9 d 0 - a 7 2 2 - 4 5 d f - 9 b 6 e - b d 5 3 5 2 f d 9 f c 2 , s a l e s _ t e a m _ s h e e t _ b f a 6 6 d 5 9 - 6 8 3 c - 4 1 6 3 - 9 5 b a - a d 1 4 d c 7 3 c 8 8 2 , s a l e s _ o r d e r s _ s h e e t _ 2 7 c f 8 e e 7 - 5 c 7 3 - 4 6 3 3 - b 4 8 8 - 4 a 7 d d 9 6 9 5 9 1 1 , s t o r e _ l o c a t i o n s _ s h e e t _ 8 3 a 3 1 4 7 0 - d a b 5 - 4 0 7 1 - 8 f 1 f - 6 8 f f 9 f e a b 2 f 1 , c u s t o m e r s _ s h e e t _ 3 4 e 7 d b d 7 - 5 8 7 f - 4 c e 8 - 9 5 4 f - b 3 4 a 2 5 6 a e 9 b 7 , r e g i o n s _ s h e e t _ b 4 a c 5 1 b 5 - 3 6 e 6 - 4 5 7 8 - b c e 4 - 3 3 a 0 8 8 7 9 a 8 8 c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 2 0 2 2 - 0 8 - 0 3 T 2 3 : 0 6 : 0 9 . 8 4 6 3 3 1 8 + 0 0 : 0 0 < / L a s t P r o c e s s e d T i m e > < / D a t a M o d e l i n g S a n d b o x . S e r i a l i z e d S a n d b o x E r r o r C a c h e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3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 s t o r e _ l o c a t i o n s _ s h e e t _ 8 3 a 3 1 4 7 0 - d a b 5 - 4 0 7 1 - 8 f 1 f - 6 8 f f 9 f e a b 2 f 1 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a l e s _ t e a m _ s h e e t _ b f a 6 6 d 5 9 - 6 8 3 c - 4 1 6 3 - 9 5 b a - a d 1 4 d c 7 3 c 8 8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 s a l e s t e a m i d < / s t r i n g > < / k e y > < v a l u e > < i n t > 1 1 1 < / i n t > < / v a l u e > < / i t e m > < i t e m > < k e y > < s t r i n g > s a l e s _ t e a m < / s t r i n g > < / k e y > < v a l u e > < i n t > 1 0 6 < / i n t > < / v a l u e > < / i t e m > < i t e m > < k e y > < s t r i n g > r e g i o n < / s t r i n g > < / k e y > < v a l u e > < i n t > 7 6 < / i n t > < / v a l u e > < / i t e m > < / C o l u m n W i d t h s > < C o l u m n D i s p l a y I n d e x > < i t e m > < k e y > < s t r i n g > s a l e s t e a m i d < / s t r i n g > < / k e y > < v a l u e > < i n t > 0 < / i n t > < / v a l u e > < / i t e m > < i t e m > < k e y > < s t r i n g > s a l e s _ t e a m < / s t r i n g > < / k e y > < v a l u e > < i n t > 1 < / i n t > < / v a l u e > < / i t e m > < i t e m > < k e y > < s t r i n g >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s t o r e _ l o c a t i o n s _ s h e e t _ 8 3 a 3 1 4 7 0 - d a b 5 - 4 0 7 1 - 8 f 1 f - 6 8 f f 9 f e a b 2 f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 s t o r e i d < / s t r i n g > < / k e y > < v a l u e > < i n t > 8 0 < / i n t > < / v a l u e > < / i t e m > < i t e m > < k e y > < s t r i n g > c i t y _ n a m e < / s t r i n g > < / k e y > < v a l u e > < i n t > 1 0 0 < / i n t > < / v a l u e > < / i t e m > < i t e m > < k e y > < s t r i n g > c o u n t y < / s t r i n g > < / k e y > < v a l u e > < i n t > 7 8 < / i n t > < / v a l u e > < / i t e m > < i t e m > < k e y > < s t r i n g > s t a t e c o d e < / s t r i n g > < / k e y > < v a l u e > < i n t > 9 7 < / i n t > < / v a l u e > < / i t e m > < i t e m > < k e y > < s t r i n g > s t a t e < / s t r i n g > < / k e y > < v a l u e > < i n t > 6 7 < / i n t > < / v a l u e > < / i t e m > < i t e m > < k e y > < s t r i n g > t y p e < / s t r i n g > < / k e y > < v a l u e > < i n t > 6 4 < / i n t > < / v a l u e > < / i t e m > < i t e m > < k e y > < s t r i n g > l a t i t u d e < / s t r i n g > < / k e y > < v a l u e > < i n t > 8 4 < / i n t > < / v a l u e > < / i t e m > < i t e m > < k e y > < s t r i n g > l o n g i t u d e < / s t r i n g > < / k e y > < v a l u e > < i n t > 9 6 < / i n t > < / v a l u e > < / i t e m > < i t e m > < k e y > < s t r i n g > a r e a c o d e < / s t r i n g > < / k e y > < v a l u e > < i n t > 9 3 < / i n t > < / v a l u e > < / i t e m > < i t e m > < k e y > < s t r i n g > p o p u l a t i o n < / s t r i n g > < / k e y > < v a l u e > < i n t > 1 0 3 < / i n t > < / v a l u e > < / i t e m > < i t e m > < k e y > < s t r i n g > h o u s e h o l d _ i n c o m e < / s t r i n g > < / k e y > < v a l u e > < i n t > 1 5 5 < / i n t > < / v a l u e > < / i t e m > < i t e m > < k e y > < s t r i n g > m e d i a n _ i n c o m e < / s t r i n g > < / k e y > < v a l u e > < i n t > 1 3 6 < / i n t > < / v a l u e > < / i t e m > < i t e m > < k e y > < s t r i n g > l a n d _ a r e a < / s t r i n g > < / k e y > < v a l u e > < i n t > 9 7 < / i n t > < / v a l u e > < / i t e m > < i t e m > < k e y > < s t r i n g > w a t e r _ a r e a < / s t r i n g > < / k e y > < v a l u e > < i n t > 1 0 6 < / i n t > < / v a l u e > < / i t e m > < i t e m > < k e y > < s t r i n g > t i m e _ z o n e < / s t r i n g > < / k e y > < v a l u e > < i n t > 1 0 1 < / i n t > < / v a l u e > < / i t e m > < i t e m > < k e y > < s t r i n g > l o c a t i o n < / s t r i n g > < / k e y > < v a l u e > < i n t > 8 5 < / i n t > < / v a l u e > < / i t e m > < / C o l u m n W i d t h s > < C o l u m n D i s p l a y I n d e x > < i t e m > < k e y > < s t r i n g > s t o r e i d < / s t r i n g > < / k e y > < v a l u e > < i n t > 0 < / i n t > < / v a l u e > < / i t e m > < i t e m > < k e y > < s t r i n g > c i t y _ n a m e < / s t r i n g > < / k e y > < v a l u e > < i n t > 1 < / i n t > < / v a l u e > < / i t e m > < i t e m > < k e y > < s t r i n g > c o u n t y < / s t r i n g > < / k e y > < v a l u e > < i n t > 2 < / i n t > < / v a l u e > < / i t e m > < i t e m > < k e y > < s t r i n g > s t a t e c o d e < / s t r i n g > < / k e y > < v a l u e > < i n t > 3 < / i n t > < / v a l u e > < / i t e m > < i t e m > < k e y > < s t r i n g > s t a t e < / s t r i n g > < / k e y > < v a l u e > < i n t > 4 < / i n t > < / v a l u e > < / i t e m > < i t e m > < k e y > < s t r i n g > t y p e < / s t r i n g > < / k e y > < v a l u e > < i n t > 5 < / i n t > < / v a l u e > < / i t e m > < i t e m > < k e y > < s t r i n g > l a t i t u d e < / s t r i n g > < / k e y > < v a l u e > < i n t > 6 < / i n t > < / v a l u e > < / i t e m > < i t e m > < k e y > < s t r i n g > l o n g i t u d e < / s t r i n g > < / k e y > < v a l u e > < i n t > 7 < / i n t > < / v a l u e > < / i t e m > < i t e m > < k e y > < s t r i n g > a r e a c o d e < / s t r i n g > < / k e y > < v a l u e > < i n t > 8 < / i n t > < / v a l u e > < / i t e m > < i t e m > < k e y > < s t r i n g > p o p u l a t i o n < / s t r i n g > < / k e y > < v a l u e > < i n t > 9 < / i n t > < / v a l u e > < / i t e m > < i t e m > < k e y > < s t r i n g > h o u s e h o l d _ i n c o m e < / s t r i n g > < / k e y > < v a l u e > < i n t > 1 0 < / i n t > < / v a l u e > < / i t e m > < i t e m > < k e y > < s t r i n g > m e d i a n _ i n c o m e < / s t r i n g > < / k e y > < v a l u e > < i n t > 1 1 < / i n t > < / v a l u e > < / i t e m > < i t e m > < k e y > < s t r i n g > l a n d _ a r e a < / s t r i n g > < / k e y > < v a l u e > < i n t > 1 2 < / i n t > < / v a l u e > < / i t e m > < i t e m > < k e y > < s t r i n g > w a t e r _ a r e a < / s t r i n g > < / k e y > < v a l u e > < i n t > 1 3 < / i n t > < / v a l u e > < / i t e m > < i t e m > < k e y > < s t r i n g > t i m e _ z o n e < / s t r i n g > < / k e y > < v a l u e > < i n t > 1 4 < / i n t > < / v a l u e > < / i t e m > < i t e m > < k e y > < s t r i n g > l o c a t i o n 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M y S a l e s D a t a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 i : t y p e = " S a n d b o x E d i t o r M e a s u r e G r i d K e y " & g t ; & l t ; T a b l e N a m e & g t ; M y S a l e s D a t a & l t ; / T a b l e N a m e & g t ; & l t ; / K e y & g t ; & l t ; M a i n t a i n e r 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 S a l e s _ A m o u n t & l t ; / K e y & g t ; & l t ; / D i a g r a m O b j e c t K e y & g t ; & l t ; D i a g r a m O b j e c t K e y & g t ; & l t ; K e y & g t ; M e a s u r e s \ S u m   o f   S a l e s _ A m o u n t \ T a g I n f o \ F o r m u l a & l t ; / K e y & g t ; & l t ; / D i a g r a m O b j e c t K e y & g t ; & l t ; D i a g r a m O b j e c t K e y & g t ; & l t ; K e y & g t ; M e a s u r e s \ S u m   o f   S a l e s _ A m o u n t \ T a g I n f o \ V a l u e & l t ; / K e y & g t ; & l t ; / D i a g r a m O b j e c t K e y & g t ; & l t ; D i a g r a m O b j e c t K e y & g t ; & l t ; K e y & g t ; C o l u m n s \ S a l e s   R e p & l t ; / K e y & g t ; & l t ; / D i a g r a m O b j e c t K e y & g t ; & l t ; D i a g r a m O b j e c t K e y & g t ; & l t ; K e y & g t ; C o l u m n s \ S a l e s _ A m o u n t & l t ; / K e y & g t ; & l t ; / D i a g r a m O b j e c t K e y & g t ; & l t ; D i a g r a m O b j e c t K e y & g t ; & l t ; K e y & g t ; L i n k s \ & a m p ; l t ; C o l u m n s \ S u m   o f   S a l e s _ A m o u n t & a m p ; g t ; - & a m p ; l t ; M e a s u r e s \ S a l e s _ A m o u n t & a m p ; g t ; & l t ; / K e y & g t ; & l t ; / D i a g r a m O b j e c t K e y & g t ; & l t ; D i a g r a m O b j e c t K e y & g t ; & l t ; K e y & g t ; L i n k s \ & a m p ; l t ; C o l u m n s \ S u m   o f   S a l e s _ A m o u n t & a m p ; g t ; - & a m p ; l t ; M e a s u r e s \ S a l e s _ A m o u n t & a m p ; g t ; \ C O L U M N & l t ; / K e y & g t ; & l t ; / D i a g r a m O b j e c t K e y & g t ; & l t ; D i a g r a m O b j e c t K e y & g t ; & l t ; K e y & g t ; L i n k s \ & a m p ; l t ; C o l u m n s \ S u m   o f   S a l e s _ A m o u n t & a m p ; g t ; - & a m p ; l t ; M e a s u r e s \ S a l e s _ A m o u n t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 S a l e s _ A m o u n t & l t ; / K e y & g t ; & l t ; / a : K e y & g t ; & l t ; a : V a l u e 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 S a l e s _ A m o u n t \ T a g I n f o \ F o r m u l a & l t ; / K e y & g t ; & l t ; / a : K e y & g t ; & l t ; a : V a l u e 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 S a l e s _ A m o u n t \ T a g I n f o \ V a l u e & l t ; / K e y & g t ; & l t ; / a : K e y & g t ; & l t ; a : V a l u e 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 R e p & l t ; / K e y & g t ; & l t ; / a : K e y & g t ; & l t ; a : V a l u e 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_ A m o u n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 S a l e s _ A m o u n t & a m p ; g t ; - & a m p ; l t ; M e a s u r e s \ S a l e s _ A m o u n t & a m p ; g t ; & l t ; / K e y & g t ; & l t ; / a : K e y & g t ; & l t ; a : V a l u e 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 S a l e s _ A m o u n t & a m p ; g t ; - & a m p ; l t ; M e a s u r e s \ S a l e s _ A m o u n t & a m p ; g t ; \ C O L U M N & l t ; / K e y & g t ; & l t ; / a : K e y & g t ; & l t ; a : V a l u e 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 S a l e s _ A m o u n t & a m p ; g t ; - & a m p ; l t ; M e a s u r e s \ S a l e s _ A m o u n t & a m p ; g t ; \ M E A S U R E & l t ; / K e y & g t ; & l t ; / a : K e y & g t ; & l t ; a : V a l u e 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_ o r d e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 i : t y p e = " S a n d b o x E d i t o r M e a s u r e G r i d K e y " & g t ; & l t ; T a b l e N a m e & g t ; s a l e s _ o r d e r s & l t ; / T a b l e N a m e & g t ; & l t ; / K e y & g t ; & l t ; M a i n t a i n e r 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 T o t a l S a l e s & l t ; / K e y & g t ; & l t ; / D i a g r a m O b j e c t K e y & g t ; & l t ; D i a g r a m O b j e c t K e y & g t ; & l t ; K e y & g t ; M e a s u r e s \ S u m   o f   T o t a l S a l e s \ T a g I n f o \ F o r m u l a & l t ; / K e y & g t ; & l t ; / D i a g r a m O b j e c t K e y & g t ; & l t ; D i a g r a m O b j e c t K e y & g t ; & l t ; K e y & g t ; M e a s u r e s \ S u m   o f   T o t a l S a l e s \ T a g I n f o \ V a l u e & l t ; / K e y & g t ; & l t ; / D i a g r a m O b j e c t K e y & g t ; & l t ; D i a g r a m O b j e c t K e y & g t ; & l t ; K e y & g t ; C o l u m n s \ o r d e r n u m b e r & l t ; / K e y & g t ; & l t ; / D i a g r a m O b j e c t K e y & g t ; & l t ; D i a g r a m O b j e c t K e y & g t ; & l t ; K e y & g t ; C o l u m n s \ s a l e s _ c h a n n e l & l t ; / K e y & g t ; & l t ; / D i a g r a m O b j e c t K e y & g t ; & l t ; D i a g r a m O b j e c t K e y & g t ; & l t ; K e y & g t ; C o l u m n s \ w a r e h o u s e c o d e & l t ; / K e y & g t ; & l t ; / D i a g r a m O b j e c t K e y & g t ; & l t ; D i a g r a m O b j e c t K e y & g t ; & l t ; K e y & g t ; C o l u m n s \ p r o c u r e d d a t e & l t ; / K e y & g t ; & l t ; / D i a g r a m O b j e c t K e y & g t ; & l t ; D i a g r a m O b j e c t K e y & g t ; & l t ; K e y & g t ; C o l u m n s \ o r d e r d a t e & l t ; / K e y & g t ; & l t ; / D i a g r a m O b j e c t K e y & g t ; & l t ; D i a g r a m O b j e c t K e y & g t ; & l t ; K e y & g t ; C o l u m n s \ s h i p d a t e & l t ; / K e y & g t ; & l t ; / D i a g r a m O b j e c t K e y & g t ; & l t ; D i a g r a m O b j e c t K e y & g t ; & l t ; K e y & g t ; C o l u m n s \ d e l i v e r y d a t e & l t ; / K e y & g t ; & l t ; / D i a g r a m O b j e c t K e y & g t ; & l t ; D i a g r a m O b j e c t K e y & g t ; & l t ; K e y & g t ; C o l u m n s \ c u r r e n c y c o d e & l t ; / K e y & g t ; & l t ; / D i a g r a m O b j e c t K e y & g t ; & l t ; D i a g r a m O b j e c t K e y & g t ; & l t ; K e y & g t ; C o l u m n s \ s a l e s t e a m i d & l t ; / K e y & g t ; & l t ; / D i a g r a m O b j e c t K e y & g t ; & l t ; D i a g r a m O b j e c t K e y & g t ; & l t ; K e y & g t ; C o l u m n s \ c u s t o m e r i d & l t ; / K e y & g t ; & l t ; / D i a g r a m O b j e c t K e y & g t ; & l t ; D i a g r a m O b j e c t K e y & g t ; & l t ; K e y & g t ; C o l u m n s \ s t o r e i d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o r d e r _ q u a n t i t y & l t ; / K e y & g t ; & l t ; / D i a g r a m O b j e c t K e y & g t ; & l t ; D i a g r a m O b j e c t K e y & g t ; & l t ; K e y & g t ; C o l u m n s \ d i s c o u n t _ a p p l i e d & l t ; / K e y & g t ; & l t ; / D i a g r a m O b j e c t K e y & g t ; & l t ; D i a g r a m O b j e c t K e y & g t ; & l t ; K e y & g t ; C o l u m n s \ u n i t _ p r i c e & l t ; / K e y & g t ; & l t ; / D i a g r a m O b j e c t K e y & g t ; & l t ; D i a g r a m O b j e c t K e y & g t ; & l t ; K e y & g t ; C o l u m n s \ u n i t _ c o s t & l t ; / K e y & g t ; & l t ; / D i a g r a m O b j e c t K e y & g t ; & l t ; D i a g r a m O b j e c t K e y & g t ; & l t ; K e y & g t ; C o l u m n s \ T o t a l C o s t & l t ; / K e y & g t ; & l t ; / D i a g r a m O b j e c t K e y & g t ; & l t ; D i a g r a m O b j e c t K e y & g t ; & l t ; K e y & g t ; C o l u m n s \ T o t a l S a l e s & l t ; / K e y & g t ; & l t ; / D i a g r a m O b j e c t K e y & g t ; & l t ; D i a g r a m O b j e c t K e y & g t ; & l t ; K e y & g t ; L i n k s \ & a m p ; l t ; C o l u m n s \ S u m   o f   T o t a l S a l e s & a m p ; g t ; - & a m p ; l t ; M e a s u r e s \ T o t a l S a l e s & a m p ; g t ; & l t ; / K e y & g t ; & l t ; / D i a g r a m O b j e c t K e y & g t ; & l t ; D i a g r a m O b j e c t K e y & g t ; & l t ; K e y & g t ; L i n k s \ & a m p ; l t ; C o l u m n s \ S u m   o f   T o t a l S a l e s & a m p ; g t ; - & a m p ; l t ; M e a s u r e s \ T o t a l S a l e s & a m p ; g t ; \ C O L U M N & l t ; / K e y & g t ; & l t ; / D i a g r a m O b j e c t K e y & g t ; & l t ; D i a g r a m O b j e c t K e y & g t ; & l t ; K e y & g t ; L i n k s \ & a m p ; l t ; C o l u m n s \ S u m   o f   T o t a l S a l e s & a m p ; g t ; - & a m p ; l t ; M e a s u r e s \ T o t a l S a l e s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 T o t a l S a l e s & l t ; / K e y & g t ; & l t ; / a : K e y & g t ; & l t ; a : V a l u e 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 T o t a l S a l e s \ T a g I n f o \ F o r m u l a & l t ; / K e y & g t ; & l t ; / a : K e y & g t ; & l t ; a : V a l u e 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 T o t a l S a l e s \ T a g I n f o \ V a l u e & l t ; / K e y & g t ; & l t ; / a : K e y & g t ; & l t ; a : V a l u e 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n u m b e r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_ c h a n n e l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a r e h o u s e c o d e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c u r e d d a t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d a t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c o d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t e a m i d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i d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i d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_ q u a n t i t y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u n t _ a p p l i e d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_ p r i c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_ c o s t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C o s t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S a l e s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 T o t a l S a l e s & a m p ; g t ; - & a m p ; l t ; M e a s u r e s \ T o t a l S a l e s & a m p ; g t ; & l t ; / K e y & g t ; & l t ; / a : K e y & g t ; & l t ; a : V a l u e 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 T o t a l S a l e s & a m p ; g t ; - & a m p ; l t ; M e a s u r e s \ T o t a l S a l e s & a m p ; g t ; \ C O L U M N & l t ; / K e y & g t ; & l t ; / a : K e y & g t ; & l t ; a : V a l u e 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 T o t a l S a l e s & a m p ; g t ; - & a m p ; l t ; M e a s u r e s \ T o t a l S a l e s & a m p ; g t ; \ M E A S U R E & l t ; / K e y & g t ; & l t ; / a : K e y & g t ; & l t ; a : V a l u e 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a l e s _ t e a m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 i : t y p e = " S a n d b o x E d i t o r M e a s u r e G r i d K e y " & g t ; & l t ; T a b l e N a m e & g t ; s a l e s _ t e a m & l t ; / T a b l e N a m e & g t ; & l t ; / K e y & g t ; & l t ; M a i n t a i n e r 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a l e s t e a m i d & l t ; / K e y & g t ; & l t ; / D i a g r a m O b j e c t K e y & g t ; & l t ; D i a g r a m O b j e c t K e y & g t ; & l t ; K e y & g t ; C o l u m n s \ s a l e s _ t e a m & l t ; / K e y & g t ; & l t ; / D i a g r a m O b j e c t K e y & g t ; & l t ; D i a g r a m O b j e c t K e y & g t ; & l t ; K e y & g t ; C o l u m n s \ r e g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t e a m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_ t e a m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u s t o m e r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 i : t y p e = " S a n d b o x E d i t o r M e a s u r e G r i d K e y " & g t ; & l t ; T a b l e N a m e & g t ; c u s t o m e r s & l t ; / T a b l e N a m e & g t ; & l t ; / K e y & g t ; & l t ; M a i n t a i n e r 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c u s t o m e r i d & l t ; / K e y & g t ; & l t ; / D i a g r a m O b j e c t K e y & g t ; & l t ; D i a g r a m O b j e c t K e y & g t ; & l t ; K e y & g t ; C o l u m n s \ c u s t o m e r _ n a m e s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_ n a m e s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r e g i o n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 i : t y p e = " S a n d b o x E d i t o r M e a s u r e G r i d K e y " & g t ; & l t ; T a b l e N a m e & g t ; r e g i o n s & l t ; / T a b l e N a m e & g t ; & l t ; / K e y & g t ; & l t ; M a i n t a i n e r 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t a t e c o d e & l t ; / K e y & g t ; & l t ; / D i a g r a m O b j e c t K e y & g t ; & l t ; D i a g r a m O b j e c t K e y & g t ; & l t ; K e y & g t ; C o l u m n s \ s t a t e & l t ; / K e y & g t ; & l t ; / D i a g r a m O b j e c t K e y & g t ; & l t ; D i a g r a m O b j e c t K e y & g t ; & l t ; K e y & g t ; C o l u m n s \ r e g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c o d e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p r o d u c t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 i : t y p e = " S a n d b o x E d i t o r M e a s u r e G r i d K e y " & g t ; & l t ; T a b l e N a m e & g t ; p r o d u c t s & l t ; / T a b l e N a m e & g t ; & l t ; / K e y & g t ; & l t ; M a i n t a i n e r 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p r o d u c t i d & l t ; / K e y & g t ; & l t ; / D i a g r a m O b j e c t K e y & g t ; & l t ; D i a g r a m O b j e c t K e y & g t ; & l t ; K e y & g t ; C o l u m n s \ p r o d u c t _ n a m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t o r e _ l o c a t i o n s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 i : t y p e = " S a n d b o x E d i t o r M e a s u r e G r i d K e y " & g t ; & l t ; T a b l e N a m e & g t ; s t o r e _ l o c a t i o n s & l t ; / T a b l e N a m e & g t ; & l t ; / K e y & g t ; & l t ; M a i n t a i n e r 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s t o r e i d & l t ; / K e y & g t ; & l t ; / D i a g r a m O b j e c t K e y & g t ; & l t ; D i a g r a m O b j e c t K e y & g t ; & l t ; K e y & g t ; C o l u m n s \ c i t y _ n a m e & l t ; / K e y & g t ; & l t ; / D i a g r a m O b j e c t K e y & g t ; & l t ; D i a g r a m O b j e c t K e y & g t ; & l t ; K e y & g t ; C o l u m n s \ c o u n t y & l t ; / K e y & g t ; & l t ; / D i a g r a m O b j e c t K e y & g t ; & l t ; D i a g r a m O b j e c t K e y & g t ; & l t ; K e y & g t ; C o l u m n s \ s t a t e c o d e & l t ; / K e y & g t ; & l t ; / D i a g r a m O b j e c t K e y & g t ; & l t ; D i a g r a m O b j e c t K e y & g t ; & l t ; K e y & g t ; C o l u m n s \ s t a t e & l t ; / K e y & g t ; & l t ; / D i a g r a m O b j e c t K e y & g t ; & l t ; D i a g r a m O b j e c t K e y & g t ; & l t ; K e y & g t ; C o l u m n s \ t y p e & l t ; / K e y & g t ; & l t ; / D i a g r a m O b j e c t K e y & g t ; & l t ; D i a g r a m O b j e c t K e y & g t ; & l t ; K e y & g t ; C o l u m n s \ l a t i t u d e & l t ; / K e y & g t ; & l t ; / D i a g r a m O b j e c t K e y & g t ; & l t ; D i a g r a m O b j e c t K e y & g t ; & l t ; K e y & g t ; C o l u m n s \ l o n g i t u d e & l t ; / K e y & g t ; & l t ; / D i a g r a m O b j e c t K e y & g t ; & l t ; D i a g r a m O b j e c t K e y & g t ; & l t ; K e y & g t ; C o l u m n s \ a r e a c o d e & l t ; / K e y & g t ; & l t ; / D i a g r a m O b j e c t K e y & g t ; & l t ; D i a g r a m O b j e c t K e y & g t ; & l t ; K e y & g t ; C o l u m n s \ p o p u l a t i o n & l t ; / K e y & g t ; & l t ; / D i a g r a m O b j e c t K e y & g t ; & l t ; D i a g r a m O b j e c t K e y & g t ; & l t ; K e y & g t ; C o l u m n s \ h o u s e h o l d _ i n c o m e & l t ; / K e y & g t ; & l t ; / D i a g r a m O b j e c t K e y & g t ; & l t ; D i a g r a m O b j e c t K e y & g t ; & l t ; K e y & g t ; C o l u m n s \ m e d i a n _ i n c o m e & l t ; / K e y & g t ; & l t ; / D i a g r a m O b j e c t K e y & g t ; & l t ; D i a g r a m O b j e c t K e y & g t ; & l t ; K e y & g t ; C o l u m n s \ l a n d _ a r e a & l t ; / K e y & g t ; & l t ; / D i a g r a m O b j e c t K e y & g t ; & l t ; D i a g r a m O b j e c t K e y & g t ; & l t ; K e y & g t ; C o l u m n s \ w a t e r _ a r e a & l t ; / K e y & g t ; & l t ; / D i a g r a m O b j e c t K e y & g t ; & l t ; D i a g r a m O b j e c t K e y & g t ; & l t ; K e y & g t ; C o l u m n s \ t i m e _ z o n e & l t ; / K e y & g t ; & l t ; / D i a g r a m O b j e c t K e y & g t ; & l t ; D i a g r a m O b j e c t K e y & g t ; & l t ; K e y & g t ; C o l u m n s \ l o c a t i o n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i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_ n a m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y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c o d e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y p e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t i t u d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n g i t u d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e a c o d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p u l a t i o n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u s e h o l d _ i n c o m e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a n _ i n c o m e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n d _ a r e a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a t e r _ a r e a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_ z o n e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s a l e s _ o r d e r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 i : t y p e = " S a n d b o x E d i t o r T a b l e W i d g e t V i e w M o d e l K e y " & g t ; & l t ; T a b l e N a m e & g t ; s a l e s _ o r d e r s & l t ; / T a b l e N a m e & g t ; & l t ; / K e y & g t ; & l t ; M a i n t a i n e r 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_ c h a n n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a r e h o u s e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c u r e d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h i p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e l i v e r y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r r e n c y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t e a m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r d e r _ q u a n t i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i s c o u n t _ a p p l i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_ p r i c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i t _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C o s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o t a l S a l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p r o d u c t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 i : t y p e = " S a n d b o x E d i t o r T a b l e W i d g e t V i e w M o d e l K e y " & g t ; & l t ; T a b l e N a m e & g t ; p r o d u c t s & l t ; / T a b l e N a m e & g t ; & l t ; / K e y & g t ; & l t ; M a i n t a i n e r 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M y S a l e s D a t a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 i : t y p e = " S a n d b o x E d i t o r T a b l e W i d g e t V i e w M o d e l K e y " & g t ; & l t ; T a b l e N a m e & g t ; M y S a l e s D a t a & l t ; / T a b l e N a m e & g t ; & l t ; / K e y & g t ; & l t ; M a i n t a i n e r 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  R e p & l t ; / K e y & g t ; & l t ; / a : K e y & g t ; & l t ; a : V a l u e 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_ A m o u n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a l e s _ t e a m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 i : t y p e = " S a n d b o x E d i t o r T a b l e W i d g e t V i e w M o d e l K e y " & g t ; & l t ; T a b l e N a m e & g t ; s a l e s _ t e a m & l t ; / T a b l e N a m e & g t ; & l t ; / K e y & g t ; & l t ; M a i n t a i n e r 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t e a m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a l e s _ t e a m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c u s t o m e r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 i : t y p e = " S a n d b o x E d i t o r T a b l e W i d g e t V i e w M o d e l K e y " & g t ; & l t ; T a b l e N a m e & g t ; c u s t o m e r s & l t ; / T a b l e N a m e & g t ; & l t ; / K e y & g t ; & l t ; M a i n t a i n e r 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u s t o m e r _ n a m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r e g i o n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 i : t y p e = " S a n d b o x E d i t o r T a b l e W i d g e t V i e w M o d e l K e y " & g t ; & l t ; T a b l e N a m e & g t ; r e g i o n s & l t ; / T a b l e N a m e & g t ; & l t ; / K e y & g t ; & l t ; M a i n t a i n e r 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g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s t o r e _ l o c a t i o n s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 i : t y p e = " S a n d b o x E d i t o r T a b l e W i d g e t V i e w M o d e l K e y " & g t ; & l t ; T a b l e N a m e & g t ; s t o r e _ l o c a t i o n s & l t ; / T a b l e N a m e & g t ; & l t ; / K e y & g t ; & l t ; M a i n t a i n e r 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o r e i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i t y _ n a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o u n t y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t i t u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n g i t u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a r e a c o d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o p u l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u s e h o l d _ i n c o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e d i a n _ i n c o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n d _ a r e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w a t e r _ a r e a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i m e _ z o n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o c a t i o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3F2070BE-81D9-40CB-AF3F-CF6C59B548B1}">
  <ds:schemaRefs/>
</ds:datastoreItem>
</file>

<file path=customXml/itemProps10.xml><?xml version="1.0" encoding="utf-8"?>
<ds:datastoreItem xmlns:ds="http://schemas.openxmlformats.org/officeDocument/2006/customXml" ds:itemID="{2E2EA148-165B-45E1-ABA1-2832B4108887}">
  <ds:schemaRefs/>
</ds:datastoreItem>
</file>

<file path=customXml/itemProps11.xml><?xml version="1.0" encoding="utf-8"?>
<ds:datastoreItem xmlns:ds="http://schemas.openxmlformats.org/officeDocument/2006/customXml" ds:itemID="{D74BDE83-4B55-4BD5-81EF-EAC4CA217A14}">
  <ds:schemaRefs/>
</ds:datastoreItem>
</file>

<file path=customXml/itemProps12.xml><?xml version="1.0" encoding="utf-8"?>
<ds:datastoreItem xmlns:ds="http://schemas.openxmlformats.org/officeDocument/2006/customXml" ds:itemID="{EDB6CFC3-4024-459C-B58C-A099BECBA4E7}">
  <ds:schemaRefs/>
</ds:datastoreItem>
</file>

<file path=customXml/itemProps13.xml><?xml version="1.0" encoding="utf-8"?>
<ds:datastoreItem xmlns:ds="http://schemas.openxmlformats.org/officeDocument/2006/customXml" ds:itemID="{E4D3178A-C713-4712-8B9F-546C35A8505A}">
  <ds:schemaRefs/>
</ds:datastoreItem>
</file>

<file path=customXml/itemProps14.xml><?xml version="1.0" encoding="utf-8"?>
<ds:datastoreItem xmlns:ds="http://schemas.openxmlformats.org/officeDocument/2006/customXml" ds:itemID="{34414C7B-CDE9-458F-9635-1BE93F601AF2}">
  <ds:schemaRefs/>
</ds:datastoreItem>
</file>

<file path=customXml/itemProps15.xml><?xml version="1.0" encoding="utf-8"?>
<ds:datastoreItem xmlns:ds="http://schemas.openxmlformats.org/officeDocument/2006/customXml" ds:itemID="{297ABC47-59F0-4E37-A106-2D8A891D21E8}">
  <ds:schemaRefs/>
</ds:datastoreItem>
</file>

<file path=customXml/itemProps16.xml><?xml version="1.0" encoding="utf-8"?>
<ds:datastoreItem xmlns:ds="http://schemas.openxmlformats.org/officeDocument/2006/customXml" ds:itemID="{E93A50D9-98E4-441F-8383-949956C6DE0B}">
  <ds:schemaRefs/>
</ds:datastoreItem>
</file>

<file path=customXml/itemProps17.xml><?xml version="1.0" encoding="utf-8"?>
<ds:datastoreItem xmlns:ds="http://schemas.openxmlformats.org/officeDocument/2006/customXml" ds:itemID="{931A1C77-32B1-4452-9FEE-4EC7C1CCF628}">
  <ds:schemaRefs/>
</ds:datastoreItem>
</file>

<file path=customXml/itemProps18.xml><?xml version="1.0" encoding="utf-8"?>
<ds:datastoreItem xmlns:ds="http://schemas.openxmlformats.org/officeDocument/2006/customXml" ds:itemID="{BD9FC88D-EEFA-448F-B333-2EAE5EC6CA6D}">
  <ds:schemaRefs/>
</ds:datastoreItem>
</file>

<file path=customXml/itemProps19.xml><?xml version="1.0" encoding="utf-8"?>
<ds:datastoreItem xmlns:ds="http://schemas.openxmlformats.org/officeDocument/2006/customXml" ds:itemID="{E7206756-E6EE-44F3-ABFD-3882B9473E81}">
  <ds:schemaRefs/>
</ds:datastoreItem>
</file>

<file path=customXml/itemProps2.xml><?xml version="1.0" encoding="utf-8"?>
<ds:datastoreItem xmlns:ds="http://schemas.openxmlformats.org/officeDocument/2006/customXml" ds:itemID="{44AF0392-B5D5-43E4-9343-D835B79C167A}">
  <ds:schemaRefs/>
</ds:datastoreItem>
</file>

<file path=customXml/itemProps20.xml><?xml version="1.0" encoding="utf-8"?>
<ds:datastoreItem xmlns:ds="http://schemas.openxmlformats.org/officeDocument/2006/customXml" ds:itemID="{90BC1F7C-35A5-46A6-89DC-658C50806753}">
  <ds:schemaRefs/>
</ds:datastoreItem>
</file>

<file path=customXml/itemProps21.xml><?xml version="1.0" encoding="utf-8"?>
<ds:datastoreItem xmlns:ds="http://schemas.openxmlformats.org/officeDocument/2006/customXml" ds:itemID="{CFB33BCC-D0AB-47DE-932B-5F849D5DA2F6}">
  <ds:schemaRefs/>
</ds:datastoreItem>
</file>

<file path=customXml/itemProps22.xml><?xml version="1.0" encoding="utf-8"?>
<ds:datastoreItem xmlns:ds="http://schemas.openxmlformats.org/officeDocument/2006/customXml" ds:itemID="{719929D0-57E3-4C16-B8AC-E01159F7EE83}">
  <ds:schemaRefs/>
</ds:datastoreItem>
</file>

<file path=customXml/itemProps23.xml><?xml version="1.0" encoding="utf-8"?>
<ds:datastoreItem xmlns:ds="http://schemas.openxmlformats.org/officeDocument/2006/customXml" ds:itemID="{A0AC03D5-D4CD-47DA-AFAE-ABC198527F56}">
  <ds:schemaRefs/>
</ds:datastoreItem>
</file>

<file path=customXml/itemProps3.xml><?xml version="1.0" encoding="utf-8"?>
<ds:datastoreItem xmlns:ds="http://schemas.openxmlformats.org/officeDocument/2006/customXml" ds:itemID="{EBA50CEF-3669-429A-AD93-2C703A8F56A5}">
  <ds:schemaRefs/>
</ds:datastoreItem>
</file>

<file path=customXml/itemProps4.xml><?xml version="1.0" encoding="utf-8"?>
<ds:datastoreItem xmlns:ds="http://schemas.openxmlformats.org/officeDocument/2006/customXml" ds:itemID="{B62F0896-720C-48EA-918E-FF7347495AFE}">
  <ds:schemaRefs/>
</ds:datastoreItem>
</file>

<file path=customXml/itemProps5.xml><?xml version="1.0" encoding="utf-8"?>
<ds:datastoreItem xmlns:ds="http://schemas.openxmlformats.org/officeDocument/2006/customXml" ds:itemID="{C0A2F2A9-0A05-445E-8AC7-3E8673440397}">
  <ds:schemaRefs/>
</ds:datastoreItem>
</file>

<file path=customXml/itemProps6.xml><?xml version="1.0" encoding="utf-8"?>
<ds:datastoreItem xmlns:ds="http://schemas.openxmlformats.org/officeDocument/2006/customXml" ds:itemID="{93EDD118-FBD4-45FA-BC13-C3CA39FCCE57}">
  <ds:schemaRefs/>
</ds:datastoreItem>
</file>

<file path=customXml/itemProps7.xml><?xml version="1.0" encoding="utf-8"?>
<ds:datastoreItem xmlns:ds="http://schemas.openxmlformats.org/officeDocument/2006/customXml" ds:itemID="{7385F8FB-2287-4CD1-A486-7143656AB141}">
  <ds:schemaRefs/>
</ds:datastoreItem>
</file>

<file path=customXml/itemProps8.xml><?xml version="1.0" encoding="utf-8"?>
<ds:datastoreItem xmlns:ds="http://schemas.openxmlformats.org/officeDocument/2006/customXml" ds:itemID="{A0126EBD-2804-4825-B94C-AEE6003A7312}">
  <ds:schemaRefs/>
</ds:datastoreItem>
</file>

<file path=customXml/itemProps9.xml><?xml version="1.0" encoding="utf-8"?>
<ds:datastoreItem xmlns:ds="http://schemas.openxmlformats.org/officeDocument/2006/customXml" ds:itemID="{F4B85C9C-21E8-4A8D-9B37-1D6154B291B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Emphasizing CHART</vt:lpstr>
      <vt:lpstr>TOP_BOTTOM</vt:lpstr>
      <vt:lpstr>Performance display 1</vt:lpstr>
      <vt:lpstr>Performance display 2</vt:lpstr>
      <vt:lpstr>Thermometer Chart</vt:lpstr>
      <vt:lpstr>bullet graph</vt:lpstr>
      <vt:lpstr>bullet graph (2)</vt:lpstr>
      <vt:lpstr>Performance Against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2022-08-31T05:13:27Z</dcterms:modified>
</cp:coreProperties>
</file>