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arize\Downloads\Math modeling\"/>
    </mc:Choice>
  </mc:AlternateContent>
  <xr:revisionPtr revIDLastSave="0" documentId="13_ncr:1_{66DC3BB9-A9F1-4744-AD17-E4881111F3FB}" xr6:coauthVersionLast="47" xr6:coauthVersionMax="47" xr10:uidLastSave="{00000000-0000-0000-0000-000000000000}"/>
  <bookViews>
    <workbookView xWindow="-108" yWindow="-108" windowWidth="23256" windowHeight="12456" xr2:uid="{00000000-000D-0000-FFFF-FFFF00000000}"/>
  </bookViews>
  <sheets>
    <sheet name="project 1.2" sheetId="8" r:id="rId1"/>
    <sheet name="Q1" sheetId="1" r:id="rId2"/>
    <sheet name="Q2" sheetId="2" r:id="rId3"/>
    <sheet name="Q3" sheetId="3" r:id="rId4"/>
    <sheet name="Q4" sheetId="4" r:id="rId5"/>
    <sheet name="Q5" sheetId="5" r:id="rId6"/>
    <sheet name="Q6"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3" l="1"/>
  <c r="F21" i="3"/>
  <c r="F22" i="3" s="1"/>
  <c r="F23" i="3" s="1"/>
  <c r="F24" i="3" s="1"/>
  <c r="F25" i="3" s="1"/>
  <c r="F26" i="3" s="1"/>
  <c r="F27" i="3" s="1"/>
  <c r="F28" i="3" s="1"/>
  <c r="F29" i="3" s="1"/>
  <c r="F30" i="3" s="1"/>
  <c r="F31" i="3" s="1"/>
  <c r="F32" i="3" s="1"/>
  <c r="F33" i="3" s="1"/>
  <c r="F34" i="3" s="1"/>
  <c r="F35" i="3" s="1"/>
  <c r="F36" i="3" s="1"/>
  <c r="F37" i="3" s="1"/>
  <c r="F38" i="3" s="1"/>
  <c r="F39" i="3" s="1"/>
  <c r="F40" i="3" s="1"/>
  <c r="F17" i="3"/>
  <c r="F18" i="3"/>
  <c r="F19" i="3" s="1"/>
  <c r="F16" i="3"/>
  <c r="H16" i="3"/>
  <c r="G25" i="3"/>
  <c r="G26" i="3" s="1"/>
  <c r="G27" i="3" s="1"/>
  <c r="G28" i="3" s="1"/>
  <c r="G29" i="3" s="1"/>
  <c r="G30" i="3" s="1"/>
  <c r="G31" i="3" s="1"/>
  <c r="G32" i="3" s="1"/>
  <c r="G33" i="3" s="1"/>
  <c r="G34" i="3" s="1"/>
  <c r="G35" i="3" s="1"/>
  <c r="G36" i="3" s="1"/>
  <c r="G37" i="3" s="1"/>
  <c r="G38" i="3" s="1"/>
  <c r="G39" i="3" s="1"/>
  <c r="G40" i="3" s="1"/>
  <c r="G17" i="3"/>
  <c r="G18" i="3"/>
  <c r="G19" i="3"/>
  <c r="G20" i="3"/>
  <c r="G21" i="3"/>
  <c r="G22" i="3"/>
  <c r="G23" i="3" s="1"/>
  <c r="G24" i="3" s="1"/>
  <c r="G16" i="3"/>
  <c r="E15" i="4"/>
  <c r="E14" i="4"/>
  <c r="F13" i="7" l="1"/>
  <c r="F14" i="7"/>
  <c r="F15" i="7" s="1"/>
  <c r="F16" i="7" s="1"/>
  <c r="F17" i="7" s="1"/>
  <c r="F18" i="7" s="1"/>
  <c r="F19" i="7" s="1"/>
  <c r="F20" i="7" s="1"/>
  <c r="F21" i="7" s="1"/>
  <c r="F22" i="7" s="1"/>
  <c r="F23" i="7" s="1"/>
  <c r="F24" i="7" s="1"/>
  <c r="F25" i="7" s="1"/>
  <c r="F26" i="7" s="1"/>
  <c r="F27" i="7" s="1"/>
  <c r="F28" i="7" s="1"/>
  <c r="F29" i="7" s="1"/>
  <c r="F30" i="7" s="1"/>
  <c r="F31" i="7" s="1"/>
  <c r="F32" i="7" s="1"/>
  <c r="F33" i="7" s="1"/>
  <c r="F34" i="7" s="1"/>
  <c r="F35" i="7" s="1"/>
  <c r="F36" i="7" s="1"/>
  <c r="F37" i="7" s="1"/>
  <c r="F38" i="7" s="1"/>
  <c r="F39" i="7" s="1"/>
  <c r="F40" i="7" s="1"/>
  <c r="F41" i="7" s="1"/>
  <c r="F42" i="7" s="1"/>
  <c r="F43" i="7" s="1"/>
  <c r="F44" i="7" s="1"/>
  <c r="F45" i="7" s="1"/>
  <c r="F46" i="7" s="1"/>
  <c r="F47" i="7" s="1"/>
  <c r="F48" i="7" s="1"/>
  <c r="F49" i="7" s="1"/>
  <c r="F50" i="7" s="1"/>
  <c r="F51" i="7" s="1"/>
  <c r="F52" i="7" s="1"/>
  <c r="F53" i="7" s="1"/>
  <c r="F54" i="7" s="1"/>
  <c r="F55" i="7" s="1"/>
  <c r="F56" i="7" s="1"/>
  <c r="F57" i="7" s="1"/>
  <c r="F58" i="7" s="1"/>
  <c r="F59" i="7" s="1"/>
  <c r="F60" i="7" s="1"/>
  <c r="F61" i="7" s="1"/>
  <c r="F62" i="7" s="1"/>
  <c r="F63" i="7" s="1"/>
  <c r="F64" i="7" s="1"/>
  <c r="F65" i="7" s="1"/>
  <c r="F66" i="7" s="1"/>
  <c r="F67" i="7" s="1"/>
  <c r="F68" i="7" s="1"/>
  <c r="F69" i="7" s="1"/>
  <c r="F70" i="7" s="1"/>
  <c r="F71" i="7" s="1"/>
  <c r="F72" i="7" s="1"/>
  <c r="F73" i="7" s="1"/>
  <c r="F74" i="7" s="1"/>
  <c r="F75" i="7" s="1"/>
  <c r="F76" i="7" s="1"/>
  <c r="F77" i="7" s="1"/>
  <c r="F78" i="7" s="1"/>
  <c r="F79" i="7" s="1"/>
  <c r="F80" i="7" s="1"/>
  <c r="F81" i="7" s="1"/>
  <c r="F82" i="7" s="1"/>
  <c r="F83" i="7" s="1"/>
  <c r="F84" i="7" s="1"/>
  <c r="F85" i="7" s="1"/>
  <c r="F86" i="7" s="1"/>
  <c r="F87" i="7" s="1"/>
  <c r="F88" i="7" s="1"/>
  <c r="F89" i="7" s="1"/>
  <c r="F90" i="7" s="1"/>
  <c r="F91" i="7" s="1"/>
  <c r="F92" i="7" s="1"/>
  <c r="F93" i="7" s="1"/>
  <c r="F94" i="7" s="1"/>
  <c r="F95" i="7" s="1"/>
  <c r="F96" i="7" s="1"/>
  <c r="F97" i="7" s="1"/>
  <c r="F98" i="7" s="1"/>
  <c r="F99" i="7" s="1"/>
  <c r="F100" i="7" s="1"/>
  <c r="F101" i="7" s="1"/>
  <c r="F102" i="7" s="1"/>
  <c r="F103" i="7" s="1"/>
  <c r="F104" i="7" s="1"/>
  <c r="F105" i="7" s="1"/>
  <c r="F106" i="7" s="1"/>
  <c r="F107" i="7" s="1"/>
  <c r="F108" i="7" s="1"/>
  <c r="F109" i="7" s="1"/>
  <c r="F110" i="7" s="1"/>
  <c r="F111" i="7" s="1"/>
  <c r="F112" i="7" s="1"/>
  <c r="F113" i="7" s="1"/>
  <c r="F114" i="7" s="1"/>
  <c r="F115" i="7" s="1"/>
  <c r="F116" i="7" s="1"/>
  <c r="F117" i="7" s="1"/>
  <c r="F118" i="7" s="1"/>
  <c r="F119" i="7" s="1"/>
  <c r="F120" i="7" s="1"/>
  <c r="F121" i="7" s="1"/>
  <c r="F122" i="7" s="1"/>
  <c r="F123" i="7" s="1"/>
  <c r="F124" i="7" s="1"/>
  <c r="F125" i="7" s="1"/>
  <c r="F126" i="7" s="1"/>
  <c r="F127" i="7" s="1"/>
  <c r="F128" i="7" s="1"/>
  <c r="F129" i="7" s="1"/>
  <c r="F130" i="7" s="1"/>
  <c r="F131" i="7" s="1"/>
  <c r="F132" i="7" s="1"/>
  <c r="F133" i="7" s="1"/>
  <c r="F134" i="7" s="1"/>
  <c r="F135" i="7" s="1"/>
  <c r="F136" i="7" s="1"/>
  <c r="F137" i="7" s="1"/>
  <c r="F138" i="7" s="1"/>
  <c r="F12" i="7"/>
  <c r="D14" i="5"/>
  <c r="E16" i="4"/>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89" i="4" s="1"/>
  <c r="E90" i="4" s="1"/>
  <c r="E91" i="4" s="1"/>
  <c r="E92" i="4" s="1"/>
  <c r="E93" i="4" s="1"/>
  <c r="E94" i="4" s="1"/>
  <c r="E95" i="4" s="1"/>
  <c r="E96" i="4" s="1"/>
  <c r="E97" i="4" s="1"/>
  <c r="E98" i="4" s="1"/>
  <c r="E99" i="4" s="1"/>
  <c r="E100" i="4" s="1"/>
  <c r="E101" i="4" s="1"/>
  <c r="E102" i="4" s="1"/>
  <c r="E103" i="4" s="1"/>
  <c r="E104" i="4" s="1"/>
  <c r="E105" i="4" s="1"/>
  <c r="E106" i="4" s="1"/>
  <c r="E107" i="4" s="1"/>
  <c r="E108" i="4" s="1"/>
  <c r="E109" i="4" s="1"/>
  <c r="E110" i="4" s="1"/>
  <c r="E111" i="4" s="1"/>
  <c r="E112" i="4" s="1"/>
  <c r="E113" i="4" s="1"/>
  <c r="E114" i="4" s="1"/>
  <c r="E115" i="4" s="1"/>
  <c r="E116" i="4" s="1"/>
  <c r="E117" i="4" s="1"/>
  <c r="E118" i="4" s="1"/>
  <c r="E119" i="4" s="1"/>
  <c r="E120" i="4" s="1"/>
  <c r="E121" i="4" s="1"/>
  <c r="E122" i="4" s="1"/>
  <c r="E123" i="4" s="1"/>
  <c r="E124" i="4" s="1"/>
  <c r="E125" i="4" s="1"/>
  <c r="E126" i="4" s="1"/>
  <c r="E127" i="4" s="1"/>
  <c r="E128" i="4" s="1"/>
  <c r="E129" i="4" s="1"/>
  <c r="E130" i="4" s="1"/>
  <c r="E131" i="4" s="1"/>
  <c r="E132" i="4" s="1"/>
  <c r="E133" i="4" s="1"/>
  <c r="E134" i="4" s="1"/>
  <c r="E135" i="4" s="1"/>
  <c r="E136" i="4" s="1"/>
  <c r="E137" i="4" s="1"/>
  <c r="E138" i="4" s="1"/>
  <c r="E139" i="4" s="1"/>
  <c r="E140" i="4" s="1"/>
  <c r="E141" i="4" s="1"/>
  <c r="E142" i="4" s="1"/>
  <c r="E143" i="4" s="1"/>
  <c r="E144" i="4" s="1"/>
  <c r="E145" i="4" s="1"/>
  <c r="E146" i="4" s="1"/>
  <c r="E147" i="4" s="1"/>
  <c r="E148" i="4" s="1"/>
  <c r="E149" i="4" s="1"/>
  <c r="E150" i="4" s="1"/>
  <c r="E151" i="4" s="1"/>
  <c r="E152" i="4" s="1"/>
  <c r="E153" i="4" s="1"/>
  <c r="E154" i="4" s="1"/>
  <c r="E155" i="4" s="1"/>
  <c r="E156" i="4" s="1"/>
  <c r="E157" i="4" s="1"/>
  <c r="E158" i="4" s="1"/>
  <c r="E159" i="4" s="1"/>
  <c r="E160" i="4" s="1"/>
  <c r="E161" i="4" s="1"/>
  <c r="E162" i="4" s="1"/>
  <c r="E163" i="4" s="1"/>
  <c r="E164" i="4" s="1"/>
  <c r="E165" i="4" s="1"/>
  <c r="E166" i="4" s="1"/>
  <c r="E167" i="4" s="1"/>
  <c r="E168" i="4" s="1"/>
  <c r="E169" i="4" s="1"/>
  <c r="E170" i="4" s="1"/>
  <c r="E171" i="4" s="1"/>
  <c r="E172" i="4" s="1"/>
  <c r="E173" i="4" s="1"/>
  <c r="E174" i="4" s="1"/>
  <c r="E175" i="4" s="1"/>
  <c r="E176" i="4" s="1"/>
  <c r="E177" i="4" s="1"/>
  <c r="E178" i="4" s="1"/>
  <c r="E179" i="4" s="1"/>
  <c r="E180" i="4" s="1"/>
  <c r="E181" i="4" s="1"/>
  <c r="E182" i="4" s="1"/>
  <c r="E183" i="4" s="1"/>
  <c r="E184" i="4" s="1"/>
  <c r="E185" i="4" s="1"/>
  <c r="E186" i="4" s="1"/>
  <c r="E187" i="4" s="1"/>
  <c r="E188" i="4" s="1"/>
  <c r="E189" i="4" s="1"/>
  <c r="E190" i="4" s="1"/>
  <c r="E191" i="4" s="1"/>
  <c r="E192" i="4" s="1"/>
  <c r="E193" i="4" s="1"/>
  <c r="E194" i="4" s="1"/>
  <c r="E195" i="4" s="1"/>
  <c r="E196" i="4" s="1"/>
  <c r="E197" i="4" s="1"/>
  <c r="E198" i="4" s="1"/>
  <c r="E199" i="4" s="1"/>
  <c r="E200" i="4" s="1"/>
  <c r="E201" i="4" s="1"/>
  <c r="E202" i="4" s="1"/>
  <c r="E203" i="4" s="1"/>
  <c r="E204" i="4" s="1"/>
  <c r="E205" i="4" s="1"/>
  <c r="E206" i="4" s="1"/>
  <c r="E207" i="4" s="1"/>
  <c r="E208" i="4" s="1"/>
  <c r="E209" i="4" s="1"/>
  <c r="E210" i="4" s="1"/>
  <c r="E211" i="4" s="1"/>
  <c r="E212" i="4" s="1"/>
  <c r="E213" i="4" s="1"/>
  <c r="E214" i="4" s="1"/>
  <c r="E215" i="4" s="1"/>
  <c r="E216" i="4" s="1"/>
  <c r="E217" i="4" s="1"/>
  <c r="E218" i="4" s="1"/>
  <c r="E219" i="4" s="1"/>
  <c r="E220" i="4" s="1"/>
  <c r="E221" i="4" s="1"/>
  <c r="E222" i="4" s="1"/>
  <c r="E223" i="4" s="1"/>
  <c r="E224" i="4" s="1"/>
  <c r="E225" i="4" s="1"/>
  <c r="E226" i="4" s="1"/>
  <c r="E227" i="4" s="1"/>
  <c r="E228" i="4" s="1"/>
  <c r="E229" i="4" s="1"/>
  <c r="E230" i="4" s="1"/>
  <c r="E231" i="4" s="1"/>
  <c r="E232" i="4" s="1"/>
  <c r="E233" i="4" s="1"/>
  <c r="E234" i="4" s="1"/>
  <c r="E235" i="4" s="1"/>
  <c r="E236" i="4" s="1"/>
  <c r="E237" i="4" s="1"/>
  <c r="E238" i="4" s="1"/>
  <c r="E239" i="4" s="1"/>
  <c r="E240" i="4" s="1"/>
  <c r="E241" i="4" s="1"/>
  <c r="E242" i="4" s="1"/>
  <c r="E243" i="4" s="1"/>
  <c r="E244" i="4" s="1"/>
  <c r="E245" i="4" s="1"/>
  <c r="E246" i="4" s="1"/>
  <c r="E247" i="4" s="1"/>
  <c r="E248" i="4" s="1"/>
  <c r="E249" i="4" s="1"/>
  <c r="E250" i="4" s="1"/>
  <c r="E251" i="4" s="1"/>
  <c r="E252" i="4" s="1"/>
  <c r="E253" i="4" s="1"/>
  <c r="E254" i="4" s="1"/>
  <c r="E255" i="4" s="1"/>
  <c r="E256" i="4" s="1"/>
  <c r="E257" i="4" s="1"/>
  <c r="E258" i="4" s="1"/>
  <c r="E259" i="4" s="1"/>
  <c r="E260" i="4" s="1"/>
  <c r="E261" i="4" s="1"/>
  <c r="E262" i="4" s="1"/>
  <c r="E263" i="4" s="1"/>
  <c r="E264" i="4" s="1"/>
  <c r="E265" i="4" s="1"/>
  <c r="E266" i="4" s="1"/>
  <c r="E267" i="4" s="1"/>
  <c r="E268" i="4" s="1"/>
  <c r="E269" i="4" s="1"/>
  <c r="E270" i="4" s="1"/>
  <c r="E271" i="4" s="1"/>
  <c r="E272" i="4" s="1"/>
  <c r="E273" i="4" s="1"/>
  <c r="E274" i="4" s="1"/>
  <c r="E275" i="4" s="1"/>
  <c r="E276" i="4" s="1"/>
  <c r="E277" i="4" s="1"/>
  <c r="E278" i="4" s="1"/>
  <c r="E279" i="4" s="1"/>
  <c r="E280" i="4" s="1"/>
  <c r="E281" i="4" s="1"/>
  <c r="E282" i="4" s="1"/>
  <c r="E283" i="4" s="1"/>
  <c r="E284" i="4" s="1"/>
  <c r="E285" i="4" s="1"/>
  <c r="E286" i="4" s="1"/>
  <c r="E287" i="4" s="1"/>
  <c r="E288" i="4" s="1"/>
  <c r="E289" i="4" s="1"/>
  <c r="E290" i="4" s="1"/>
  <c r="E291" i="4" s="1"/>
  <c r="E292" i="4" s="1"/>
  <c r="E293" i="4" s="1"/>
  <c r="E294" i="4" s="1"/>
  <c r="E295" i="4" s="1"/>
  <c r="E296" i="4" s="1"/>
  <c r="E297" i="4" s="1"/>
  <c r="E298" i="4" s="1"/>
  <c r="E299" i="4" s="1"/>
  <c r="E300" i="4" s="1"/>
  <c r="E301" i="4" s="1"/>
  <c r="E302" i="4" s="1"/>
  <c r="E303" i="4" s="1"/>
  <c r="E304" i="4" s="1"/>
  <c r="E305" i="4" s="1"/>
  <c r="E306" i="4" s="1"/>
  <c r="E307" i="4" s="1"/>
  <c r="E308" i="4" s="1"/>
  <c r="E309" i="4" s="1"/>
  <c r="E310" i="4" s="1"/>
  <c r="E311" i="4" s="1"/>
  <c r="E312" i="4" s="1"/>
  <c r="E313" i="4" s="1"/>
  <c r="E314" i="4" s="1"/>
  <c r="E315" i="4" s="1"/>
  <c r="E316" i="4" s="1"/>
  <c r="E317" i="4" s="1"/>
  <c r="E318" i="4" s="1"/>
  <c r="E319" i="4" s="1"/>
  <c r="E320" i="4" s="1"/>
  <c r="E321" i="4" s="1"/>
  <c r="E322" i="4" s="1"/>
  <c r="E323" i="4" s="1"/>
  <c r="E324" i="4" s="1"/>
  <c r="E325" i="4" s="1"/>
  <c r="E326" i="4" s="1"/>
  <c r="E327" i="4" s="1"/>
  <c r="E328" i="4" s="1"/>
  <c r="E329" i="4" s="1"/>
  <c r="E330" i="4" s="1"/>
  <c r="E331" i="4" s="1"/>
  <c r="E332" i="4" s="1"/>
  <c r="E333" i="4" s="1"/>
  <c r="E334" i="4" s="1"/>
  <c r="E335" i="4" s="1"/>
  <c r="E336" i="4" s="1"/>
  <c r="E337" i="4" s="1"/>
  <c r="E338" i="4" s="1"/>
  <c r="E339" i="4" s="1"/>
  <c r="E340" i="4" s="1"/>
  <c r="E341" i="4" s="1"/>
  <c r="E342" i="4" s="1"/>
  <c r="E343" i="4" s="1"/>
  <c r="E344" i="4" s="1"/>
  <c r="E345" i="4" s="1"/>
  <c r="E346" i="4" s="1"/>
  <c r="E347" i="4" s="1"/>
  <c r="E348" i="4" s="1"/>
  <c r="E349" i="4" s="1"/>
  <c r="E350" i="4" s="1"/>
  <c r="E351" i="4" s="1"/>
  <c r="E352" i="4" s="1"/>
  <c r="E353" i="4" s="1"/>
  <c r="E354" i="4" s="1"/>
  <c r="E355" i="4" s="1"/>
  <c r="E356" i="4" s="1"/>
  <c r="E357" i="4" s="1"/>
  <c r="E358" i="4" s="1"/>
  <c r="E359" i="4" s="1"/>
  <c r="E360" i="4" s="1"/>
  <c r="E361" i="4" s="1"/>
  <c r="E362" i="4" s="1"/>
  <c r="E363" i="4" s="1"/>
  <c r="F15" i="3"/>
  <c r="E15" i="3"/>
  <c r="E11" i="1"/>
  <c r="E10" i="1"/>
  <c r="E9" i="1"/>
  <c r="D14" i="4" l="1"/>
  <c r="C2" i="7"/>
  <c r="F11" i="7"/>
  <c r="E11" i="7"/>
  <c r="E12" i="7" s="1"/>
  <c r="D11" i="7"/>
  <c r="E13" i="7" l="1"/>
  <c r="E14" i="7" s="1"/>
  <c r="E15" i="7" s="1"/>
  <c r="E16" i="7" s="1"/>
  <c r="E17" i="7" s="1"/>
  <c r="E18" i="7" s="1"/>
  <c r="E19" i="7" s="1"/>
  <c r="E20" i="7" s="1"/>
  <c r="E21" i="7" s="1"/>
  <c r="E22" i="7" s="1"/>
  <c r="E23" i="7" s="1"/>
  <c r="E24" i="7" s="1"/>
  <c r="E25" i="7" s="1"/>
  <c r="E26" i="7" s="1"/>
  <c r="E27" i="7" s="1"/>
  <c r="E28" i="7" s="1"/>
  <c r="E29" i="7" s="1"/>
  <c r="E30" i="7" s="1"/>
  <c r="E31" i="7" s="1"/>
  <c r="E32" i="7" s="1"/>
  <c r="E33" i="7" s="1"/>
  <c r="E34" i="7" s="1"/>
  <c r="E35" i="7" s="1"/>
  <c r="E36" i="7" s="1"/>
  <c r="E37" i="7" s="1"/>
  <c r="E38" i="7" s="1"/>
  <c r="E39" i="7" s="1"/>
  <c r="E40" i="7" s="1"/>
  <c r="E41" i="7" s="1"/>
  <c r="E42" i="7" s="1"/>
  <c r="E43" i="7" s="1"/>
  <c r="E44" i="7" s="1"/>
  <c r="E45" i="7" s="1"/>
  <c r="E46" i="7" s="1"/>
  <c r="E47" i="7" s="1"/>
  <c r="E48" i="7" s="1"/>
  <c r="E49" i="7" s="1"/>
  <c r="E50" i="7" s="1"/>
  <c r="E51" i="7" s="1"/>
  <c r="E52" i="7" s="1"/>
  <c r="E53" i="7" s="1"/>
  <c r="E54" i="7" s="1"/>
  <c r="E55" i="7" s="1"/>
  <c r="E56" i="7" s="1"/>
  <c r="E57" i="7" s="1"/>
  <c r="E58" i="7" s="1"/>
  <c r="E59" i="7" s="1"/>
  <c r="E60" i="7" s="1"/>
  <c r="E61" i="7" s="1"/>
  <c r="E62" i="7" s="1"/>
  <c r="E63" i="7" s="1"/>
  <c r="E64" i="7" s="1"/>
  <c r="E65" i="7" s="1"/>
  <c r="E66" i="7" s="1"/>
  <c r="E67" i="7" s="1"/>
  <c r="E68" i="7" s="1"/>
  <c r="E69" i="7" s="1"/>
  <c r="E70" i="7" s="1"/>
  <c r="E71" i="7" s="1"/>
  <c r="E72" i="7" s="1"/>
  <c r="E73" i="7" s="1"/>
  <c r="E74" i="7" s="1"/>
  <c r="E75" i="7" s="1"/>
  <c r="E76" i="7" s="1"/>
  <c r="E77" i="7" s="1"/>
  <c r="E78" i="7" s="1"/>
  <c r="E79" i="7" s="1"/>
  <c r="E80" i="7" s="1"/>
  <c r="E81" i="7" s="1"/>
  <c r="E82" i="7" s="1"/>
  <c r="E83" i="7" s="1"/>
  <c r="E84" i="7" s="1"/>
  <c r="E85" i="7" s="1"/>
  <c r="E86" i="7" s="1"/>
  <c r="E87" i="7" s="1"/>
  <c r="E88" i="7" s="1"/>
  <c r="E89" i="7" s="1"/>
  <c r="E90" i="7" s="1"/>
  <c r="E91" i="7" s="1"/>
  <c r="E92" i="7" s="1"/>
  <c r="E93" i="7" s="1"/>
  <c r="E94" i="7" s="1"/>
  <c r="E95" i="7" s="1"/>
  <c r="E96" i="7" s="1"/>
  <c r="E97" i="7" s="1"/>
  <c r="E98" i="7" s="1"/>
  <c r="E99" i="7" s="1"/>
  <c r="E100" i="7" s="1"/>
  <c r="E101" i="7" s="1"/>
  <c r="E102" i="7" s="1"/>
  <c r="E103" i="7" s="1"/>
  <c r="E104" i="7" s="1"/>
  <c r="E105" i="7" s="1"/>
  <c r="E106" i="7" s="1"/>
  <c r="E107" i="7" s="1"/>
  <c r="E108" i="7" s="1"/>
  <c r="E109" i="7" s="1"/>
  <c r="E110" i="7" s="1"/>
  <c r="E111" i="7" s="1"/>
  <c r="E112" i="7" s="1"/>
  <c r="E113" i="7" s="1"/>
  <c r="E114" i="7" s="1"/>
  <c r="E115" i="7" s="1"/>
  <c r="E116" i="7" s="1"/>
  <c r="E117" i="7" s="1"/>
  <c r="E118" i="7" s="1"/>
  <c r="E119" i="7" s="1"/>
  <c r="E120" i="7" s="1"/>
  <c r="E121" i="7" s="1"/>
  <c r="E122" i="7" s="1"/>
  <c r="E123" i="7" s="1"/>
  <c r="E124" i="7" s="1"/>
  <c r="E125" i="7" s="1"/>
  <c r="E126" i="7" s="1"/>
  <c r="E127" i="7" s="1"/>
  <c r="E128" i="7" s="1"/>
  <c r="E129" i="7" s="1"/>
  <c r="E130" i="7" s="1"/>
  <c r="E131" i="7" s="1"/>
  <c r="E132" i="7" s="1"/>
  <c r="E133" i="7" s="1"/>
  <c r="E134" i="7" s="1"/>
  <c r="E135" i="7" s="1"/>
  <c r="E136" i="7" s="1"/>
  <c r="E137" i="7" s="1"/>
  <c r="E138" i="7" s="1"/>
  <c r="E139" i="7" s="1"/>
  <c r="E140" i="7" s="1"/>
  <c r="E141" i="7" s="1"/>
  <c r="E142" i="7" s="1"/>
  <c r="E143" i="7" s="1"/>
  <c r="E144" i="7" s="1"/>
  <c r="E145" i="7" s="1"/>
  <c r="E146" i="7" s="1"/>
  <c r="E147" i="7" s="1"/>
  <c r="F139" i="7"/>
  <c r="F140" i="7" s="1"/>
  <c r="F141" i="7" s="1"/>
  <c r="F142" i="7" s="1"/>
  <c r="F143" i="7" s="1"/>
  <c r="F144" i="7" s="1"/>
  <c r="F145" i="7" s="1"/>
  <c r="F146" i="7" s="1"/>
  <c r="F147" i="7" s="1"/>
  <c r="D12" i="7"/>
  <c r="D13" i="7" s="1"/>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D57" i="7" s="1"/>
  <c r="D58" i="7" s="1"/>
  <c r="D59" i="7" s="1"/>
  <c r="D60" i="7" s="1"/>
  <c r="D61" i="7" s="1"/>
  <c r="D62" i="7" s="1"/>
  <c r="D63" i="7" s="1"/>
  <c r="D64" i="7" s="1"/>
  <c r="D65" i="7" s="1"/>
  <c r="D66" i="7" s="1"/>
  <c r="D67" i="7" s="1"/>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D111" i="7" s="1"/>
  <c r="D112" i="7" s="1"/>
  <c r="D113" i="7" s="1"/>
  <c r="D114" i="7" s="1"/>
  <c r="D115" i="7" s="1"/>
  <c r="D116" i="7" s="1"/>
  <c r="D117" i="7" s="1"/>
  <c r="D118" i="7" s="1"/>
  <c r="D119" i="7" s="1"/>
  <c r="D120" i="7" s="1"/>
  <c r="D121" i="7" s="1"/>
  <c r="D122" i="7" s="1"/>
  <c r="D123" i="7" s="1"/>
  <c r="D124" i="7" s="1"/>
  <c r="D125" i="7" s="1"/>
  <c r="D126" i="7" s="1"/>
  <c r="D127" i="7" s="1"/>
  <c r="D128" i="7" s="1"/>
  <c r="D129" i="7" s="1"/>
  <c r="D130" i="7" s="1"/>
  <c r="D131" i="7" s="1"/>
  <c r="D132" i="7" s="1"/>
  <c r="D133" i="7" s="1"/>
  <c r="D134" i="7" s="1"/>
  <c r="D135" i="7" s="1"/>
  <c r="D136" i="7" s="1"/>
  <c r="D137" i="7" s="1"/>
  <c r="D138" i="7" s="1"/>
  <c r="D139" i="7" s="1"/>
  <c r="D140" i="7" s="1"/>
  <c r="D141" i="7" s="1"/>
  <c r="D142" i="7" s="1"/>
  <c r="D143" i="7" s="1"/>
  <c r="D144" i="7" s="1"/>
  <c r="D145" i="7" s="1"/>
  <c r="D146" i="7" s="1"/>
  <c r="D147" i="7" s="1"/>
  <c r="C3" i="5" l="1"/>
  <c r="D15" i="5" s="1"/>
  <c r="D16" i="5" s="1"/>
  <c r="D17" i="5" s="1"/>
  <c r="D18" i="5" s="1"/>
  <c r="D19" i="5" s="1"/>
  <c r="D20" i="5" s="1"/>
  <c r="D21" i="5" s="1"/>
  <c r="D22" i="5" s="1"/>
  <c r="D23" i="5" s="1"/>
  <c r="D24" i="5" s="1"/>
  <c r="D25" i="5" s="1"/>
  <c r="D26" i="5" s="1"/>
  <c r="D27" i="5" s="1"/>
  <c r="D28" i="5" s="1"/>
  <c r="D29" i="5" s="1"/>
  <c r="D30" i="5" s="1"/>
  <c r="D31" i="5" s="1"/>
  <c r="D32" i="5" s="1"/>
  <c r="D33" i="5" s="1"/>
  <c r="D34" i="5" s="1"/>
  <c r="D35" i="5" s="1"/>
  <c r="D36" i="5" s="1"/>
  <c r="D37" i="5" s="1"/>
  <c r="D38" i="5" s="1"/>
  <c r="D39" i="5" s="1"/>
  <c r="H14" i="5"/>
  <c r="G14" i="5"/>
  <c r="F14" i="5"/>
  <c r="E14" i="5"/>
  <c r="E15" i="5" l="1"/>
  <c r="E16" i="5" s="1"/>
  <c r="E17" i="5" s="1"/>
  <c r="E18" i="5" s="1"/>
  <c r="E19" i="5" s="1"/>
  <c r="E20" i="5" s="1"/>
  <c r="E21" i="5" s="1"/>
  <c r="E22" i="5" s="1"/>
  <c r="E23" i="5" s="1"/>
  <c r="E24" i="5" s="1"/>
  <c r="E25" i="5" s="1"/>
  <c r="E26" i="5" s="1"/>
  <c r="E27" i="5" s="1"/>
  <c r="E28" i="5" s="1"/>
  <c r="E29" i="5" s="1"/>
  <c r="E30" i="5" s="1"/>
  <c r="E31" i="5" s="1"/>
  <c r="E32" i="5" s="1"/>
  <c r="E33" i="5" s="1"/>
  <c r="E34" i="5" s="1"/>
  <c r="E35" i="5" s="1"/>
  <c r="E36" i="5" s="1"/>
  <c r="E37" i="5" s="1"/>
  <c r="E38" i="5" s="1"/>
  <c r="E39" i="5" s="1"/>
  <c r="G15" i="5"/>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F15" i="5"/>
  <c r="F16" i="5" s="1"/>
  <c r="F17" i="5" s="1"/>
  <c r="F18" i="5" s="1"/>
  <c r="F19" i="5" s="1"/>
  <c r="F20" i="5" s="1"/>
  <c r="F21" i="5" s="1"/>
  <c r="F22" i="5" s="1"/>
  <c r="F23" i="5" s="1"/>
  <c r="F24" i="5" s="1"/>
  <c r="F25" i="5" s="1"/>
  <c r="F26" i="5" s="1"/>
  <c r="F27" i="5" s="1"/>
  <c r="F28" i="5" s="1"/>
  <c r="F29" i="5" s="1"/>
  <c r="F30" i="5" s="1"/>
  <c r="F31" i="5" s="1"/>
  <c r="F32" i="5" s="1"/>
  <c r="F33" i="5" s="1"/>
  <c r="F34" i="5" s="1"/>
  <c r="F35" i="5" s="1"/>
  <c r="F36" i="5" s="1"/>
  <c r="F37" i="5" s="1"/>
  <c r="F38" i="5" s="1"/>
  <c r="F39" i="5" s="1"/>
  <c r="H15" i="5"/>
  <c r="H16" i="5" s="1"/>
  <c r="H17" i="5" s="1"/>
  <c r="H18" i="5" s="1"/>
  <c r="H19" i="5" s="1"/>
  <c r="H20" i="5" s="1"/>
  <c r="H21" i="5" s="1"/>
  <c r="H22" i="5" s="1"/>
  <c r="H23" i="5" s="1"/>
  <c r="H24" i="5" s="1"/>
  <c r="H25" i="5" s="1"/>
  <c r="H26" i="5" s="1"/>
  <c r="H27" i="5" s="1"/>
  <c r="H28" i="5" s="1"/>
  <c r="H29" i="5" s="1"/>
  <c r="H30" i="5" s="1"/>
  <c r="H31" i="5" s="1"/>
  <c r="H32" i="5" s="1"/>
  <c r="H33" i="5" s="1"/>
  <c r="H34" i="5" s="1"/>
  <c r="H35" i="5" s="1"/>
  <c r="H36" i="5" s="1"/>
  <c r="H37" i="5" s="1"/>
  <c r="H38" i="5" s="1"/>
  <c r="H39" i="5" s="1"/>
  <c r="C2" i="4"/>
  <c r="E594" i="4" s="1"/>
  <c r="E595" i="4" s="1"/>
  <c r="E596" i="4" s="1"/>
  <c r="H15" i="3"/>
  <c r="G15" i="3"/>
  <c r="D15" i="3"/>
  <c r="C4" i="3"/>
  <c r="F8" i="2"/>
  <c r="E8" i="2"/>
  <c r="E9" i="2" s="1"/>
  <c r="E10" i="2" s="1"/>
  <c r="E11" i="2" s="1"/>
  <c r="E12" i="2" s="1"/>
  <c r="E13" i="2" s="1"/>
  <c r="E14" i="2" s="1"/>
  <c r="E15" i="2" s="1"/>
  <c r="E16" i="2" s="1"/>
  <c r="E17" i="2" s="1"/>
  <c r="E18" i="2" s="1"/>
  <c r="E19" i="2" s="1"/>
  <c r="E20" i="2" s="1"/>
  <c r="E21" i="2" s="1"/>
  <c r="E22" i="2" s="1"/>
  <c r="E23" i="2" s="1"/>
  <c r="E24" i="2" s="1"/>
  <c r="E25" i="2" s="1"/>
  <c r="E26" i="2" s="1"/>
  <c r="E27" i="2" s="1"/>
  <c r="E28" i="2" s="1"/>
  <c r="E29" i="2" s="1"/>
  <c r="E30" i="2" s="1"/>
  <c r="E31" i="2" s="1"/>
  <c r="E32" i="2" s="1"/>
  <c r="E33" i="2" s="1"/>
  <c r="D8" i="2"/>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D32" i="2" s="1"/>
  <c r="D33" i="2" s="1"/>
  <c r="C2" i="2"/>
  <c r="F11" i="1"/>
  <c r="F12" i="1"/>
  <c r="F13" i="1" s="1"/>
  <c r="F14" i="1" s="1"/>
  <c r="F15" i="1" s="1"/>
  <c r="F16" i="1" s="1"/>
  <c r="F17" i="1" s="1"/>
  <c r="F18" i="1" s="1"/>
  <c r="F19" i="1" s="1"/>
  <c r="E12" i="1"/>
  <c r="E13" i="1" s="1"/>
  <c r="E14" i="1" s="1"/>
  <c r="E15" i="1" s="1"/>
  <c r="E16" i="1" s="1"/>
  <c r="E17" i="1" s="1"/>
  <c r="E18" i="1" s="1"/>
  <c r="E19" i="1" s="1"/>
  <c r="F10" i="1"/>
  <c r="D10" i="1"/>
  <c r="D11" i="1"/>
  <c r="D12" i="1" s="1"/>
  <c r="D13" i="1" s="1"/>
  <c r="D14" i="1" s="1"/>
  <c r="D15" i="1" s="1"/>
  <c r="D16" i="1" s="1"/>
  <c r="D17" i="1" s="1"/>
  <c r="D18" i="1" s="1"/>
  <c r="D19" i="1" s="1"/>
  <c r="F9" i="1"/>
  <c r="D9" i="1"/>
  <c r="C2" i="1"/>
  <c r="F9" i="2" l="1"/>
  <c r="F10" i="2" s="1"/>
  <c r="F11" i="2" s="1"/>
  <c r="F12" i="2" s="1"/>
  <c r="F13" i="2" s="1"/>
  <c r="F14" i="2" s="1"/>
  <c r="F15" i="2" s="1"/>
  <c r="F16" i="2" s="1"/>
  <c r="F17" i="2" s="1"/>
  <c r="F18" i="2" s="1"/>
  <c r="F19" i="2" s="1"/>
  <c r="F20" i="2" s="1"/>
  <c r="F21" i="2" s="1"/>
  <c r="F22" i="2" s="1"/>
  <c r="F23" i="2" s="1"/>
  <c r="F24" i="2" s="1"/>
  <c r="F25" i="2" s="1"/>
  <c r="F26" i="2" s="1"/>
  <c r="F27" i="2" s="1"/>
  <c r="F28" i="2" s="1"/>
  <c r="F29" i="2" s="1"/>
  <c r="F30" i="2" s="1"/>
  <c r="F31" i="2" s="1"/>
  <c r="F32" i="2" s="1"/>
  <c r="F33" i="2" s="1"/>
  <c r="H17" i="3"/>
  <c r="H18" i="3" s="1"/>
  <c r="H19" i="3" s="1"/>
  <c r="H20" i="3" s="1"/>
  <c r="H21" i="3" s="1"/>
  <c r="H22" i="3" s="1"/>
  <c r="H23" i="3" s="1"/>
  <c r="H24" i="3" s="1"/>
  <c r="H25" i="3" s="1"/>
  <c r="H26" i="3" s="1"/>
  <c r="H27" i="3" s="1"/>
  <c r="H28" i="3" s="1"/>
  <c r="H29" i="3" s="1"/>
  <c r="H30" i="3" s="1"/>
  <c r="H31" i="3" s="1"/>
  <c r="H32" i="3" s="1"/>
  <c r="H33" i="3" s="1"/>
  <c r="H34" i="3" s="1"/>
  <c r="H35" i="3" s="1"/>
  <c r="H36" i="3" s="1"/>
  <c r="H37" i="3" s="1"/>
  <c r="H38" i="3" s="1"/>
  <c r="H39" i="3" s="1"/>
  <c r="H40" i="3" s="1"/>
  <c r="E16" i="3"/>
  <c r="E17" i="3" s="1"/>
  <c r="E18" i="3" s="1"/>
  <c r="E19" i="3" s="1"/>
  <c r="E20" i="3" s="1"/>
  <c r="E21" i="3" s="1"/>
  <c r="E22" i="3" s="1"/>
  <c r="E23" i="3" s="1"/>
  <c r="E24" i="3" s="1"/>
  <c r="E25" i="3" s="1"/>
  <c r="E26" i="3" s="1"/>
  <c r="E27" i="3" s="1"/>
  <c r="E28" i="3" s="1"/>
  <c r="E29" i="3" s="1"/>
  <c r="E30" i="3" s="1"/>
  <c r="E31" i="3" s="1"/>
  <c r="E32" i="3" s="1"/>
  <c r="E33" i="3" s="1"/>
  <c r="E34" i="3" s="1"/>
  <c r="E35" i="3" s="1"/>
  <c r="E36" i="3" s="1"/>
  <c r="E37" i="3" s="1"/>
  <c r="E38" i="3" s="1"/>
  <c r="E39" i="3" s="1"/>
  <c r="E40" i="3" s="1"/>
  <c r="D16" i="3"/>
  <c r="D17" i="3" s="1"/>
  <c r="D18" i="3" s="1"/>
  <c r="D19" i="3" s="1"/>
  <c r="D20" i="3" s="1"/>
  <c r="D21" i="3" s="1"/>
  <c r="D22" i="3" s="1"/>
  <c r="D23" i="3" s="1"/>
  <c r="D24" i="3" s="1"/>
  <c r="D25" i="3" s="1"/>
  <c r="D26" i="3" s="1"/>
  <c r="D27" i="3" s="1"/>
  <c r="D28" i="3" s="1"/>
  <c r="D29" i="3" s="1"/>
  <c r="D30" i="3" s="1"/>
  <c r="D31" i="3" s="1"/>
  <c r="D32" i="3" s="1"/>
  <c r="D33" i="3" s="1"/>
  <c r="D34" i="3" s="1"/>
  <c r="D35" i="3" s="1"/>
  <c r="D36" i="3" s="1"/>
  <c r="D37" i="3" s="1"/>
  <c r="D38" i="3" s="1"/>
  <c r="D39" i="3" s="1"/>
  <c r="D40" i="3" s="1"/>
  <c r="D15" i="4"/>
  <c r="D16" i="4" s="1"/>
  <c r="D17" i="4" l="1"/>
  <c r="D18" i="4" s="1"/>
  <c r="D19" i="4" s="1"/>
  <c r="D20" i="4" s="1"/>
  <c r="D21" i="4" s="1"/>
  <c r="D22" i="4" s="1"/>
  <c r="D23" i="4" s="1"/>
  <c r="D24" i="4" s="1"/>
  <c r="D25" i="4" s="1"/>
  <c r="D26" i="4" s="1"/>
  <c r="D27" i="4" s="1"/>
  <c r="D28" i="4" s="1"/>
  <c r="D29" i="4" s="1"/>
  <c r="D30" i="4" s="1"/>
  <c r="D31" i="4" s="1"/>
  <c r="D32" i="4" s="1"/>
  <c r="D33" i="4" s="1"/>
  <c r="D34" i="4" s="1"/>
  <c r="D35" i="4" s="1"/>
  <c r="D36" i="4" s="1"/>
  <c r="D37" i="4" s="1"/>
  <c r="D38" i="4" s="1"/>
  <c r="D39" i="4" s="1"/>
  <c r="D40" i="4" s="1"/>
  <c r="D41" i="4" s="1"/>
  <c r="D42" i="4" s="1"/>
  <c r="D43" i="4" s="1"/>
  <c r="D44" i="4" s="1"/>
  <c r="D45" i="4" s="1"/>
  <c r="D46" i="4" s="1"/>
  <c r="D47" i="4" s="1"/>
  <c r="D48" i="4" s="1"/>
  <c r="D49" i="4" s="1"/>
  <c r="D50" i="4" s="1"/>
  <c r="D51" i="4" s="1"/>
  <c r="D52" i="4" s="1"/>
  <c r="D53" i="4" s="1"/>
  <c r="D54" i="4" s="1"/>
  <c r="D55" i="4" s="1"/>
  <c r="D56" i="4" s="1"/>
  <c r="D57" i="4" s="1"/>
  <c r="D58" i="4" s="1"/>
  <c r="D59" i="4" s="1"/>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alcChain>
</file>

<file path=xl/sharedStrings.xml><?xml version="1.0" encoding="utf-8"?>
<sst xmlns="http://schemas.openxmlformats.org/spreadsheetml/2006/main" count="53" uniqueCount="29">
  <si>
    <t>Best Rate</t>
  </si>
  <si>
    <t>Medium Rate</t>
  </si>
  <si>
    <t>Worst Rate</t>
  </si>
  <si>
    <t>Initial Value</t>
  </si>
  <si>
    <t>Years</t>
  </si>
  <si>
    <t>x(n+1)=x(n)+rx(n)</t>
  </si>
  <si>
    <t>Population(Best)</t>
  </si>
  <si>
    <t>Population(Medium)</t>
  </si>
  <si>
    <t>Population(Worst)</t>
  </si>
  <si>
    <t>Hunted</t>
  </si>
  <si>
    <t>Population</t>
  </si>
  <si>
    <t xml:space="preserve"> Rate</t>
  </si>
  <si>
    <t>K</t>
  </si>
  <si>
    <t>Pop(Logistic model)</t>
  </si>
  <si>
    <t>Rate</t>
  </si>
  <si>
    <t>Pop(3)</t>
  </si>
  <si>
    <t>Pop(1%)</t>
  </si>
  <si>
    <t>Pop(5%)</t>
  </si>
  <si>
    <t>Pop(10)</t>
  </si>
  <si>
    <t>Pop(50)</t>
  </si>
  <si>
    <t>Pop(200)</t>
  </si>
  <si>
    <t>Stabilize 50</t>
  </si>
  <si>
    <t>Stabilize 200</t>
  </si>
  <si>
    <t xml:space="preserve">1 Hunted </t>
  </si>
  <si>
    <t xml:space="preserve">5 Hunted </t>
  </si>
  <si>
    <t>1% Hunted</t>
  </si>
  <si>
    <t>5% Hunted</t>
  </si>
  <si>
    <t xml:space="preserve">1% Hunted </t>
  </si>
  <si>
    <t>Animal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</si>
</sst>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
    <numFmt numFmtId="165" formatCode="0.00000"/>
  </numFmts>
  <fonts count="4" x14ac:knownFonts="1">
    <font>
      <sz val="11"/>
      <color theme="1"/>
      <name val="Calibri"/>
      <family val="2"/>
      <scheme val="minor"/>
    </font>
    <font>
      <b/>
      <sz val="11"/>
      <color theme="1"/>
      <name val="Calibri"/>
      <family val="2"/>
      <scheme val="minor"/>
    </font>
    <font>
      <sz val="36"/>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26">
    <xf numFmtId="0" fontId="0" fillId="0" borderId="0" xfId="0"/>
    <xf numFmtId="164" fontId="0" fillId="0" borderId="0" xfId="0" applyNumberFormat="1"/>
    <xf numFmtId="0" fontId="1" fillId="3" borderId="0" xfId="0" applyFont="1" applyFill="1"/>
    <xf numFmtId="1" fontId="0" fillId="0" borderId="0" xfId="0" applyNumberFormat="1"/>
    <xf numFmtId="1" fontId="1" fillId="3" borderId="0" xfId="0" applyNumberFormat="1" applyFont="1" applyFill="1"/>
    <xf numFmtId="0" fontId="0" fillId="0" borderId="0" xfId="0" applyAlignment="1">
      <alignment horizontal="center"/>
    </xf>
    <xf numFmtId="0" fontId="1" fillId="3" borderId="0" xfId="0" applyFont="1" applyFill="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1" fontId="1" fillId="3" borderId="0" xfId="0" applyNumberFormat="1" applyFont="1" applyFill="1" applyAlignment="1">
      <alignment horizontal="center"/>
    </xf>
    <xf numFmtId="2" fontId="0" fillId="0" borderId="0" xfId="0" applyNumberFormat="1"/>
    <xf numFmtId="2" fontId="1" fillId="3" borderId="0" xfId="0" applyNumberFormat="1" applyFont="1" applyFill="1"/>
    <xf numFmtId="2" fontId="0" fillId="0" borderId="0" xfId="0" applyNumberFormat="1" applyAlignment="1">
      <alignment horizontal="center"/>
    </xf>
    <xf numFmtId="2" fontId="1" fillId="3" borderId="0" xfId="0" applyNumberFormat="1" applyFont="1" applyFill="1" applyAlignment="1">
      <alignment horizontal="center"/>
    </xf>
    <xf numFmtId="0" fontId="0" fillId="0" borderId="0" xfId="0" applyAlignment="1">
      <alignment horizontal="left"/>
    </xf>
    <xf numFmtId="165" fontId="0" fillId="0" borderId="0" xfId="0" applyNumberFormat="1"/>
    <xf numFmtId="2" fontId="0" fillId="0" borderId="0" xfId="1" applyNumberFormat="1" applyFont="1"/>
    <xf numFmtId="165" fontId="0" fillId="0" borderId="0" xfId="1" applyNumberFormat="1" applyFont="1"/>
    <xf numFmtId="9" fontId="0" fillId="0" borderId="0" xfId="0" applyNumberFormat="1"/>
    <xf numFmtId="0" fontId="0" fillId="5" borderId="0" xfId="0" applyFill="1"/>
    <xf numFmtId="0" fontId="2" fillId="4" borderId="0" xfId="0" applyFont="1" applyFill="1"/>
    <xf numFmtId="0" fontId="0" fillId="4" borderId="0" xfId="0" applyFill="1"/>
    <xf numFmtId="2" fontId="2" fillId="2" borderId="0" xfId="0" applyNumberFormat="1" applyFont="1" applyFill="1"/>
    <xf numFmtId="2" fontId="0" fillId="2" borderId="0" xfId="0" applyNumberFormat="1" applyFill="1"/>
    <xf numFmtId="0" fontId="2" fillId="2" borderId="0" xfId="0" applyFont="1" applyFill="1"/>
    <xf numFmtId="0" fontId="0" fillId="2"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effectLst/>
              </a:rPr>
              <a:t>Behavior of bobcats population using diferent growth rates</a:t>
            </a:r>
          </a:p>
          <a:p>
            <a:pPr>
              <a:defRPr/>
            </a:pPr>
            <a:r>
              <a:rPr lang="en-US" sz="1400" b="1" i="0" u="none" strike="noStrike" baseline="0">
                <a:solidFill>
                  <a:sysClr val="windowText" lastClr="000000"/>
                </a:solidFill>
                <a:effectLst/>
              </a:rPr>
              <a:t>for the next 10 years</a:t>
            </a:r>
            <a:r>
              <a:rPr lang="en-US" sz="1400" b="1" i="0" u="none" strike="noStrike" baseline="0">
                <a:solidFill>
                  <a:sysClr val="windowText" lastClr="000000"/>
                </a:solidFill>
              </a:rPr>
              <a:t> </a:t>
            </a:r>
            <a:br>
              <a:rPr lang="en-US" sz="1400" b="0" i="0" u="none" strike="noStrike" baseline="0"/>
            </a:br>
            <a:endParaRPr lang="en-US"/>
          </a:p>
        </c:rich>
      </c:tx>
      <c:layout>
        <c:manualLayout>
          <c:xMode val="edge"/>
          <c:yMode val="edge"/>
          <c:x val="0.25361930294906165"/>
          <c:y val="4.03225806451612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8972595674448984E-2"/>
          <c:y val="0.17666063893911993"/>
          <c:w val="0.73179119531455949"/>
          <c:h val="0.72110112818176209"/>
        </c:manualLayout>
      </c:layout>
      <c:lineChart>
        <c:grouping val="standard"/>
        <c:varyColors val="0"/>
        <c:ser>
          <c:idx val="0"/>
          <c:order val="0"/>
          <c:tx>
            <c:strRef>
              <c:f>'Q1'!$D$8</c:f>
              <c:strCache>
                <c:ptCount val="1"/>
                <c:pt idx="0">
                  <c:v>Population(Worst)</c:v>
                </c:pt>
              </c:strCache>
            </c:strRef>
          </c:tx>
          <c:spPr>
            <a:ln w="28575" cap="rnd">
              <a:solidFill>
                <a:schemeClr val="accent1"/>
              </a:solidFill>
              <a:round/>
              <a:tailEnd type="stealth"/>
            </a:ln>
            <a:effectLst/>
          </c:spPr>
          <c:marker>
            <c:symbol val="star"/>
            <c:size val="7"/>
            <c:spPr>
              <a:noFill/>
              <a:ln w="9525">
                <a:solidFill>
                  <a:schemeClr val="accent1">
                    <a:alpha val="97000"/>
                  </a:schemeClr>
                </a:solidFill>
                <a:miter lim="800000"/>
              </a:ln>
              <a:effectLst/>
            </c:spPr>
          </c:marker>
          <c:cat>
            <c:numRef>
              <c:f>'Q1'!$C$9:$C$19</c:f>
              <c:numCache>
                <c:formatCode>yyyy</c:formatCode>
                <c:ptCount val="11"/>
                <c:pt idx="0">
                  <c:v>45658</c:v>
                </c:pt>
                <c:pt idx="1">
                  <c:v>46023</c:v>
                </c:pt>
                <c:pt idx="2">
                  <c:v>46388</c:v>
                </c:pt>
                <c:pt idx="3">
                  <c:v>46753</c:v>
                </c:pt>
                <c:pt idx="4">
                  <c:v>47119</c:v>
                </c:pt>
                <c:pt idx="5">
                  <c:v>47484</c:v>
                </c:pt>
                <c:pt idx="6">
                  <c:v>47849</c:v>
                </c:pt>
                <c:pt idx="7">
                  <c:v>48214</c:v>
                </c:pt>
                <c:pt idx="8">
                  <c:v>48580</c:v>
                </c:pt>
                <c:pt idx="9">
                  <c:v>48945</c:v>
                </c:pt>
                <c:pt idx="10">
                  <c:v>49310</c:v>
                </c:pt>
              </c:numCache>
            </c:numRef>
          </c:cat>
          <c:val>
            <c:numRef>
              <c:f>'Q1'!$D$9:$D$19</c:f>
              <c:numCache>
                <c:formatCode>0.00</c:formatCode>
                <c:ptCount val="11"/>
                <c:pt idx="0">
                  <c:v>100</c:v>
                </c:pt>
                <c:pt idx="1">
                  <c:v>95.5</c:v>
                </c:pt>
                <c:pt idx="2">
                  <c:v>91.202500000000001</c:v>
                </c:pt>
                <c:pt idx="3">
                  <c:v>87.098387500000001</c:v>
                </c:pt>
                <c:pt idx="4">
                  <c:v>83.178960062499996</c:v>
                </c:pt>
                <c:pt idx="5">
                  <c:v>79.435906859687492</c:v>
                </c:pt>
                <c:pt idx="6">
                  <c:v>75.861291051001558</c:v>
                </c:pt>
                <c:pt idx="7">
                  <c:v>72.447532953706485</c:v>
                </c:pt>
                <c:pt idx="8">
                  <c:v>69.187393970789699</c:v>
                </c:pt>
                <c:pt idx="9">
                  <c:v>66.073961242104161</c:v>
                </c:pt>
                <c:pt idx="10">
                  <c:v>63.100632986209476</c:v>
                </c:pt>
              </c:numCache>
            </c:numRef>
          </c:val>
          <c:smooth val="0"/>
          <c:extLst>
            <c:ext xmlns:c16="http://schemas.microsoft.com/office/drawing/2014/chart" uri="{C3380CC4-5D6E-409C-BE32-E72D297353CC}">
              <c16:uniqueId val="{00000000-7515-4958-9420-A5410B647532}"/>
            </c:ext>
          </c:extLst>
        </c:ser>
        <c:ser>
          <c:idx val="1"/>
          <c:order val="1"/>
          <c:tx>
            <c:strRef>
              <c:f>'Q1'!$E$8</c:f>
              <c:strCache>
                <c:ptCount val="1"/>
                <c:pt idx="0">
                  <c:v>Population(Medium)</c:v>
                </c:pt>
              </c:strCache>
            </c:strRef>
          </c:tx>
          <c:spPr>
            <a:ln w="28575" cap="rnd">
              <a:solidFill>
                <a:schemeClr val="accent2"/>
              </a:solidFill>
              <a:prstDash val="sysDot"/>
              <a:round/>
              <a:tailEnd type="arrow"/>
            </a:ln>
            <a:effectLst/>
          </c:spPr>
          <c:marker>
            <c:symbol val="diamond"/>
            <c:size val="7"/>
            <c:spPr>
              <a:solidFill>
                <a:schemeClr val="tx1">
                  <a:lumMod val="65000"/>
                  <a:lumOff val="35000"/>
                </a:schemeClr>
              </a:solidFill>
              <a:ln w="9525">
                <a:solidFill>
                  <a:schemeClr val="accent2"/>
                </a:solidFill>
              </a:ln>
              <a:effectLst/>
            </c:spPr>
          </c:marker>
          <c:cat>
            <c:numRef>
              <c:f>'Q1'!$C$9:$C$19</c:f>
              <c:numCache>
                <c:formatCode>yyyy</c:formatCode>
                <c:ptCount val="11"/>
                <c:pt idx="0">
                  <c:v>45658</c:v>
                </c:pt>
                <c:pt idx="1">
                  <c:v>46023</c:v>
                </c:pt>
                <c:pt idx="2">
                  <c:v>46388</c:v>
                </c:pt>
                <c:pt idx="3">
                  <c:v>46753</c:v>
                </c:pt>
                <c:pt idx="4">
                  <c:v>47119</c:v>
                </c:pt>
                <c:pt idx="5">
                  <c:v>47484</c:v>
                </c:pt>
                <c:pt idx="6">
                  <c:v>47849</c:v>
                </c:pt>
                <c:pt idx="7">
                  <c:v>48214</c:v>
                </c:pt>
                <c:pt idx="8">
                  <c:v>48580</c:v>
                </c:pt>
                <c:pt idx="9">
                  <c:v>48945</c:v>
                </c:pt>
                <c:pt idx="10">
                  <c:v>49310</c:v>
                </c:pt>
              </c:numCache>
            </c:numRef>
          </c:cat>
          <c:val>
            <c:numRef>
              <c:f>'Q1'!$E$9:$E$19</c:f>
              <c:numCache>
                <c:formatCode>0.00</c:formatCode>
                <c:ptCount val="11"/>
                <c:pt idx="0">
                  <c:v>100</c:v>
                </c:pt>
                <c:pt idx="1">
                  <c:v>100.54900000000001</c:v>
                </c:pt>
                <c:pt idx="2">
                  <c:v>101.10101401</c:v>
                </c:pt>
                <c:pt idx="3">
                  <c:v>101.6560585769149</c:v>
                </c:pt>
                <c:pt idx="4">
                  <c:v>102.21415033850217</c:v>
                </c:pt>
                <c:pt idx="5">
                  <c:v>102.77530602386054</c:v>
                </c:pt>
                <c:pt idx="6">
                  <c:v>103.33954245393153</c:v>
                </c:pt>
                <c:pt idx="7">
                  <c:v>103.90687654200362</c:v>
                </c:pt>
                <c:pt idx="8">
                  <c:v>104.47732529421921</c:v>
                </c:pt>
                <c:pt idx="9">
                  <c:v>105.05090581008447</c:v>
                </c:pt>
                <c:pt idx="10">
                  <c:v>105.62763528298184</c:v>
                </c:pt>
              </c:numCache>
            </c:numRef>
          </c:val>
          <c:smooth val="0"/>
          <c:extLst>
            <c:ext xmlns:c16="http://schemas.microsoft.com/office/drawing/2014/chart" uri="{C3380CC4-5D6E-409C-BE32-E72D297353CC}">
              <c16:uniqueId val="{00000001-7515-4958-9420-A5410B647532}"/>
            </c:ext>
          </c:extLst>
        </c:ser>
        <c:ser>
          <c:idx val="2"/>
          <c:order val="2"/>
          <c:tx>
            <c:strRef>
              <c:f>'Q1'!$F$8</c:f>
              <c:strCache>
                <c:ptCount val="1"/>
                <c:pt idx="0">
                  <c:v>Population(Best)</c:v>
                </c:pt>
              </c:strCache>
            </c:strRef>
          </c:tx>
          <c:spPr>
            <a:ln w="28575" cap="rnd">
              <a:solidFill>
                <a:srgbClr val="00B050"/>
              </a:solidFill>
              <a:prstDash val="dash"/>
              <a:round/>
              <a:tailEnd type="triangle" w="med" len="lg"/>
            </a:ln>
            <a:effectLst/>
          </c:spPr>
          <c:marker>
            <c:symbol val="none"/>
          </c:marker>
          <c:cat>
            <c:numRef>
              <c:f>'Q1'!$C$9:$C$19</c:f>
              <c:numCache>
                <c:formatCode>yyyy</c:formatCode>
                <c:ptCount val="11"/>
                <c:pt idx="0">
                  <c:v>45658</c:v>
                </c:pt>
                <c:pt idx="1">
                  <c:v>46023</c:v>
                </c:pt>
                <c:pt idx="2">
                  <c:v>46388</c:v>
                </c:pt>
                <c:pt idx="3">
                  <c:v>46753</c:v>
                </c:pt>
                <c:pt idx="4">
                  <c:v>47119</c:v>
                </c:pt>
                <c:pt idx="5">
                  <c:v>47484</c:v>
                </c:pt>
                <c:pt idx="6">
                  <c:v>47849</c:v>
                </c:pt>
                <c:pt idx="7">
                  <c:v>48214</c:v>
                </c:pt>
                <c:pt idx="8">
                  <c:v>48580</c:v>
                </c:pt>
                <c:pt idx="9">
                  <c:v>48945</c:v>
                </c:pt>
                <c:pt idx="10">
                  <c:v>49310</c:v>
                </c:pt>
              </c:numCache>
            </c:numRef>
          </c:cat>
          <c:val>
            <c:numRef>
              <c:f>'Q1'!$F$9:$F$19</c:f>
              <c:numCache>
                <c:formatCode>0.00</c:formatCode>
                <c:ptCount val="11"/>
                <c:pt idx="0">
                  <c:v>100</c:v>
                </c:pt>
                <c:pt idx="1">
                  <c:v>101.676</c:v>
                </c:pt>
                <c:pt idx="2">
                  <c:v>103.38008976</c:v>
                </c:pt>
                <c:pt idx="3">
                  <c:v>105.1127400643776</c:v>
                </c:pt>
                <c:pt idx="4">
                  <c:v>106.87442958785657</c:v>
                </c:pt>
                <c:pt idx="5">
                  <c:v>108.66564502774905</c:v>
                </c:pt>
                <c:pt idx="6">
                  <c:v>110.48688123841413</c:v>
                </c:pt>
                <c:pt idx="7">
                  <c:v>112.33864136796996</c:v>
                </c:pt>
                <c:pt idx="8">
                  <c:v>114.22143699729713</c:v>
                </c:pt>
                <c:pt idx="9">
                  <c:v>116.13578828137183</c:v>
                </c:pt>
                <c:pt idx="10">
                  <c:v>118.08222409296762</c:v>
                </c:pt>
              </c:numCache>
            </c:numRef>
          </c:val>
          <c:smooth val="0"/>
          <c:extLst>
            <c:ext xmlns:c16="http://schemas.microsoft.com/office/drawing/2014/chart" uri="{C3380CC4-5D6E-409C-BE32-E72D297353CC}">
              <c16:uniqueId val="{00000002-7515-4958-9420-A5410B647532}"/>
            </c:ext>
          </c:extLst>
        </c:ser>
        <c:dLbls>
          <c:showLegendKey val="0"/>
          <c:showVal val="0"/>
          <c:showCatName val="0"/>
          <c:showSerName val="0"/>
          <c:showPercent val="0"/>
          <c:showBubbleSize val="0"/>
        </c:dLbls>
        <c:marker val="1"/>
        <c:smooth val="0"/>
        <c:axId val="116197119"/>
        <c:axId val="116187039"/>
      </c:lineChart>
      <c:dateAx>
        <c:axId val="11619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87039"/>
        <c:crosses val="autoZero"/>
        <c:auto val="1"/>
        <c:lblOffset val="100"/>
        <c:baseTimeUnit val="years"/>
      </c:dateAx>
      <c:valAx>
        <c:axId val="1161870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9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solidFill>
                <a:effectLst/>
              </a:rPr>
              <a:t>Behavior of bobcats population using diferent growth rates</a:t>
            </a:r>
          </a:p>
          <a:p>
            <a:pPr>
              <a:defRPr/>
            </a:pPr>
            <a:r>
              <a:rPr lang="en-US" sz="1400" b="1" i="0" u="none" strike="noStrike" kern="1200" spc="0" baseline="0">
                <a:solidFill>
                  <a:sysClr val="windowText" lastClr="000000"/>
                </a:solidFill>
                <a:effectLst/>
              </a:rPr>
              <a:t>for the next 25 years</a:t>
            </a:r>
            <a:r>
              <a:rPr lang="en-US" sz="1400" b="1" i="0" u="none" strike="noStrike" kern="1200" spc="0" baseline="0">
                <a:solidFill>
                  <a:sysClr val="windowText" lastClr="000000"/>
                </a:solidFill>
              </a:rPr>
              <a:t> </a:t>
            </a:r>
            <a:endParaRPr lang="en-US"/>
          </a:p>
        </c:rich>
      </c:tx>
      <c:layout>
        <c:manualLayout>
          <c:xMode val="edge"/>
          <c:yMode val="edge"/>
          <c:x val="0.222391528990239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7181364289899274E-2"/>
          <c:y val="0.13630188679245284"/>
          <c:w val="0.89334878826027897"/>
          <c:h val="0.72763908285049272"/>
        </c:manualLayout>
      </c:layout>
      <c:lineChart>
        <c:grouping val="standard"/>
        <c:varyColors val="0"/>
        <c:ser>
          <c:idx val="0"/>
          <c:order val="0"/>
          <c:tx>
            <c:strRef>
              <c:f>'Q2'!$D$7</c:f>
              <c:strCache>
                <c:ptCount val="1"/>
                <c:pt idx="0">
                  <c:v>Population(Worst)</c:v>
                </c:pt>
              </c:strCache>
            </c:strRef>
          </c:tx>
          <c:spPr>
            <a:ln w="28575" cap="rnd">
              <a:solidFill>
                <a:schemeClr val="accent1"/>
              </a:solidFill>
              <a:prstDash val="sysDash"/>
              <a:round/>
              <a:tailEnd type="triangle"/>
            </a:ln>
            <a:effectLst/>
          </c:spPr>
          <c:marker>
            <c:symbol val="diamond"/>
            <c:size val="6"/>
            <c:spPr>
              <a:solidFill>
                <a:schemeClr val="tx1"/>
              </a:solidFill>
              <a:ln w="9525">
                <a:solidFill>
                  <a:schemeClr val="accent1"/>
                </a:solidFill>
              </a:ln>
              <a:effectLst/>
            </c:spPr>
          </c:marker>
          <c:cat>
            <c:numRef>
              <c:f>'Q2'!$C$8:$C$33</c:f>
              <c:numCache>
                <c:formatCode>yyyy</c:formatCode>
                <c:ptCount val="26"/>
                <c:pt idx="0">
                  <c:v>45658</c:v>
                </c:pt>
                <c:pt idx="1">
                  <c:v>46023</c:v>
                </c:pt>
                <c:pt idx="2">
                  <c:v>46388</c:v>
                </c:pt>
                <c:pt idx="3">
                  <c:v>46753</c:v>
                </c:pt>
                <c:pt idx="4">
                  <c:v>47119</c:v>
                </c:pt>
                <c:pt idx="5">
                  <c:v>47484</c:v>
                </c:pt>
                <c:pt idx="6">
                  <c:v>47849</c:v>
                </c:pt>
                <c:pt idx="7">
                  <c:v>48214</c:v>
                </c:pt>
                <c:pt idx="8">
                  <c:v>48580</c:v>
                </c:pt>
                <c:pt idx="9">
                  <c:v>48945</c:v>
                </c:pt>
                <c:pt idx="10">
                  <c:v>49310</c:v>
                </c:pt>
                <c:pt idx="11">
                  <c:v>49675</c:v>
                </c:pt>
                <c:pt idx="12">
                  <c:v>50041</c:v>
                </c:pt>
                <c:pt idx="13">
                  <c:v>50406</c:v>
                </c:pt>
                <c:pt idx="14">
                  <c:v>50771</c:v>
                </c:pt>
                <c:pt idx="15">
                  <c:v>51136</c:v>
                </c:pt>
                <c:pt idx="16">
                  <c:v>51502</c:v>
                </c:pt>
                <c:pt idx="17">
                  <c:v>51867</c:v>
                </c:pt>
                <c:pt idx="18">
                  <c:v>52232</c:v>
                </c:pt>
                <c:pt idx="19">
                  <c:v>52597</c:v>
                </c:pt>
                <c:pt idx="20">
                  <c:v>52963</c:v>
                </c:pt>
                <c:pt idx="21">
                  <c:v>53328</c:v>
                </c:pt>
                <c:pt idx="22">
                  <c:v>53693</c:v>
                </c:pt>
                <c:pt idx="23">
                  <c:v>54058</c:v>
                </c:pt>
                <c:pt idx="24">
                  <c:v>54424</c:v>
                </c:pt>
                <c:pt idx="25">
                  <c:v>54789</c:v>
                </c:pt>
              </c:numCache>
            </c:numRef>
          </c:cat>
          <c:val>
            <c:numRef>
              <c:f>'Q2'!$D$8:$D$33</c:f>
              <c:numCache>
                <c:formatCode>0</c:formatCode>
                <c:ptCount val="26"/>
                <c:pt idx="0" formatCode="General">
                  <c:v>100</c:v>
                </c:pt>
                <c:pt idx="1">
                  <c:v>95.5</c:v>
                </c:pt>
                <c:pt idx="2">
                  <c:v>91.202500000000001</c:v>
                </c:pt>
                <c:pt idx="3">
                  <c:v>87.098387500000001</c:v>
                </c:pt>
                <c:pt idx="4">
                  <c:v>83.178960062499996</c:v>
                </c:pt>
                <c:pt idx="5">
                  <c:v>79.435906859687492</c:v>
                </c:pt>
                <c:pt idx="6">
                  <c:v>75.861291051001558</c:v>
                </c:pt>
                <c:pt idx="7">
                  <c:v>72.447532953706485</c:v>
                </c:pt>
                <c:pt idx="8">
                  <c:v>69.187393970789699</c:v>
                </c:pt>
                <c:pt idx="9">
                  <c:v>66.073961242104161</c:v>
                </c:pt>
                <c:pt idx="10">
                  <c:v>63.100632986209476</c:v>
                </c:pt>
                <c:pt idx="11">
                  <c:v>60.261104501830047</c:v>
                </c:pt>
                <c:pt idx="12">
                  <c:v>57.549354799247695</c:v>
                </c:pt>
                <c:pt idx="13">
                  <c:v>54.959633833281551</c:v>
                </c:pt>
                <c:pt idx="14">
                  <c:v>52.48645031078388</c:v>
                </c:pt>
                <c:pt idx="15">
                  <c:v>50.124560046798607</c:v>
                </c:pt>
                <c:pt idx="16">
                  <c:v>47.868954844692666</c:v>
                </c:pt>
                <c:pt idx="17">
                  <c:v>45.714851876681493</c:v>
                </c:pt>
                <c:pt idx="18">
                  <c:v>43.657683542230828</c:v>
                </c:pt>
                <c:pt idx="19">
                  <c:v>41.693087782830439</c:v>
                </c:pt>
                <c:pt idx="20">
                  <c:v>39.816898832603073</c:v>
                </c:pt>
                <c:pt idx="21">
                  <c:v>38.025138385135932</c:v>
                </c:pt>
                <c:pt idx="22">
                  <c:v>36.314007157804816</c:v>
                </c:pt>
                <c:pt idx="23">
                  <c:v>34.679876835703602</c:v>
                </c:pt>
                <c:pt idx="24">
                  <c:v>33.119282378096941</c:v>
                </c:pt>
                <c:pt idx="25">
                  <c:v>31.62891467108258</c:v>
                </c:pt>
              </c:numCache>
            </c:numRef>
          </c:val>
          <c:smooth val="0"/>
          <c:extLst>
            <c:ext xmlns:c16="http://schemas.microsoft.com/office/drawing/2014/chart" uri="{C3380CC4-5D6E-409C-BE32-E72D297353CC}">
              <c16:uniqueId val="{00000000-D886-41F8-B960-A5D4C4423142}"/>
            </c:ext>
          </c:extLst>
        </c:ser>
        <c:ser>
          <c:idx val="1"/>
          <c:order val="1"/>
          <c:tx>
            <c:strRef>
              <c:f>'Q2'!$E$7</c:f>
              <c:strCache>
                <c:ptCount val="1"/>
                <c:pt idx="0">
                  <c:v>Population(Medium)</c:v>
                </c:pt>
              </c:strCache>
            </c:strRef>
          </c:tx>
          <c:spPr>
            <a:ln w="22225" cap="rnd">
              <a:solidFill>
                <a:schemeClr val="accent2"/>
              </a:solidFill>
              <a:prstDash val="dash"/>
              <a:round/>
              <a:tailEnd type="stealth"/>
            </a:ln>
            <a:effectLst/>
          </c:spPr>
          <c:marker>
            <c:symbol val="none"/>
          </c:marker>
          <c:cat>
            <c:numRef>
              <c:f>'Q2'!$C$8:$C$33</c:f>
              <c:numCache>
                <c:formatCode>yyyy</c:formatCode>
                <c:ptCount val="26"/>
                <c:pt idx="0">
                  <c:v>45658</c:v>
                </c:pt>
                <c:pt idx="1">
                  <c:v>46023</c:v>
                </c:pt>
                <c:pt idx="2">
                  <c:v>46388</c:v>
                </c:pt>
                <c:pt idx="3">
                  <c:v>46753</c:v>
                </c:pt>
                <c:pt idx="4">
                  <c:v>47119</c:v>
                </c:pt>
                <c:pt idx="5">
                  <c:v>47484</c:v>
                </c:pt>
                <c:pt idx="6">
                  <c:v>47849</c:v>
                </c:pt>
                <c:pt idx="7">
                  <c:v>48214</c:v>
                </c:pt>
                <c:pt idx="8">
                  <c:v>48580</c:v>
                </c:pt>
                <c:pt idx="9">
                  <c:v>48945</c:v>
                </c:pt>
                <c:pt idx="10">
                  <c:v>49310</c:v>
                </c:pt>
                <c:pt idx="11">
                  <c:v>49675</c:v>
                </c:pt>
                <c:pt idx="12">
                  <c:v>50041</c:v>
                </c:pt>
                <c:pt idx="13">
                  <c:v>50406</c:v>
                </c:pt>
                <c:pt idx="14">
                  <c:v>50771</c:v>
                </c:pt>
                <c:pt idx="15">
                  <c:v>51136</c:v>
                </c:pt>
                <c:pt idx="16">
                  <c:v>51502</c:v>
                </c:pt>
                <c:pt idx="17">
                  <c:v>51867</c:v>
                </c:pt>
                <c:pt idx="18">
                  <c:v>52232</c:v>
                </c:pt>
                <c:pt idx="19">
                  <c:v>52597</c:v>
                </c:pt>
                <c:pt idx="20">
                  <c:v>52963</c:v>
                </c:pt>
                <c:pt idx="21">
                  <c:v>53328</c:v>
                </c:pt>
                <c:pt idx="22">
                  <c:v>53693</c:v>
                </c:pt>
                <c:pt idx="23">
                  <c:v>54058</c:v>
                </c:pt>
                <c:pt idx="24">
                  <c:v>54424</c:v>
                </c:pt>
                <c:pt idx="25">
                  <c:v>54789</c:v>
                </c:pt>
              </c:numCache>
            </c:numRef>
          </c:cat>
          <c:val>
            <c:numRef>
              <c:f>'Q2'!$E$8:$E$33</c:f>
              <c:numCache>
                <c:formatCode>0</c:formatCode>
                <c:ptCount val="26"/>
                <c:pt idx="0" formatCode="General">
                  <c:v>100</c:v>
                </c:pt>
                <c:pt idx="1">
                  <c:v>100.54900000000001</c:v>
                </c:pt>
                <c:pt idx="2">
                  <c:v>101.10101401</c:v>
                </c:pt>
                <c:pt idx="3">
                  <c:v>101.6560585769149</c:v>
                </c:pt>
                <c:pt idx="4">
                  <c:v>102.21415033850217</c:v>
                </c:pt>
                <c:pt idx="5">
                  <c:v>102.77530602386054</c:v>
                </c:pt>
                <c:pt idx="6">
                  <c:v>103.33954245393153</c:v>
                </c:pt>
                <c:pt idx="7">
                  <c:v>103.90687654200362</c:v>
                </c:pt>
                <c:pt idx="8">
                  <c:v>104.47732529421921</c:v>
                </c:pt>
                <c:pt idx="9">
                  <c:v>105.05090581008447</c:v>
                </c:pt>
                <c:pt idx="10">
                  <c:v>105.62763528298184</c:v>
                </c:pt>
                <c:pt idx="11">
                  <c:v>106.20753100068541</c:v>
                </c:pt>
                <c:pt idx="12">
                  <c:v>106.79061034587917</c:v>
                </c:pt>
                <c:pt idx="13">
                  <c:v>107.37689079667805</c:v>
                </c:pt>
                <c:pt idx="14">
                  <c:v>107.96638992715182</c:v>
                </c:pt>
                <c:pt idx="15">
                  <c:v>108.55912540785188</c:v>
                </c:pt>
                <c:pt idx="16">
                  <c:v>109.15511500634099</c:v>
                </c:pt>
                <c:pt idx="17">
                  <c:v>109.7543765877258</c:v>
                </c:pt>
                <c:pt idx="18">
                  <c:v>110.35692811519242</c:v>
                </c:pt>
                <c:pt idx="19">
                  <c:v>110.96278765054483</c:v>
                </c:pt>
                <c:pt idx="20">
                  <c:v>111.57197335474632</c:v>
                </c:pt>
                <c:pt idx="21">
                  <c:v>112.18450348846387</c:v>
                </c:pt>
                <c:pt idx="22">
                  <c:v>112.80039641261554</c:v>
                </c:pt>
                <c:pt idx="23">
                  <c:v>113.41967058892079</c:v>
                </c:pt>
                <c:pt idx="24">
                  <c:v>114.04234458045397</c:v>
                </c:pt>
                <c:pt idx="25">
                  <c:v>114.66843705220066</c:v>
                </c:pt>
              </c:numCache>
            </c:numRef>
          </c:val>
          <c:smooth val="0"/>
          <c:extLst>
            <c:ext xmlns:c16="http://schemas.microsoft.com/office/drawing/2014/chart" uri="{C3380CC4-5D6E-409C-BE32-E72D297353CC}">
              <c16:uniqueId val="{00000001-D886-41F8-B960-A5D4C4423142}"/>
            </c:ext>
          </c:extLst>
        </c:ser>
        <c:ser>
          <c:idx val="2"/>
          <c:order val="2"/>
          <c:tx>
            <c:strRef>
              <c:f>'Q2'!$F$7</c:f>
              <c:strCache>
                <c:ptCount val="1"/>
                <c:pt idx="0">
                  <c:v>Population(Best)</c:v>
                </c:pt>
              </c:strCache>
            </c:strRef>
          </c:tx>
          <c:spPr>
            <a:ln w="19050" cap="sq">
              <a:solidFill>
                <a:srgbClr val="00B050"/>
              </a:solidFill>
              <a:round/>
              <a:tailEnd type="triangle" w="med" len="lg"/>
            </a:ln>
            <a:effectLst/>
          </c:spPr>
          <c:marker>
            <c:symbol val="star"/>
            <c:size val="5"/>
            <c:spPr>
              <a:solidFill>
                <a:srgbClr val="00B050"/>
              </a:solidFill>
              <a:ln w="9525">
                <a:solidFill>
                  <a:schemeClr val="bg1"/>
                </a:solidFill>
              </a:ln>
              <a:effectLst/>
            </c:spPr>
          </c:marker>
          <c:cat>
            <c:numRef>
              <c:f>'Q2'!$C$8:$C$33</c:f>
              <c:numCache>
                <c:formatCode>yyyy</c:formatCode>
                <c:ptCount val="26"/>
                <c:pt idx="0">
                  <c:v>45658</c:v>
                </c:pt>
                <c:pt idx="1">
                  <c:v>46023</c:v>
                </c:pt>
                <c:pt idx="2">
                  <c:v>46388</c:v>
                </c:pt>
                <c:pt idx="3">
                  <c:v>46753</c:v>
                </c:pt>
                <c:pt idx="4">
                  <c:v>47119</c:v>
                </c:pt>
                <c:pt idx="5">
                  <c:v>47484</c:v>
                </c:pt>
                <c:pt idx="6">
                  <c:v>47849</c:v>
                </c:pt>
                <c:pt idx="7">
                  <c:v>48214</c:v>
                </c:pt>
                <c:pt idx="8">
                  <c:v>48580</c:v>
                </c:pt>
                <c:pt idx="9">
                  <c:v>48945</c:v>
                </c:pt>
                <c:pt idx="10">
                  <c:v>49310</c:v>
                </c:pt>
                <c:pt idx="11">
                  <c:v>49675</c:v>
                </c:pt>
                <c:pt idx="12">
                  <c:v>50041</c:v>
                </c:pt>
                <c:pt idx="13">
                  <c:v>50406</c:v>
                </c:pt>
                <c:pt idx="14">
                  <c:v>50771</c:v>
                </c:pt>
                <c:pt idx="15">
                  <c:v>51136</c:v>
                </c:pt>
                <c:pt idx="16">
                  <c:v>51502</c:v>
                </c:pt>
                <c:pt idx="17">
                  <c:v>51867</c:v>
                </c:pt>
                <c:pt idx="18">
                  <c:v>52232</c:v>
                </c:pt>
                <c:pt idx="19">
                  <c:v>52597</c:v>
                </c:pt>
                <c:pt idx="20">
                  <c:v>52963</c:v>
                </c:pt>
                <c:pt idx="21">
                  <c:v>53328</c:v>
                </c:pt>
                <c:pt idx="22">
                  <c:v>53693</c:v>
                </c:pt>
                <c:pt idx="23">
                  <c:v>54058</c:v>
                </c:pt>
                <c:pt idx="24">
                  <c:v>54424</c:v>
                </c:pt>
                <c:pt idx="25">
                  <c:v>54789</c:v>
                </c:pt>
              </c:numCache>
            </c:numRef>
          </c:cat>
          <c:val>
            <c:numRef>
              <c:f>'Q2'!$F$8:$F$33</c:f>
              <c:numCache>
                <c:formatCode>0</c:formatCode>
                <c:ptCount val="26"/>
                <c:pt idx="0" formatCode="General">
                  <c:v>100</c:v>
                </c:pt>
                <c:pt idx="1">
                  <c:v>101.676</c:v>
                </c:pt>
                <c:pt idx="2">
                  <c:v>103.38008976</c:v>
                </c:pt>
                <c:pt idx="3">
                  <c:v>105.1127400643776</c:v>
                </c:pt>
                <c:pt idx="4">
                  <c:v>106.87442958785657</c:v>
                </c:pt>
                <c:pt idx="5">
                  <c:v>108.66564502774905</c:v>
                </c:pt>
                <c:pt idx="6">
                  <c:v>110.48688123841413</c:v>
                </c:pt>
                <c:pt idx="7">
                  <c:v>112.33864136796996</c:v>
                </c:pt>
                <c:pt idx="8">
                  <c:v>114.22143699729713</c:v>
                </c:pt>
                <c:pt idx="9">
                  <c:v>116.13578828137183</c:v>
                </c:pt>
                <c:pt idx="10">
                  <c:v>118.08222409296762</c:v>
                </c:pt>
                <c:pt idx="11">
                  <c:v>120.06128216876576</c:v>
                </c:pt>
                <c:pt idx="12">
                  <c:v>122.07350925791427</c:v>
                </c:pt>
                <c:pt idx="13">
                  <c:v>124.11946127307691</c:v>
                </c:pt>
                <c:pt idx="14">
                  <c:v>126.19970344401368</c:v>
                </c:pt>
                <c:pt idx="15">
                  <c:v>128.31481047373535</c:v>
                </c:pt>
                <c:pt idx="16">
                  <c:v>130.46536669727516</c:v>
                </c:pt>
                <c:pt idx="17">
                  <c:v>132.65196624312148</c:v>
                </c:pt>
                <c:pt idx="18">
                  <c:v>134.8752131973562</c:v>
                </c:pt>
                <c:pt idx="19">
                  <c:v>137.13572177054388</c:v>
                </c:pt>
                <c:pt idx="20">
                  <c:v>139.43411646741819</c:v>
                </c:pt>
                <c:pt idx="21">
                  <c:v>141.77103225941212</c:v>
                </c:pt>
                <c:pt idx="22">
                  <c:v>144.14711476007986</c:v>
                </c:pt>
                <c:pt idx="23">
                  <c:v>146.56302040345881</c:v>
                </c:pt>
                <c:pt idx="24">
                  <c:v>149.01941662542077</c:v>
                </c:pt>
                <c:pt idx="25">
                  <c:v>151.51698204806283</c:v>
                </c:pt>
              </c:numCache>
            </c:numRef>
          </c:val>
          <c:smooth val="1"/>
          <c:extLst>
            <c:ext xmlns:c16="http://schemas.microsoft.com/office/drawing/2014/chart" uri="{C3380CC4-5D6E-409C-BE32-E72D297353CC}">
              <c16:uniqueId val="{00000002-D886-41F8-B960-A5D4C4423142}"/>
            </c:ext>
          </c:extLst>
        </c:ser>
        <c:dLbls>
          <c:showLegendKey val="0"/>
          <c:showVal val="0"/>
          <c:showCatName val="0"/>
          <c:showSerName val="0"/>
          <c:showPercent val="0"/>
          <c:showBubbleSize val="0"/>
        </c:dLbls>
        <c:marker val="1"/>
        <c:smooth val="0"/>
        <c:axId val="1077363119"/>
        <c:axId val="1077353039"/>
      </c:lineChart>
      <c:dateAx>
        <c:axId val="107736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353039"/>
        <c:crosses val="autoZero"/>
        <c:auto val="1"/>
        <c:lblOffset val="100"/>
        <c:baseTimeUnit val="years"/>
      </c:dateAx>
      <c:valAx>
        <c:axId val="10773530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36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tx1"/>
                </a:solidFill>
              </a:rPr>
              <a:t>Strategies to stabilize the population of bobcats over a period of 10 years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9.3352974501425212E-2"/>
          <c:y val="3.364888048211850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8.4706697894647784E-2"/>
          <c:y val="0.21470100918813073"/>
          <c:w val="0.70442075554371164"/>
          <c:h val="0.65153394461029024"/>
        </c:manualLayout>
      </c:layout>
      <c:lineChart>
        <c:grouping val="standard"/>
        <c:varyColors val="0"/>
        <c:ser>
          <c:idx val="0"/>
          <c:order val="0"/>
          <c:tx>
            <c:strRef>
              <c:f>'Q3'!$D$14</c:f>
              <c:strCache>
                <c:ptCount val="1"/>
                <c:pt idx="0">
                  <c:v>Population</c:v>
                </c:pt>
              </c:strCache>
            </c:strRef>
          </c:tx>
          <c:spPr>
            <a:ln w="28575" cap="rnd">
              <a:solidFill>
                <a:srgbClr val="00B050"/>
              </a:solidFill>
              <a:round/>
            </a:ln>
            <a:effectLst/>
          </c:spPr>
          <c:marker>
            <c:symbol val="none"/>
          </c:marker>
          <c:cat>
            <c:numRef>
              <c:f>'Q3'!$C$15:$C$25</c:f>
              <c:numCache>
                <c:formatCode>yyyy</c:formatCode>
                <c:ptCount val="11"/>
                <c:pt idx="0">
                  <c:v>45658</c:v>
                </c:pt>
                <c:pt idx="1">
                  <c:v>46023</c:v>
                </c:pt>
                <c:pt idx="2">
                  <c:v>46388</c:v>
                </c:pt>
                <c:pt idx="3">
                  <c:v>46753</c:v>
                </c:pt>
                <c:pt idx="4">
                  <c:v>47119</c:v>
                </c:pt>
                <c:pt idx="5">
                  <c:v>47484</c:v>
                </c:pt>
                <c:pt idx="6">
                  <c:v>47849</c:v>
                </c:pt>
                <c:pt idx="7">
                  <c:v>48214</c:v>
                </c:pt>
                <c:pt idx="8">
                  <c:v>48580</c:v>
                </c:pt>
                <c:pt idx="9">
                  <c:v>48945</c:v>
                </c:pt>
                <c:pt idx="10">
                  <c:v>49310</c:v>
                </c:pt>
              </c:numCache>
            </c:numRef>
          </c:cat>
          <c:val>
            <c:numRef>
              <c:f>'Q3'!$D$15:$D$25</c:f>
              <c:numCache>
                <c:formatCode>0.00</c:formatCode>
                <c:ptCount val="11"/>
                <c:pt idx="0">
                  <c:v>100</c:v>
                </c:pt>
                <c:pt idx="1">
                  <c:v>101.676</c:v>
                </c:pt>
                <c:pt idx="2">
                  <c:v>103.38008976</c:v>
                </c:pt>
                <c:pt idx="3">
                  <c:v>105.1127400643776</c:v>
                </c:pt>
                <c:pt idx="4">
                  <c:v>106.87442958785657</c:v>
                </c:pt>
                <c:pt idx="5">
                  <c:v>108.66564502774905</c:v>
                </c:pt>
                <c:pt idx="6">
                  <c:v>110.48688123841413</c:v>
                </c:pt>
                <c:pt idx="7">
                  <c:v>112.33864136796996</c:v>
                </c:pt>
                <c:pt idx="8">
                  <c:v>114.22143699729713</c:v>
                </c:pt>
                <c:pt idx="9">
                  <c:v>116.13578828137183</c:v>
                </c:pt>
                <c:pt idx="10">
                  <c:v>118.08222409296762</c:v>
                </c:pt>
              </c:numCache>
            </c:numRef>
          </c:val>
          <c:smooth val="0"/>
          <c:extLst>
            <c:ext xmlns:c16="http://schemas.microsoft.com/office/drawing/2014/chart" uri="{C3380CC4-5D6E-409C-BE32-E72D297353CC}">
              <c16:uniqueId val="{00000000-C976-48E5-BA08-7D290FC1009F}"/>
            </c:ext>
          </c:extLst>
        </c:ser>
        <c:ser>
          <c:idx val="1"/>
          <c:order val="1"/>
          <c:tx>
            <c:strRef>
              <c:f>'Q3'!$E$14</c:f>
              <c:strCache>
                <c:ptCount val="1"/>
                <c:pt idx="0">
                  <c:v>1 Hunted </c:v>
                </c:pt>
              </c:strCache>
            </c:strRef>
          </c:tx>
          <c:spPr>
            <a:ln w="34925" cap="rnd">
              <a:solidFill>
                <a:schemeClr val="tx1"/>
              </a:solidFill>
              <a:round/>
            </a:ln>
            <a:effectLst/>
          </c:spPr>
          <c:marker>
            <c:symbol val="none"/>
          </c:marker>
          <c:cat>
            <c:numRef>
              <c:f>'Q3'!$C$15:$C$25</c:f>
              <c:numCache>
                <c:formatCode>yyyy</c:formatCode>
                <c:ptCount val="11"/>
                <c:pt idx="0">
                  <c:v>45658</c:v>
                </c:pt>
                <c:pt idx="1">
                  <c:v>46023</c:v>
                </c:pt>
                <c:pt idx="2">
                  <c:v>46388</c:v>
                </c:pt>
                <c:pt idx="3">
                  <c:v>46753</c:v>
                </c:pt>
                <c:pt idx="4">
                  <c:v>47119</c:v>
                </c:pt>
                <c:pt idx="5">
                  <c:v>47484</c:v>
                </c:pt>
                <c:pt idx="6">
                  <c:v>47849</c:v>
                </c:pt>
                <c:pt idx="7">
                  <c:v>48214</c:v>
                </c:pt>
                <c:pt idx="8">
                  <c:v>48580</c:v>
                </c:pt>
                <c:pt idx="9">
                  <c:v>48945</c:v>
                </c:pt>
                <c:pt idx="10">
                  <c:v>49310</c:v>
                </c:pt>
              </c:numCache>
            </c:numRef>
          </c:cat>
          <c:val>
            <c:numRef>
              <c:f>'Q3'!$E$15:$E$25</c:f>
              <c:numCache>
                <c:formatCode>0.00</c:formatCode>
                <c:ptCount val="11"/>
                <c:pt idx="0">
                  <c:v>100</c:v>
                </c:pt>
                <c:pt idx="1">
                  <c:v>100.676</c:v>
                </c:pt>
                <c:pt idx="2">
                  <c:v>101.36332976</c:v>
                </c:pt>
                <c:pt idx="3">
                  <c:v>102.0621791667776</c:v>
                </c:pt>
                <c:pt idx="4">
                  <c:v>102.7727412896128</c:v>
                </c:pt>
                <c:pt idx="5">
                  <c:v>103.4952124336267</c:v>
                </c:pt>
                <c:pt idx="6">
                  <c:v>104.22979219401429</c:v>
                </c:pt>
                <c:pt idx="7">
                  <c:v>104.97668351118597</c:v>
                </c:pt>
                <c:pt idx="8">
                  <c:v>105.73609272683345</c:v>
                </c:pt>
                <c:pt idx="9">
                  <c:v>106.50822964093517</c:v>
                </c:pt>
                <c:pt idx="10">
                  <c:v>107.29330756971724</c:v>
                </c:pt>
              </c:numCache>
            </c:numRef>
          </c:val>
          <c:smooth val="0"/>
          <c:extLst>
            <c:ext xmlns:c16="http://schemas.microsoft.com/office/drawing/2014/chart" uri="{C3380CC4-5D6E-409C-BE32-E72D297353CC}">
              <c16:uniqueId val="{00000001-C976-48E5-BA08-7D290FC1009F}"/>
            </c:ext>
          </c:extLst>
        </c:ser>
        <c:ser>
          <c:idx val="2"/>
          <c:order val="2"/>
          <c:tx>
            <c:strRef>
              <c:f>'Q3'!$F$14</c:f>
              <c:strCache>
                <c:ptCount val="1"/>
                <c:pt idx="0">
                  <c:v>5 Hunted </c:v>
                </c:pt>
              </c:strCache>
            </c:strRef>
          </c:tx>
          <c:spPr>
            <a:ln w="28575" cap="rnd">
              <a:solidFill>
                <a:srgbClr val="FF0000"/>
              </a:solidFill>
              <a:round/>
            </a:ln>
            <a:effectLst/>
          </c:spPr>
          <c:marker>
            <c:symbol val="none"/>
          </c:marker>
          <c:cat>
            <c:numRef>
              <c:f>'Q3'!$C$15:$C$25</c:f>
              <c:numCache>
                <c:formatCode>yyyy</c:formatCode>
                <c:ptCount val="11"/>
                <c:pt idx="0">
                  <c:v>45658</c:v>
                </c:pt>
                <c:pt idx="1">
                  <c:v>46023</c:v>
                </c:pt>
                <c:pt idx="2">
                  <c:v>46388</c:v>
                </c:pt>
                <c:pt idx="3">
                  <c:v>46753</c:v>
                </c:pt>
                <c:pt idx="4">
                  <c:v>47119</c:v>
                </c:pt>
                <c:pt idx="5">
                  <c:v>47484</c:v>
                </c:pt>
                <c:pt idx="6">
                  <c:v>47849</c:v>
                </c:pt>
                <c:pt idx="7">
                  <c:v>48214</c:v>
                </c:pt>
                <c:pt idx="8">
                  <c:v>48580</c:v>
                </c:pt>
                <c:pt idx="9">
                  <c:v>48945</c:v>
                </c:pt>
                <c:pt idx="10">
                  <c:v>49310</c:v>
                </c:pt>
              </c:numCache>
            </c:numRef>
          </c:cat>
          <c:val>
            <c:numRef>
              <c:f>'Q3'!$F$15:$F$25</c:f>
              <c:numCache>
                <c:formatCode>0.00</c:formatCode>
                <c:ptCount val="11"/>
                <c:pt idx="0">
                  <c:v>100</c:v>
                </c:pt>
                <c:pt idx="1">
                  <c:v>96.676000000000002</c:v>
                </c:pt>
                <c:pt idx="2">
                  <c:v>93.296289760000008</c:v>
                </c:pt>
                <c:pt idx="3">
                  <c:v>89.859935576377609</c:v>
                </c:pt>
                <c:pt idx="4">
                  <c:v>86.365988096637693</c:v>
                </c:pt>
                <c:pt idx="5">
                  <c:v>82.813482057137335</c:v>
                </c:pt>
                <c:pt idx="6">
                  <c:v>79.201436016414959</c:v>
                </c:pt>
                <c:pt idx="7">
                  <c:v>75.528852084050072</c:v>
                </c:pt>
                <c:pt idx="8">
                  <c:v>71.794715644978751</c:v>
                </c:pt>
                <c:pt idx="9">
                  <c:v>67.997995079188598</c:v>
                </c:pt>
                <c:pt idx="10">
                  <c:v>64.1376414767158</c:v>
                </c:pt>
              </c:numCache>
            </c:numRef>
          </c:val>
          <c:smooth val="0"/>
          <c:extLst>
            <c:ext xmlns:c16="http://schemas.microsoft.com/office/drawing/2014/chart" uri="{C3380CC4-5D6E-409C-BE32-E72D297353CC}">
              <c16:uniqueId val="{00000002-C976-48E5-BA08-7D290FC1009F}"/>
            </c:ext>
          </c:extLst>
        </c:ser>
        <c:ser>
          <c:idx val="3"/>
          <c:order val="3"/>
          <c:tx>
            <c:strRef>
              <c:f>'Q3'!$G$14</c:f>
              <c:strCache>
                <c:ptCount val="1"/>
                <c:pt idx="0">
                  <c:v>1% Hunted </c:v>
                </c:pt>
              </c:strCache>
            </c:strRef>
          </c:tx>
          <c:spPr>
            <a:ln w="19050" cap="rnd">
              <a:solidFill>
                <a:srgbClr val="FFC000"/>
              </a:solidFill>
              <a:round/>
            </a:ln>
            <a:effectLst/>
          </c:spPr>
          <c:marker>
            <c:symbol val="none"/>
          </c:marker>
          <c:cat>
            <c:numRef>
              <c:f>'Q3'!$C$15:$C$25</c:f>
              <c:numCache>
                <c:formatCode>yyyy</c:formatCode>
                <c:ptCount val="11"/>
                <c:pt idx="0">
                  <c:v>45658</c:v>
                </c:pt>
                <c:pt idx="1">
                  <c:v>46023</c:v>
                </c:pt>
                <c:pt idx="2">
                  <c:v>46388</c:v>
                </c:pt>
                <c:pt idx="3">
                  <c:v>46753</c:v>
                </c:pt>
                <c:pt idx="4">
                  <c:v>47119</c:v>
                </c:pt>
                <c:pt idx="5">
                  <c:v>47484</c:v>
                </c:pt>
                <c:pt idx="6">
                  <c:v>47849</c:v>
                </c:pt>
                <c:pt idx="7">
                  <c:v>48214</c:v>
                </c:pt>
                <c:pt idx="8">
                  <c:v>48580</c:v>
                </c:pt>
                <c:pt idx="9">
                  <c:v>48945</c:v>
                </c:pt>
                <c:pt idx="10">
                  <c:v>49310</c:v>
                </c:pt>
              </c:numCache>
            </c:numRef>
          </c:cat>
          <c:val>
            <c:numRef>
              <c:f>'Q3'!$G$15:$G$25</c:f>
              <c:numCache>
                <c:formatCode>0.00</c:formatCode>
                <c:ptCount val="11"/>
                <c:pt idx="0">
                  <c:v>100</c:v>
                </c:pt>
                <c:pt idx="1">
                  <c:v>100.676</c:v>
                </c:pt>
                <c:pt idx="2">
                  <c:v>101.35656976</c:v>
                </c:pt>
                <c:pt idx="3">
                  <c:v>102.0417401715776</c:v>
                </c:pt>
                <c:pt idx="4">
                  <c:v>102.73154233513746</c:v>
                </c:pt>
                <c:pt idx="5">
                  <c:v>103.426007561323</c:v>
                </c:pt>
                <c:pt idx="6">
                  <c:v>104.12516737243755</c:v>
                </c:pt>
                <c:pt idx="7">
                  <c:v>104.82905350387523</c:v>
                </c:pt>
                <c:pt idx="8">
                  <c:v>105.53769790556143</c:v>
                </c:pt>
                <c:pt idx="9">
                  <c:v>106.25113274340303</c:v>
                </c:pt>
                <c:pt idx="10">
                  <c:v>106.96939040074844</c:v>
                </c:pt>
              </c:numCache>
            </c:numRef>
          </c:val>
          <c:smooth val="0"/>
          <c:extLst>
            <c:ext xmlns:c16="http://schemas.microsoft.com/office/drawing/2014/chart" uri="{C3380CC4-5D6E-409C-BE32-E72D297353CC}">
              <c16:uniqueId val="{00000003-C976-48E5-BA08-7D290FC1009F}"/>
            </c:ext>
          </c:extLst>
        </c:ser>
        <c:ser>
          <c:idx val="4"/>
          <c:order val="4"/>
          <c:tx>
            <c:strRef>
              <c:f>'Q3'!$H$14</c:f>
              <c:strCache>
                <c:ptCount val="1"/>
                <c:pt idx="0">
                  <c:v>5% Hunted</c:v>
                </c:pt>
              </c:strCache>
            </c:strRef>
          </c:tx>
          <c:spPr>
            <a:ln w="28575" cap="rnd">
              <a:solidFill>
                <a:srgbClr val="00B0F0"/>
              </a:solidFill>
              <a:round/>
            </a:ln>
            <a:effectLst/>
          </c:spPr>
          <c:marker>
            <c:symbol val="none"/>
          </c:marker>
          <c:cat>
            <c:numRef>
              <c:f>'Q3'!$C$15:$C$25</c:f>
              <c:numCache>
                <c:formatCode>yyyy</c:formatCode>
                <c:ptCount val="11"/>
                <c:pt idx="0">
                  <c:v>45658</c:v>
                </c:pt>
                <c:pt idx="1">
                  <c:v>46023</c:v>
                </c:pt>
                <c:pt idx="2">
                  <c:v>46388</c:v>
                </c:pt>
                <c:pt idx="3">
                  <c:v>46753</c:v>
                </c:pt>
                <c:pt idx="4">
                  <c:v>47119</c:v>
                </c:pt>
                <c:pt idx="5">
                  <c:v>47484</c:v>
                </c:pt>
                <c:pt idx="6">
                  <c:v>47849</c:v>
                </c:pt>
                <c:pt idx="7">
                  <c:v>48214</c:v>
                </c:pt>
                <c:pt idx="8">
                  <c:v>48580</c:v>
                </c:pt>
                <c:pt idx="9">
                  <c:v>48945</c:v>
                </c:pt>
                <c:pt idx="10">
                  <c:v>49310</c:v>
                </c:pt>
              </c:numCache>
            </c:numRef>
          </c:cat>
          <c:val>
            <c:numRef>
              <c:f>'Q3'!$H$15:$H$25</c:f>
              <c:numCache>
                <c:formatCode>0.00</c:formatCode>
                <c:ptCount val="11"/>
                <c:pt idx="0">
                  <c:v>100</c:v>
                </c:pt>
                <c:pt idx="1">
                  <c:v>96.676000000000002</c:v>
                </c:pt>
                <c:pt idx="2">
                  <c:v>93.462489760000011</c:v>
                </c:pt>
                <c:pt idx="3">
                  <c:v>90.355796600377616</c:v>
                </c:pt>
                <c:pt idx="4">
                  <c:v>87.352369921381054</c:v>
                </c:pt>
                <c:pt idx="5">
                  <c:v>84.448777145194342</c:v>
                </c:pt>
                <c:pt idx="6">
                  <c:v>81.641699792888076</c:v>
                </c:pt>
                <c:pt idx="7">
                  <c:v>78.927929691772476</c:v>
                </c:pt>
                <c:pt idx="8">
                  <c:v>76.304365308817964</c:v>
                </c:pt>
                <c:pt idx="9">
                  <c:v>73.768008205952853</c:v>
                </c:pt>
                <c:pt idx="10">
                  <c:v>71.315959613186976</c:v>
                </c:pt>
              </c:numCache>
            </c:numRef>
          </c:val>
          <c:smooth val="0"/>
          <c:extLst>
            <c:ext xmlns:c16="http://schemas.microsoft.com/office/drawing/2014/chart" uri="{C3380CC4-5D6E-409C-BE32-E72D297353CC}">
              <c16:uniqueId val="{00000004-C976-48E5-BA08-7D290FC1009F}"/>
            </c:ext>
          </c:extLst>
        </c:ser>
        <c:dLbls>
          <c:showLegendKey val="0"/>
          <c:showVal val="0"/>
          <c:showCatName val="0"/>
          <c:showSerName val="0"/>
          <c:showPercent val="0"/>
          <c:showBubbleSize val="0"/>
        </c:dLbls>
        <c:smooth val="0"/>
        <c:axId val="580274991"/>
        <c:axId val="580275951"/>
      </c:lineChart>
      <c:dateAx>
        <c:axId val="58027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275951"/>
        <c:crosses val="autoZero"/>
        <c:auto val="1"/>
        <c:lblOffset val="100"/>
        <c:baseTimeUnit val="years"/>
      </c:dateAx>
      <c:valAx>
        <c:axId val="580275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27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tx1"/>
                </a:solidFill>
              </a:rPr>
              <a:t>Strategies to stabilize the population of bobcats over a period of 25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573437961667949E-2"/>
          <c:y val="0.15415214203886576"/>
          <c:w val="0.8941665270114928"/>
          <c:h val="0.66182941647313542"/>
        </c:manualLayout>
      </c:layout>
      <c:lineChart>
        <c:grouping val="standard"/>
        <c:varyColors val="0"/>
        <c:ser>
          <c:idx val="0"/>
          <c:order val="0"/>
          <c:tx>
            <c:strRef>
              <c:f>'Q3'!$D$14</c:f>
              <c:strCache>
                <c:ptCount val="1"/>
                <c:pt idx="0">
                  <c:v>Population</c:v>
                </c:pt>
              </c:strCache>
            </c:strRef>
          </c:tx>
          <c:spPr>
            <a:ln w="28575" cap="rnd">
              <a:solidFill>
                <a:srgbClr val="00B050"/>
              </a:solidFill>
              <a:round/>
            </a:ln>
            <a:effectLst/>
          </c:spPr>
          <c:marker>
            <c:symbol val="none"/>
          </c:marker>
          <c:cat>
            <c:numRef>
              <c:f>'Q3'!$C$15:$C$40</c:f>
              <c:numCache>
                <c:formatCode>yyyy</c:formatCode>
                <c:ptCount val="26"/>
                <c:pt idx="0">
                  <c:v>45658</c:v>
                </c:pt>
                <c:pt idx="1">
                  <c:v>46023</c:v>
                </c:pt>
                <c:pt idx="2">
                  <c:v>46388</c:v>
                </c:pt>
                <c:pt idx="3">
                  <c:v>46753</c:v>
                </c:pt>
                <c:pt idx="4">
                  <c:v>47119</c:v>
                </c:pt>
                <c:pt idx="5">
                  <c:v>47484</c:v>
                </c:pt>
                <c:pt idx="6">
                  <c:v>47849</c:v>
                </c:pt>
                <c:pt idx="7">
                  <c:v>48214</c:v>
                </c:pt>
                <c:pt idx="8">
                  <c:v>48580</c:v>
                </c:pt>
                <c:pt idx="9">
                  <c:v>48945</c:v>
                </c:pt>
                <c:pt idx="10">
                  <c:v>49310</c:v>
                </c:pt>
                <c:pt idx="11">
                  <c:v>49675</c:v>
                </c:pt>
                <c:pt idx="12">
                  <c:v>50041</c:v>
                </c:pt>
                <c:pt idx="13">
                  <c:v>50406</c:v>
                </c:pt>
                <c:pt idx="14">
                  <c:v>50771</c:v>
                </c:pt>
                <c:pt idx="15">
                  <c:v>51136</c:v>
                </c:pt>
                <c:pt idx="16">
                  <c:v>51502</c:v>
                </c:pt>
                <c:pt idx="17">
                  <c:v>51867</c:v>
                </c:pt>
                <c:pt idx="18">
                  <c:v>52232</c:v>
                </c:pt>
                <c:pt idx="19">
                  <c:v>52597</c:v>
                </c:pt>
                <c:pt idx="20">
                  <c:v>52963</c:v>
                </c:pt>
                <c:pt idx="21">
                  <c:v>53328</c:v>
                </c:pt>
                <c:pt idx="22">
                  <c:v>53693</c:v>
                </c:pt>
                <c:pt idx="23">
                  <c:v>54058</c:v>
                </c:pt>
                <c:pt idx="24">
                  <c:v>54424</c:v>
                </c:pt>
                <c:pt idx="25">
                  <c:v>54789</c:v>
                </c:pt>
              </c:numCache>
            </c:numRef>
          </c:cat>
          <c:val>
            <c:numRef>
              <c:f>'Q3'!$D$15:$D$40</c:f>
              <c:numCache>
                <c:formatCode>0.00</c:formatCode>
                <c:ptCount val="26"/>
                <c:pt idx="0">
                  <c:v>100</c:v>
                </c:pt>
                <c:pt idx="1">
                  <c:v>101.676</c:v>
                </c:pt>
                <c:pt idx="2">
                  <c:v>103.38008976</c:v>
                </c:pt>
                <c:pt idx="3">
                  <c:v>105.1127400643776</c:v>
                </c:pt>
                <c:pt idx="4">
                  <c:v>106.87442958785657</c:v>
                </c:pt>
                <c:pt idx="5">
                  <c:v>108.66564502774905</c:v>
                </c:pt>
                <c:pt idx="6">
                  <c:v>110.48688123841413</c:v>
                </c:pt>
                <c:pt idx="7">
                  <c:v>112.33864136796996</c:v>
                </c:pt>
                <c:pt idx="8">
                  <c:v>114.22143699729713</c:v>
                </c:pt>
                <c:pt idx="9">
                  <c:v>116.13578828137183</c:v>
                </c:pt>
                <c:pt idx="10">
                  <c:v>118.08222409296762</c:v>
                </c:pt>
                <c:pt idx="11">
                  <c:v>120.06128216876576</c:v>
                </c:pt>
                <c:pt idx="12">
                  <c:v>122.07350925791427</c:v>
                </c:pt>
                <c:pt idx="13">
                  <c:v>124.11946127307691</c:v>
                </c:pt>
                <c:pt idx="14">
                  <c:v>126.19970344401368</c:v>
                </c:pt>
                <c:pt idx="15">
                  <c:v>128.31481047373535</c:v>
                </c:pt>
                <c:pt idx="16">
                  <c:v>130.46536669727516</c:v>
                </c:pt>
                <c:pt idx="17">
                  <c:v>132.65196624312148</c:v>
                </c:pt>
                <c:pt idx="18">
                  <c:v>134.8752131973562</c:v>
                </c:pt>
                <c:pt idx="19">
                  <c:v>137.13572177054388</c:v>
                </c:pt>
                <c:pt idx="20">
                  <c:v>139.43411646741819</c:v>
                </c:pt>
                <c:pt idx="21">
                  <c:v>141.77103225941212</c:v>
                </c:pt>
                <c:pt idx="22">
                  <c:v>144.14711476007986</c:v>
                </c:pt>
                <c:pt idx="23">
                  <c:v>146.56302040345881</c:v>
                </c:pt>
                <c:pt idx="24">
                  <c:v>149.01941662542077</c:v>
                </c:pt>
                <c:pt idx="25">
                  <c:v>151.51698204806283</c:v>
                </c:pt>
              </c:numCache>
            </c:numRef>
          </c:val>
          <c:smooth val="0"/>
          <c:extLst>
            <c:ext xmlns:c16="http://schemas.microsoft.com/office/drawing/2014/chart" uri="{C3380CC4-5D6E-409C-BE32-E72D297353CC}">
              <c16:uniqueId val="{00000000-4E33-4512-8357-FE65166505BF}"/>
            </c:ext>
          </c:extLst>
        </c:ser>
        <c:ser>
          <c:idx val="1"/>
          <c:order val="1"/>
          <c:tx>
            <c:strRef>
              <c:f>'Q3'!$E$14</c:f>
              <c:strCache>
                <c:ptCount val="1"/>
                <c:pt idx="0">
                  <c:v>1 Hunted </c:v>
                </c:pt>
              </c:strCache>
            </c:strRef>
          </c:tx>
          <c:spPr>
            <a:ln w="28575" cap="rnd">
              <a:solidFill>
                <a:schemeClr val="tx1"/>
              </a:solidFill>
              <a:round/>
            </a:ln>
            <a:effectLst/>
          </c:spPr>
          <c:marker>
            <c:symbol val="none"/>
          </c:marker>
          <c:cat>
            <c:numRef>
              <c:f>'Q3'!$C$15:$C$40</c:f>
              <c:numCache>
                <c:formatCode>yyyy</c:formatCode>
                <c:ptCount val="26"/>
                <c:pt idx="0">
                  <c:v>45658</c:v>
                </c:pt>
                <c:pt idx="1">
                  <c:v>46023</c:v>
                </c:pt>
                <c:pt idx="2">
                  <c:v>46388</c:v>
                </c:pt>
                <c:pt idx="3">
                  <c:v>46753</c:v>
                </c:pt>
                <c:pt idx="4">
                  <c:v>47119</c:v>
                </c:pt>
                <c:pt idx="5">
                  <c:v>47484</c:v>
                </c:pt>
                <c:pt idx="6">
                  <c:v>47849</c:v>
                </c:pt>
                <c:pt idx="7">
                  <c:v>48214</c:v>
                </c:pt>
                <c:pt idx="8">
                  <c:v>48580</c:v>
                </c:pt>
                <c:pt idx="9">
                  <c:v>48945</c:v>
                </c:pt>
                <c:pt idx="10">
                  <c:v>49310</c:v>
                </c:pt>
                <c:pt idx="11">
                  <c:v>49675</c:v>
                </c:pt>
                <c:pt idx="12">
                  <c:v>50041</c:v>
                </c:pt>
                <c:pt idx="13">
                  <c:v>50406</c:v>
                </c:pt>
                <c:pt idx="14">
                  <c:v>50771</c:v>
                </c:pt>
                <c:pt idx="15">
                  <c:v>51136</c:v>
                </c:pt>
                <c:pt idx="16">
                  <c:v>51502</c:v>
                </c:pt>
                <c:pt idx="17">
                  <c:v>51867</c:v>
                </c:pt>
                <c:pt idx="18">
                  <c:v>52232</c:v>
                </c:pt>
                <c:pt idx="19">
                  <c:v>52597</c:v>
                </c:pt>
                <c:pt idx="20">
                  <c:v>52963</c:v>
                </c:pt>
                <c:pt idx="21">
                  <c:v>53328</c:v>
                </c:pt>
                <c:pt idx="22">
                  <c:v>53693</c:v>
                </c:pt>
                <c:pt idx="23">
                  <c:v>54058</c:v>
                </c:pt>
                <c:pt idx="24">
                  <c:v>54424</c:v>
                </c:pt>
                <c:pt idx="25">
                  <c:v>54789</c:v>
                </c:pt>
              </c:numCache>
            </c:numRef>
          </c:cat>
          <c:val>
            <c:numRef>
              <c:f>'Q3'!$E$15:$E$40</c:f>
              <c:numCache>
                <c:formatCode>0.00</c:formatCode>
                <c:ptCount val="26"/>
                <c:pt idx="0">
                  <c:v>100</c:v>
                </c:pt>
                <c:pt idx="1">
                  <c:v>100.676</c:v>
                </c:pt>
                <c:pt idx="2">
                  <c:v>101.36332976</c:v>
                </c:pt>
                <c:pt idx="3">
                  <c:v>102.0621791667776</c:v>
                </c:pt>
                <c:pt idx="4">
                  <c:v>102.7727412896128</c:v>
                </c:pt>
                <c:pt idx="5">
                  <c:v>103.4952124336267</c:v>
                </c:pt>
                <c:pt idx="6">
                  <c:v>104.22979219401429</c:v>
                </c:pt>
                <c:pt idx="7">
                  <c:v>104.97668351118597</c:v>
                </c:pt>
                <c:pt idx="8">
                  <c:v>105.73609272683345</c:v>
                </c:pt>
                <c:pt idx="9">
                  <c:v>106.50822964093517</c:v>
                </c:pt>
                <c:pt idx="10">
                  <c:v>107.29330756971724</c:v>
                </c:pt>
                <c:pt idx="11">
                  <c:v>108.09154340458571</c:v>
                </c:pt>
                <c:pt idx="12">
                  <c:v>108.90315767204656</c:v>
                </c:pt>
                <c:pt idx="13">
                  <c:v>109.72837459463005</c:v>
                </c:pt>
                <c:pt idx="14">
                  <c:v>110.56742215283606</c:v>
                </c:pt>
                <c:pt idx="15">
                  <c:v>111.42053214811759</c:v>
                </c:pt>
                <c:pt idx="16">
                  <c:v>112.28794026692003</c:v>
                </c:pt>
                <c:pt idx="17">
                  <c:v>113.16988614579361</c:v>
                </c:pt>
                <c:pt idx="18">
                  <c:v>114.06661343759711</c:v>
                </c:pt>
                <c:pt idx="19">
                  <c:v>114.97836987881124</c:v>
                </c:pt>
                <c:pt idx="20">
                  <c:v>115.90540735798011</c:v>
                </c:pt>
                <c:pt idx="21">
                  <c:v>116.84798198529985</c:v>
                </c:pt>
                <c:pt idx="22">
                  <c:v>117.80635416337348</c:v>
                </c:pt>
                <c:pt idx="23">
                  <c:v>118.78078865915163</c:v>
                </c:pt>
                <c:pt idx="24">
                  <c:v>119.77155467707901</c:v>
                </c:pt>
                <c:pt idx="25">
                  <c:v>120.77892593346685</c:v>
                </c:pt>
              </c:numCache>
            </c:numRef>
          </c:val>
          <c:smooth val="0"/>
          <c:extLst>
            <c:ext xmlns:c16="http://schemas.microsoft.com/office/drawing/2014/chart" uri="{C3380CC4-5D6E-409C-BE32-E72D297353CC}">
              <c16:uniqueId val="{00000001-4E33-4512-8357-FE65166505BF}"/>
            </c:ext>
          </c:extLst>
        </c:ser>
        <c:ser>
          <c:idx val="2"/>
          <c:order val="2"/>
          <c:tx>
            <c:strRef>
              <c:f>'Q3'!$F$14</c:f>
              <c:strCache>
                <c:ptCount val="1"/>
                <c:pt idx="0">
                  <c:v>5 Hunted </c:v>
                </c:pt>
              </c:strCache>
            </c:strRef>
          </c:tx>
          <c:spPr>
            <a:ln w="28575" cap="rnd">
              <a:solidFill>
                <a:srgbClr val="FF0000"/>
              </a:solidFill>
              <a:round/>
            </a:ln>
            <a:effectLst/>
          </c:spPr>
          <c:marker>
            <c:symbol val="none"/>
          </c:marker>
          <c:cat>
            <c:numRef>
              <c:f>'Q3'!$C$15:$C$40</c:f>
              <c:numCache>
                <c:formatCode>yyyy</c:formatCode>
                <c:ptCount val="26"/>
                <c:pt idx="0">
                  <c:v>45658</c:v>
                </c:pt>
                <c:pt idx="1">
                  <c:v>46023</c:v>
                </c:pt>
                <c:pt idx="2">
                  <c:v>46388</c:v>
                </c:pt>
                <c:pt idx="3">
                  <c:v>46753</c:v>
                </c:pt>
                <c:pt idx="4">
                  <c:v>47119</c:v>
                </c:pt>
                <c:pt idx="5">
                  <c:v>47484</c:v>
                </c:pt>
                <c:pt idx="6">
                  <c:v>47849</c:v>
                </c:pt>
                <c:pt idx="7">
                  <c:v>48214</c:v>
                </c:pt>
                <c:pt idx="8">
                  <c:v>48580</c:v>
                </c:pt>
                <c:pt idx="9">
                  <c:v>48945</c:v>
                </c:pt>
                <c:pt idx="10">
                  <c:v>49310</c:v>
                </c:pt>
                <c:pt idx="11">
                  <c:v>49675</c:v>
                </c:pt>
                <c:pt idx="12">
                  <c:v>50041</c:v>
                </c:pt>
                <c:pt idx="13">
                  <c:v>50406</c:v>
                </c:pt>
                <c:pt idx="14">
                  <c:v>50771</c:v>
                </c:pt>
                <c:pt idx="15">
                  <c:v>51136</c:v>
                </c:pt>
                <c:pt idx="16">
                  <c:v>51502</c:v>
                </c:pt>
                <c:pt idx="17">
                  <c:v>51867</c:v>
                </c:pt>
                <c:pt idx="18">
                  <c:v>52232</c:v>
                </c:pt>
                <c:pt idx="19">
                  <c:v>52597</c:v>
                </c:pt>
                <c:pt idx="20">
                  <c:v>52963</c:v>
                </c:pt>
                <c:pt idx="21">
                  <c:v>53328</c:v>
                </c:pt>
                <c:pt idx="22">
                  <c:v>53693</c:v>
                </c:pt>
                <c:pt idx="23">
                  <c:v>54058</c:v>
                </c:pt>
                <c:pt idx="24">
                  <c:v>54424</c:v>
                </c:pt>
                <c:pt idx="25">
                  <c:v>54789</c:v>
                </c:pt>
              </c:numCache>
            </c:numRef>
          </c:cat>
          <c:val>
            <c:numRef>
              <c:f>'Q3'!$F$15:$F$40</c:f>
              <c:numCache>
                <c:formatCode>0.00</c:formatCode>
                <c:ptCount val="26"/>
                <c:pt idx="0">
                  <c:v>100</c:v>
                </c:pt>
                <c:pt idx="1">
                  <c:v>96.676000000000002</c:v>
                </c:pt>
                <c:pt idx="2">
                  <c:v>93.296289760000008</c:v>
                </c:pt>
                <c:pt idx="3">
                  <c:v>89.859935576377609</c:v>
                </c:pt>
                <c:pt idx="4">
                  <c:v>86.365988096637693</c:v>
                </c:pt>
                <c:pt idx="5">
                  <c:v>82.813482057137335</c:v>
                </c:pt>
                <c:pt idx="6">
                  <c:v>79.201436016414959</c:v>
                </c:pt>
                <c:pt idx="7">
                  <c:v>75.528852084050072</c:v>
                </c:pt>
                <c:pt idx="8">
                  <c:v>71.794715644978751</c:v>
                </c:pt>
                <c:pt idx="9">
                  <c:v>67.997995079188598</c:v>
                </c:pt>
                <c:pt idx="10">
                  <c:v>64.1376414767158</c:v>
                </c:pt>
                <c:pt idx="11">
                  <c:v>60.212588347865562</c:v>
                </c:pt>
                <c:pt idx="12">
                  <c:v>56.221751328575792</c:v>
                </c:pt>
                <c:pt idx="13">
                  <c:v>52.164027880842724</c:v>
                </c:pt>
                <c:pt idx="14">
                  <c:v>48.038296988125651</c:v>
                </c:pt>
                <c:pt idx="15">
                  <c:v>43.843418845646639</c:v>
                </c:pt>
                <c:pt idx="16">
                  <c:v>39.578234545499676</c:v>
                </c:pt>
                <c:pt idx="17">
                  <c:v>35.241565756482252</c:v>
                </c:pt>
                <c:pt idx="18">
                  <c:v>30.832214398560893</c:v>
                </c:pt>
                <c:pt idx="19">
                  <c:v>26.348962311880772</c:v>
                </c:pt>
                <c:pt idx="20">
                  <c:v>21.790570920227893</c:v>
                </c:pt>
                <c:pt idx="21">
                  <c:v>17.155780888850913</c:v>
                </c:pt>
                <c:pt idx="22">
                  <c:v>12.443311776548054</c:v>
                </c:pt>
                <c:pt idx="23">
                  <c:v>7.6518616819230001</c:v>
                </c:pt>
                <c:pt idx="24">
                  <c:v>2.7801068837120297</c:v>
                </c:pt>
                <c:pt idx="25">
                  <c:v>-2.1732985249169565</c:v>
                </c:pt>
              </c:numCache>
            </c:numRef>
          </c:val>
          <c:smooth val="0"/>
          <c:extLst>
            <c:ext xmlns:c16="http://schemas.microsoft.com/office/drawing/2014/chart" uri="{C3380CC4-5D6E-409C-BE32-E72D297353CC}">
              <c16:uniqueId val="{00000002-4E33-4512-8357-FE65166505BF}"/>
            </c:ext>
          </c:extLst>
        </c:ser>
        <c:ser>
          <c:idx val="3"/>
          <c:order val="3"/>
          <c:tx>
            <c:strRef>
              <c:f>'Q3'!$G$14</c:f>
              <c:strCache>
                <c:ptCount val="1"/>
                <c:pt idx="0">
                  <c:v>1% Hunted </c:v>
                </c:pt>
              </c:strCache>
            </c:strRef>
          </c:tx>
          <c:spPr>
            <a:ln w="22225" cap="rnd">
              <a:solidFill>
                <a:schemeClr val="accent4"/>
              </a:solidFill>
              <a:round/>
            </a:ln>
            <a:effectLst/>
          </c:spPr>
          <c:marker>
            <c:symbol val="none"/>
          </c:marker>
          <c:cat>
            <c:numRef>
              <c:f>'Q3'!$C$15:$C$40</c:f>
              <c:numCache>
                <c:formatCode>yyyy</c:formatCode>
                <c:ptCount val="26"/>
                <c:pt idx="0">
                  <c:v>45658</c:v>
                </c:pt>
                <c:pt idx="1">
                  <c:v>46023</c:v>
                </c:pt>
                <c:pt idx="2">
                  <c:v>46388</c:v>
                </c:pt>
                <c:pt idx="3">
                  <c:v>46753</c:v>
                </c:pt>
                <c:pt idx="4">
                  <c:v>47119</c:v>
                </c:pt>
                <c:pt idx="5">
                  <c:v>47484</c:v>
                </c:pt>
                <c:pt idx="6">
                  <c:v>47849</c:v>
                </c:pt>
                <c:pt idx="7">
                  <c:v>48214</c:v>
                </c:pt>
                <c:pt idx="8">
                  <c:v>48580</c:v>
                </c:pt>
                <c:pt idx="9">
                  <c:v>48945</c:v>
                </c:pt>
                <c:pt idx="10">
                  <c:v>49310</c:v>
                </c:pt>
                <c:pt idx="11">
                  <c:v>49675</c:v>
                </c:pt>
                <c:pt idx="12">
                  <c:v>50041</c:v>
                </c:pt>
                <c:pt idx="13">
                  <c:v>50406</c:v>
                </c:pt>
                <c:pt idx="14">
                  <c:v>50771</c:v>
                </c:pt>
                <c:pt idx="15">
                  <c:v>51136</c:v>
                </c:pt>
                <c:pt idx="16">
                  <c:v>51502</c:v>
                </c:pt>
                <c:pt idx="17">
                  <c:v>51867</c:v>
                </c:pt>
                <c:pt idx="18">
                  <c:v>52232</c:v>
                </c:pt>
                <c:pt idx="19">
                  <c:v>52597</c:v>
                </c:pt>
                <c:pt idx="20">
                  <c:v>52963</c:v>
                </c:pt>
                <c:pt idx="21">
                  <c:v>53328</c:v>
                </c:pt>
                <c:pt idx="22">
                  <c:v>53693</c:v>
                </c:pt>
                <c:pt idx="23">
                  <c:v>54058</c:v>
                </c:pt>
                <c:pt idx="24">
                  <c:v>54424</c:v>
                </c:pt>
                <c:pt idx="25">
                  <c:v>54789</c:v>
                </c:pt>
              </c:numCache>
            </c:numRef>
          </c:cat>
          <c:val>
            <c:numRef>
              <c:f>'Q3'!$G$15:$G$40</c:f>
              <c:numCache>
                <c:formatCode>0.00</c:formatCode>
                <c:ptCount val="26"/>
                <c:pt idx="0">
                  <c:v>100</c:v>
                </c:pt>
                <c:pt idx="1">
                  <c:v>100.676</c:v>
                </c:pt>
                <c:pt idx="2">
                  <c:v>101.35656976</c:v>
                </c:pt>
                <c:pt idx="3">
                  <c:v>102.0417401715776</c:v>
                </c:pt>
                <c:pt idx="4">
                  <c:v>102.73154233513746</c:v>
                </c:pt>
                <c:pt idx="5">
                  <c:v>103.426007561323</c:v>
                </c:pt>
                <c:pt idx="6">
                  <c:v>104.12516737243755</c:v>
                </c:pt>
                <c:pt idx="7">
                  <c:v>104.82905350387523</c:v>
                </c:pt>
                <c:pt idx="8">
                  <c:v>105.53769790556143</c:v>
                </c:pt>
                <c:pt idx="9">
                  <c:v>106.25113274340303</c:v>
                </c:pt>
                <c:pt idx="10">
                  <c:v>106.96939040074844</c:v>
                </c:pt>
                <c:pt idx="11">
                  <c:v>107.69250347985751</c:v>
                </c:pt>
                <c:pt idx="12">
                  <c:v>108.42050480338135</c:v>
                </c:pt>
                <c:pt idx="13">
                  <c:v>109.15342741585221</c:v>
                </c:pt>
                <c:pt idx="14">
                  <c:v>109.89130458518338</c:v>
                </c:pt>
                <c:pt idx="15">
                  <c:v>110.63416980417922</c:v>
                </c:pt>
                <c:pt idx="16">
                  <c:v>111.38205679205548</c:v>
                </c:pt>
                <c:pt idx="17">
                  <c:v>112.13499949596978</c:v>
                </c:pt>
                <c:pt idx="18">
                  <c:v>112.89303209256254</c:v>
                </c:pt>
                <c:pt idx="19">
                  <c:v>113.65618898950827</c:v>
                </c:pt>
                <c:pt idx="20">
                  <c:v>114.42450482707734</c:v>
                </c:pt>
                <c:pt idx="21">
                  <c:v>115.19801447970838</c:v>
                </c:pt>
                <c:pt idx="22">
                  <c:v>115.97675305759121</c:v>
                </c:pt>
                <c:pt idx="23">
                  <c:v>116.76075590826053</c:v>
                </c:pt>
                <c:pt idx="24">
                  <c:v>117.55005861820037</c:v>
                </c:pt>
                <c:pt idx="25">
                  <c:v>118.34469701445941</c:v>
                </c:pt>
              </c:numCache>
            </c:numRef>
          </c:val>
          <c:smooth val="0"/>
          <c:extLst>
            <c:ext xmlns:c16="http://schemas.microsoft.com/office/drawing/2014/chart" uri="{C3380CC4-5D6E-409C-BE32-E72D297353CC}">
              <c16:uniqueId val="{00000003-4E33-4512-8357-FE65166505BF}"/>
            </c:ext>
          </c:extLst>
        </c:ser>
        <c:ser>
          <c:idx val="4"/>
          <c:order val="4"/>
          <c:tx>
            <c:strRef>
              <c:f>'Q3'!$H$14</c:f>
              <c:strCache>
                <c:ptCount val="1"/>
                <c:pt idx="0">
                  <c:v>5% Hunted</c:v>
                </c:pt>
              </c:strCache>
            </c:strRef>
          </c:tx>
          <c:spPr>
            <a:ln w="28575" cap="rnd">
              <a:solidFill>
                <a:srgbClr val="00B0F0"/>
              </a:solidFill>
              <a:round/>
            </a:ln>
            <a:effectLst/>
          </c:spPr>
          <c:marker>
            <c:symbol val="none"/>
          </c:marker>
          <c:cat>
            <c:numRef>
              <c:f>'Q3'!$C$15:$C$40</c:f>
              <c:numCache>
                <c:formatCode>yyyy</c:formatCode>
                <c:ptCount val="26"/>
                <c:pt idx="0">
                  <c:v>45658</c:v>
                </c:pt>
                <c:pt idx="1">
                  <c:v>46023</c:v>
                </c:pt>
                <c:pt idx="2">
                  <c:v>46388</c:v>
                </c:pt>
                <c:pt idx="3">
                  <c:v>46753</c:v>
                </c:pt>
                <c:pt idx="4">
                  <c:v>47119</c:v>
                </c:pt>
                <c:pt idx="5">
                  <c:v>47484</c:v>
                </c:pt>
                <c:pt idx="6">
                  <c:v>47849</c:v>
                </c:pt>
                <c:pt idx="7">
                  <c:v>48214</c:v>
                </c:pt>
                <c:pt idx="8">
                  <c:v>48580</c:v>
                </c:pt>
                <c:pt idx="9">
                  <c:v>48945</c:v>
                </c:pt>
                <c:pt idx="10">
                  <c:v>49310</c:v>
                </c:pt>
                <c:pt idx="11">
                  <c:v>49675</c:v>
                </c:pt>
                <c:pt idx="12">
                  <c:v>50041</c:v>
                </c:pt>
                <c:pt idx="13">
                  <c:v>50406</c:v>
                </c:pt>
                <c:pt idx="14">
                  <c:v>50771</c:v>
                </c:pt>
                <c:pt idx="15">
                  <c:v>51136</c:v>
                </c:pt>
                <c:pt idx="16">
                  <c:v>51502</c:v>
                </c:pt>
                <c:pt idx="17">
                  <c:v>51867</c:v>
                </c:pt>
                <c:pt idx="18">
                  <c:v>52232</c:v>
                </c:pt>
                <c:pt idx="19">
                  <c:v>52597</c:v>
                </c:pt>
                <c:pt idx="20">
                  <c:v>52963</c:v>
                </c:pt>
                <c:pt idx="21">
                  <c:v>53328</c:v>
                </c:pt>
                <c:pt idx="22">
                  <c:v>53693</c:v>
                </c:pt>
                <c:pt idx="23">
                  <c:v>54058</c:v>
                </c:pt>
                <c:pt idx="24">
                  <c:v>54424</c:v>
                </c:pt>
                <c:pt idx="25">
                  <c:v>54789</c:v>
                </c:pt>
              </c:numCache>
            </c:numRef>
          </c:cat>
          <c:val>
            <c:numRef>
              <c:f>'Q3'!$H$15:$H$40</c:f>
              <c:numCache>
                <c:formatCode>0.00</c:formatCode>
                <c:ptCount val="26"/>
                <c:pt idx="0">
                  <c:v>100</c:v>
                </c:pt>
                <c:pt idx="1">
                  <c:v>96.676000000000002</c:v>
                </c:pt>
                <c:pt idx="2">
                  <c:v>93.462489760000011</c:v>
                </c:pt>
                <c:pt idx="3">
                  <c:v>90.355796600377616</c:v>
                </c:pt>
                <c:pt idx="4">
                  <c:v>87.352369921381054</c:v>
                </c:pt>
                <c:pt idx="5">
                  <c:v>84.448777145194342</c:v>
                </c:pt>
                <c:pt idx="6">
                  <c:v>81.641699792888076</c:v>
                </c:pt>
                <c:pt idx="7">
                  <c:v>78.927929691772476</c:v>
                </c:pt>
                <c:pt idx="8">
                  <c:v>76.304365308817964</c:v>
                </c:pt>
                <c:pt idx="9">
                  <c:v>73.768008205952853</c:v>
                </c:pt>
                <c:pt idx="10">
                  <c:v>71.315959613186976</c:v>
                </c:pt>
                <c:pt idx="11">
                  <c:v>68.945417115644631</c:v>
                </c:pt>
                <c:pt idx="12">
                  <c:v>66.653671450720594</c:v>
                </c:pt>
                <c:pt idx="13">
                  <c:v>64.438103411698648</c:v>
                </c:pt>
                <c:pt idx="14">
                  <c:v>62.29618085429378</c:v>
                </c:pt>
                <c:pt idx="15">
                  <c:v>60.225455802697056</c:v>
                </c:pt>
                <c:pt idx="16">
                  <c:v>58.223561651815402</c:v>
                </c:pt>
                <c:pt idx="17">
                  <c:v>56.288210462509056</c:v>
                </c:pt>
                <c:pt idx="18">
                  <c:v>54.417190346735254</c:v>
                </c:pt>
                <c:pt idx="19">
                  <c:v>52.608362939609776</c:v>
                </c:pt>
                <c:pt idx="20">
                  <c:v>50.859660955497148</c:v>
                </c:pt>
                <c:pt idx="21">
                  <c:v>49.169085825336424</c:v>
                </c:pt>
                <c:pt idx="22">
                  <c:v>47.534705412502241</c:v>
                </c:pt>
                <c:pt idx="23">
                  <c:v>45.954651804590668</c:v>
                </c:pt>
                <c:pt idx="24">
                  <c:v>44.42711917860607</c:v>
                </c:pt>
                <c:pt idx="25">
                  <c:v>42.950361737109205</c:v>
                </c:pt>
              </c:numCache>
            </c:numRef>
          </c:val>
          <c:smooth val="0"/>
          <c:extLst>
            <c:ext xmlns:c16="http://schemas.microsoft.com/office/drawing/2014/chart" uri="{C3380CC4-5D6E-409C-BE32-E72D297353CC}">
              <c16:uniqueId val="{00000004-4E33-4512-8357-FE65166505BF}"/>
            </c:ext>
          </c:extLst>
        </c:ser>
        <c:dLbls>
          <c:showLegendKey val="0"/>
          <c:showVal val="0"/>
          <c:showCatName val="0"/>
          <c:showSerName val="0"/>
          <c:showPercent val="0"/>
          <c:showBubbleSize val="0"/>
        </c:dLbls>
        <c:smooth val="0"/>
        <c:axId val="97087887"/>
        <c:axId val="97088367"/>
      </c:lineChart>
      <c:dateAx>
        <c:axId val="9708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88367"/>
        <c:crosses val="autoZero"/>
        <c:auto val="1"/>
        <c:lblOffset val="100"/>
        <c:baseTimeUnit val="years"/>
      </c:dateAx>
      <c:valAx>
        <c:axId val="97088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87887"/>
        <c:crosses val="autoZero"/>
        <c:crossBetween val="between"/>
      </c:valAx>
      <c:spPr>
        <a:noFill/>
        <a:ln>
          <a:noFill/>
        </a:ln>
        <a:effectLst/>
      </c:spPr>
    </c:plotArea>
    <c:legend>
      <c:legendPos val="b"/>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a:t>
            </a:r>
            <a:r>
              <a:rPr lang="en-US" baseline="0"/>
              <a:t> growth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9504643633170076E-2"/>
          <c:y val="0.16038142021238172"/>
          <c:w val="0.90049535636683009"/>
          <c:h val="0.69069927038936652"/>
        </c:manualLayout>
      </c:layout>
      <c:lineChart>
        <c:grouping val="standard"/>
        <c:varyColors val="0"/>
        <c:ser>
          <c:idx val="1"/>
          <c:order val="1"/>
          <c:tx>
            <c:strRef>
              <c:f>'Q4'!$E$13</c:f>
              <c:strCache>
                <c:ptCount val="1"/>
                <c:pt idx="0">
                  <c:v>Pop(Logistic model)</c:v>
                </c:pt>
              </c:strCache>
            </c:strRef>
          </c:tx>
          <c:spPr>
            <a:ln w="28575" cap="rnd">
              <a:solidFill>
                <a:schemeClr val="accent2"/>
              </a:solidFill>
              <a:round/>
            </a:ln>
            <a:effectLst/>
          </c:spPr>
          <c:marker>
            <c:symbol val="none"/>
          </c:marker>
          <c:cat>
            <c:numRef>
              <c:f>'Q4'!$C$14:$C$363</c:f>
              <c:numCache>
                <c:formatCode>yyyy</c:formatCode>
                <c:ptCount val="350"/>
                <c:pt idx="0">
                  <c:v>45658</c:v>
                </c:pt>
                <c:pt idx="1">
                  <c:v>46023</c:v>
                </c:pt>
                <c:pt idx="2">
                  <c:v>46388</c:v>
                </c:pt>
                <c:pt idx="3">
                  <c:v>46753</c:v>
                </c:pt>
                <c:pt idx="4">
                  <c:v>47119</c:v>
                </c:pt>
                <c:pt idx="5">
                  <c:v>47484</c:v>
                </c:pt>
                <c:pt idx="6">
                  <c:v>47849</c:v>
                </c:pt>
                <c:pt idx="7">
                  <c:v>48214</c:v>
                </c:pt>
                <c:pt idx="8">
                  <c:v>48580</c:v>
                </c:pt>
                <c:pt idx="9">
                  <c:v>48945</c:v>
                </c:pt>
                <c:pt idx="10">
                  <c:v>49310</c:v>
                </c:pt>
                <c:pt idx="11">
                  <c:v>49675</c:v>
                </c:pt>
                <c:pt idx="12">
                  <c:v>50041</c:v>
                </c:pt>
                <c:pt idx="13">
                  <c:v>50406</c:v>
                </c:pt>
                <c:pt idx="14">
                  <c:v>50771</c:v>
                </c:pt>
                <c:pt idx="15">
                  <c:v>51136</c:v>
                </c:pt>
                <c:pt idx="16">
                  <c:v>51502</c:v>
                </c:pt>
                <c:pt idx="17">
                  <c:v>51867</c:v>
                </c:pt>
                <c:pt idx="18">
                  <c:v>52232</c:v>
                </c:pt>
                <c:pt idx="19">
                  <c:v>52597</c:v>
                </c:pt>
                <c:pt idx="20">
                  <c:v>52963</c:v>
                </c:pt>
                <c:pt idx="21">
                  <c:v>53328</c:v>
                </c:pt>
                <c:pt idx="22">
                  <c:v>53693</c:v>
                </c:pt>
                <c:pt idx="23">
                  <c:v>54058</c:v>
                </c:pt>
                <c:pt idx="24">
                  <c:v>54424</c:v>
                </c:pt>
                <c:pt idx="25">
                  <c:v>54789</c:v>
                </c:pt>
                <c:pt idx="26">
                  <c:v>55154</c:v>
                </c:pt>
                <c:pt idx="27">
                  <c:v>55519</c:v>
                </c:pt>
                <c:pt idx="28">
                  <c:v>55885</c:v>
                </c:pt>
                <c:pt idx="29">
                  <c:v>56250</c:v>
                </c:pt>
                <c:pt idx="30">
                  <c:v>56615</c:v>
                </c:pt>
                <c:pt idx="31">
                  <c:v>56980</c:v>
                </c:pt>
                <c:pt idx="32">
                  <c:v>57346</c:v>
                </c:pt>
                <c:pt idx="33">
                  <c:v>57711</c:v>
                </c:pt>
                <c:pt idx="34">
                  <c:v>58076</c:v>
                </c:pt>
                <c:pt idx="35">
                  <c:v>58441</c:v>
                </c:pt>
                <c:pt idx="36">
                  <c:v>58807</c:v>
                </c:pt>
                <c:pt idx="37">
                  <c:v>59172</c:v>
                </c:pt>
                <c:pt idx="38">
                  <c:v>59537</c:v>
                </c:pt>
                <c:pt idx="39">
                  <c:v>59902</c:v>
                </c:pt>
                <c:pt idx="40">
                  <c:v>60268</c:v>
                </c:pt>
                <c:pt idx="41">
                  <c:v>60633</c:v>
                </c:pt>
                <c:pt idx="42">
                  <c:v>60998</c:v>
                </c:pt>
                <c:pt idx="43">
                  <c:v>61363</c:v>
                </c:pt>
                <c:pt idx="44">
                  <c:v>61729</c:v>
                </c:pt>
                <c:pt idx="45">
                  <c:v>62094</c:v>
                </c:pt>
                <c:pt idx="46">
                  <c:v>62459</c:v>
                </c:pt>
                <c:pt idx="47">
                  <c:v>62824</c:v>
                </c:pt>
                <c:pt idx="48">
                  <c:v>63190</c:v>
                </c:pt>
                <c:pt idx="49">
                  <c:v>63555</c:v>
                </c:pt>
                <c:pt idx="50">
                  <c:v>63920</c:v>
                </c:pt>
                <c:pt idx="51">
                  <c:v>64285</c:v>
                </c:pt>
                <c:pt idx="52">
                  <c:v>64651</c:v>
                </c:pt>
                <c:pt idx="53">
                  <c:v>65016</c:v>
                </c:pt>
                <c:pt idx="54">
                  <c:v>65381</c:v>
                </c:pt>
                <c:pt idx="55">
                  <c:v>65746</c:v>
                </c:pt>
                <c:pt idx="56">
                  <c:v>66112</c:v>
                </c:pt>
                <c:pt idx="57">
                  <c:v>66477</c:v>
                </c:pt>
                <c:pt idx="58">
                  <c:v>66842</c:v>
                </c:pt>
                <c:pt idx="59">
                  <c:v>67207</c:v>
                </c:pt>
                <c:pt idx="60">
                  <c:v>67573</c:v>
                </c:pt>
                <c:pt idx="61">
                  <c:v>67938</c:v>
                </c:pt>
                <c:pt idx="62">
                  <c:v>68303</c:v>
                </c:pt>
                <c:pt idx="63">
                  <c:v>68668</c:v>
                </c:pt>
                <c:pt idx="64">
                  <c:v>69034</c:v>
                </c:pt>
                <c:pt idx="65">
                  <c:v>69399</c:v>
                </c:pt>
                <c:pt idx="66">
                  <c:v>69764</c:v>
                </c:pt>
                <c:pt idx="67">
                  <c:v>70129</c:v>
                </c:pt>
                <c:pt idx="68">
                  <c:v>70495</c:v>
                </c:pt>
                <c:pt idx="69">
                  <c:v>70860</c:v>
                </c:pt>
                <c:pt idx="70">
                  <c:v>71225</c:v>
                </c:pt>
                <c:pt idx="71">
                  <c:v>71590</c:v>
                </c:pt>
                <c:pt idx="72">
                  <c:v>71956</c:v>
                </c:pt>
                <c:pt idx="73">
                  <c:v>72321</c:v>
                </c:pt>
                <c:pt idx="74">
                  <c:v>72686</c:v>
                </c:pt>
                <c:pt idx="75">
                  <c:v>73051</c:v>
                </c:pt>
                <c:pt idx="76">
                  <c:v>73416</c:v>
                </c:pt>
                <c:pt idx="77">
                  <c:v>73781</c:v>
                </c:pt>
                <c:pt idx="78">
                  <c:v>74146</c:v>
                </c:pt>
                <c:pt idx="79">
                  <c:v>74511</c:v>
                </c:pt>
                <c:pt idx="80">
                  <c:v>74877</c:v>
                </c:pt>
                <c:pt idx="81">
                  <c:v>75242</c:v>
                </c:pt>
                <c:pt idx="82">
                  <c:v>75607</c:v>
                </c:pt>
                <c:pt idx="83">
                  <c:v>75972</c:v>
                </c:pt>
                <c:pt idx="84">
                  <c:v>76338</c:v>
                </c:pt>
                <c:pt idx="85">
                  <c:v>76703</c:v>
                </c:pt>
                <c:pt idx="86">
                  <c:v>77068</c:v>
                </c:pt>
                <c:pt idx="87">
                  <c:v>77433</c:v>
                </c:pt>
                <c:pt idx="88">
                  <c:v>77799</c:v>
                </c:pt>
                <c:pt idx="89">
                  <c:v>78164</c:v>
                </c:pt>
                <c:pt idx="90">
                  <c:v>78529</c:v>
                </c:pt>
                <c:pt idx="91">
                  <c:v>78894</c:v>
                </c:pt>
                <c:pt idx="92">
                  <c:v>79260</c:v>
                </c:pt>
                <c:pt idx="93">
                  <c:v>79625</c:v>
                </c:pt>
                <c:pt idx="94">
                  <c:v>79990</c:v>
                </c:pt>
                <c:pt idx="95">
                  <c:v>80355</c:v>
                </c:pt>
                <c:pt idx="96">
                  <c:v>80721</c:v>
                </c:pt>
                <c:pt idx="97">
                  <c:v>81086</c:v>
                </c:pt>
                <c:pt idx="98">
                  <c:v>81451</c:v>
                </c:pt>
                <c:pt idx="99">
                  <c:v>81816</c:v>
                </c:pt>
                <c:pt idx="100">
                  <c:v>82182</c:v>
                </c:pt>
                <c:pt idx="101">
                  <c:v>82547</c:v>
                </c:pt>
                <c:pt idx="102">
                  <c:v>82912</c:v>
                </c:pt>
                <c:pt idx="103">
                  <c:v>83277</c:v>
                </c:pt>
                <c:pt idx="104">
                  <c:v>83643</c:v>
                </c:pt>
                <c:pt idx="105">
                  <c:v>84008</c:v>
                </c:pt>
                <c:pt idx="106">
                  <c:v>84373</c:v>
                </c:pt>
                <c:pt idx="107">
                  <c:v>84738</c:v>
                </c:pt>
                <c:pt idx="108">
                  <c:v>85104</c:v>
                </c:pt>
                <c:pt idx="109">
                  <c:v>85469</c:v>
                </c:pt>
                <c:pt idx="110">
                  <c:v>85834</c:v>
                </c:pt>
                <c:pt idx="111">
                  <c:v>86199</c:v>
                </c:pt>
                <c:pt idx="112">
                  <c:v>86565</c:v>
                </c:pt>
                <c:pt idx="113">
                  <c:v>86930</c:v>
                </c:pt>
                <c:pt idx="114">
                  <c:v>87295</c:v>
                </c:pt>
                <c:pt idx="115">
                  <c:v>87660</c:v>
                </c:pt>
                <c:pt idx="116">
                  <c:v>88026</c:v>
                </c:pt>
                <c:pt idx="117">
                  <c:v>88391</c:v>
                </c:pt>
                <c:pt idx="118">
                  <c:v>88756</c:v>
                </c:pt>
                <c:pt idx="119">
                  <c:v>89121</c:v>
                </c:pt>
                <c:pt idx="120">
                  <c:v>89487</c:v>
                </c:pt>
                <c:pt idx="121">
                  <c:v>89852</c:v>
                </c:pt>
                <c:pt idx="122">
                  <c:v>90217</c:v>
                </c:pt>
                <c:pt idx="123">
                  <c:v>90582</c:v>
                </c:pt>
                <c:pt idx="124">
                  <c:v>90948</c:v>
                </c:pt>
                <c:pt idx="125">
                  <c:v>91313</c:v>
                </c:pt>
                <c:pt idx="126">
                  <c:v>91678</c:v>
                </c:pt>
                <c:pt idx="127">
                  <c:v>92043</c:v>
                </c:pt>
                <c:pt idx="128">
                  <c:v>92409</c:v>
                </c:pt>
                <c:pt idx="129">
                  <c:v>92774</c:v>
                </c:pt>
                <c:pt idx="130">
                  <c:v>93139</c:v>
                </c:pt>
                <c:pt idx="131">
                  <c:v>93504</c:v>
                </c:pt>
                <c:pt idx="132">
                  <c:v>93870</c:v>
                </c:pt>
                <c:pt idx="133">
                  <c:v>94235</c:v>
                </c:pt>
                <c:pt idx="134">
                  <c:v>94600</c:v>
                </c:pt>
                <c:pt idx="135">
                  <c:v>94965</c:v>
                </c:pt>
                <c:pt idx="136">
                  <c:v>95331</c:v>
                </c:pt>
                <c:pt idx="137">
                  <c:v>95696</c:v>
                </c:pt>
                <c:pt idx="138">
                  <c:v>96061</c:v>
                </c:pt>
                <c:pt idx="139">
                  <c:v>96426</c:v>
                </c:pt>
                <c:pt idx="140">
                  <c:v>96792</c:v>
                </c:pt>
                <c:pt idx="141">
                  <c:v>97157</c:v>
                </c:pt>
                <c:pt idx="142">
                  <c:v>97522</c:v>
                </c:pt>
                <c:pt idx="143">
                  <c:v>97887</c:v>
                </c:pt>
                <c:pt idx="144">
                  <c:v>98253</c:v>
                </c:pt>
                <c:pt idx="145">
                  <c:v>98618</c:v>
                </c:pt>
                <c:pt idx="146">
                  <c:v>98983</c:v>
                </c:pt>
                <c:pt idx="147">
                  <c:v>99348</c:v>
                </c:pt>
                <c:pt idx="148">
                  <c:v>99714</c:v>
                </c:pt>
                <c:pt idx="149">
                  <c:v>100079</c:v>
                </c:pt>
                <c:pt idx="150">
                  <c:v>100444</c:v>
                </c:pt>
                <c:pt idx="151">
                  <c:v>100809</c:v>
                </c:pt>
                <c:pt idx="152">
                  <c:v>101175</c:v>
                </c:pt>
                <c:pt idx="153">
                  <c:v>101540</c:v>
                </c:pt>
                <c:pt idx="154">
                  <c:v>101905</c:v>
                </c:pt>
                <c:pt idx="155">
                  <c:v>102270</c:v>
                </c:pt>
                <c:pt idx="156">
                  <c:v>102636</c:v>
                </c:pt>
                <c:pt idx="157">
                  <c:v>103001</c:v>
                </c:pt>
                <c:pt idx="158">
                  <c:v>103366</c:v>
                </c:pt>
                <c:pt idx="159">
                  <c:v>103731</c:v>
                </c:pt>
                <c:pt idx="160">
                  <c:v>104097</c:v>
                </c:pt>
                <c:pt idx="161">
                  <c:v>104462</c:v>
                </c:pt>
                <c:pt idx="162">
                  <c:v>104827</c:v>
                </c:pt>
                <c:pt idx="163">
                  <c:v>105192</c:v>
                </c:pt>
                <c:pt idx="164">
                  <c:v>105558</c:v>
                </c:pt>
                <c:pt idx="165">
                  <c:v>105923</c:v>
                </c:pt>
                <c:pt idx="166">
                  <c:v>106288</c:v>
                </c:pt>
                <c:pt idx="167">
                  <c:v>106653</c:v>
                </c:pt>
                <c:pt idx="168">
                  <c:v>107019</c:v>
                </c:pt>
                <c:pt idx="169">
                  <c:v>107384</c:v>
                </c:pt>
                <c:pt idx="170">
                  <c:v>107749</c:v>
                </c:pt>
                <c:pt idx="171">
                  <c:v>108114</c:v>
                </c:pt>
                <c:pt idx="172">
                  <c:v>108480</c:v>
                </c:pt>
                <c:pt idx="173">
                  <c:v>108845</c:v>
                </c:pt>
                <c:pt idx="174">
                  <c:v>109210</c:v>
                </c:pt>
                <c:pt idx="175">
                  <c:v>109575</c:v>
                </c:pt>
                <c:pt idx="176">
                  <c:v>109940</c:v>
                </c:pt>
                <c:pt idx="177">
                  <c:v>110305</c:v>
                </c:pt>
                <c:pt idx="178">
                  <c:v>110670</c:v>
                </c:pt>
                <c:pt idx="179">
                  <c:v>111035</c:v>
                </c:pt>
                <c:pt idx="180">
                  <c:v>111401</c:v>
                </c:pt>
                <c:pt idx="181">
                  <c:v>111766</c:v>
                </c:pt>
                <c:pt idx="182">
                  <c:v>112131</c:v>
                </c:pt>
                <c:pt idx="183">
                  <c:v>112496</c:v>
                </c:pt>
                <c:pt idx="184">
                  <c:v>112862</c:v>
                </c:pt>
                <c:pt idx="185">
                  <c:v>113227</c:v>
                </c:pt>
                <c:pt idx="186">
                  <c:v>113592</c:v>
                </c:pt>
                <c:pt idx="187">
                  <c:v>113957</c:v>
                </c:pt>
                <c:pt idx="188">
                  <c:v>114323</c:v>
                </c:pt>
                <c:pt idx="189">
                  <c:v>114688</c:v>
                </c:pt>
                <c:pt idx="190">
                  <c:v>115053</c:v>
                </c:pt>
                <c:pt idx="191">
                  <c:v>115418</c:v>
                </c:pt>
                <c:pt idx="192">
                  <c:v>115784</c:v>
                </c:pt>
                <c:pt idx="193">
                  <c:v>116149</c:v>
                </c:pt>
                <c:pt idx="194">
                  <c:v>116514</c:v>
                </c:pt>
                <c:pt idx="195">
                  <c:v>116879</c:v>
                </c:pt>
                <c:pt idx="196">
                  <c:v>117245</c:v>
                </c:pt>
                <c:pt idx="197">
                  <c:v>117610</c:v>
                </c:pt>
                <c:pt idx="198">
                  <c:v>117975</c:v>
                </c:pt>
                <c:pt idx="199">
                  <c:v>118340</c:v>
                </c:pt>
                <c:pt idx="200">
                  <c:v>118706</c:v>
                </c:pt>
                <c:pt idx="201">
                  <c:v>119071</c:v>
                </c:pt>
                <c:pt idx="202">
                  <c:v>119436</c:v>
                </c:pt>
                <c:pt idx="203">
                  <c:v>119801</c:v>
                </c:pt>
                <c:pt idx="204">
                  <c:v>120167</c:v>
                </c:pt>
                <c:pt idx="205">
                  <c:v>120532</c:v>
                </c:pt>
                <c:pt idx="206">
                  <c:v>120897</c:v>
                </c:pt>
                <c:pt idx="207">
                  <c:v>121262</c:v>
                </c:pt>
                <c:pt idx="208">
                  <c:v>121628</c:v>
                </c:pt>
                <c:pt idx="209">
                  <c:v>121993</c:v>
                </c:pt>
                <c:pt idx="210">
                  <c:v>122358</c:v>
                </c:pt>
                <c:pt idx="211">
                  <c:v>122723</c:v>
                </c:pt>
                <c:pt idx="212">
                  <c:v>123089</c:v>
                </c:pt>
                <c:pt idx="213">
                  <c:v>123454</c:v>
                </c:pt>
                <c:pt idx="214">
                  <c:v>123819</c:v>
                </c:pt>
                <c:pt idx="215">
                  <c:v>124184</c:v>
                </c:pt>
                <c:pt idx="216">
                  <c:v>124550</c:v>
                </c:pt>
                <c:pt idx="217">
                  <c:v>124915</c:v>
                </c:pt>
                <c:pt idx="218">
                  <c:v>125280</c:v>
                </c:pt>
                <c:pt idx="219">
                  <c:v>125645</c:v>
                </c:pt>
                <c:pt idx="220">
                  <c:v>126011</c:v>
                </c:pt>
                <c:pt idx="221">
                  <c:v>126376</c:v>
                </c:pt>
                <c:pt idx="222">
                  <c:v>126741</c:v>
                </c:pt>
                <c:pt idx="223">
                  <c:v>127106</c:v>
                </c:pt>
                <c:pt idx="224">
                  <c:v>127472</c:v>
                </c:pt>
                <c:pt idx="225">
                  <c:v>127837</c:v>
                </c:pt>
                <c:pt idx="226">
                  <c:v>128202</c:v>
                </c:pt>
                <c:pt idx="227">
                  <c:v>128567</c:v>
                </c:pt>
                <c:pt idx="228">
                  <c:v>128933</c:v>
                </c:pt>
                <c:pt idx="229">
                  <c:v>129298</c:v>
                </c:pt>
                <c:pt idx="230">
                  <c:v>129663</c:v>
                </c:pt>
                <c:pt idx="231">
                  <c:v>130028</c:v>
                </c:pt>
                <c:pt idx="232">
                  <c:v>130394</c:v>
                </c:pt>
                <c:pt idx="233">
                  <c:v>130759</c:v>
                </c:pt>
                <c:pt idx="234">
                  <c:v>131124</c:v>
                </c:pt>
                <c:pt idx="235">
                  <c:v>131489</c:v>
                </c:pt>
                <c:pt idx="236">
                  <c:v>131855</c:v>
                </c:pt>
                <c:pt idx="237">
                  <c:v>132220</c:v>
                </c:pt>
                <c:pt idx="238">
                  <c:v>132585</c:v>
                </c:pt>
                <c:pt idx="239">
                  <c:v>132950</c:v>
                </c:pt>
                <c:pt idx="240">
                  <c:v>133316</c:v>
                </c:pt>
                <c:pt idx="241">
                  <c:v>133681</c:v>
                </c:pt>
                <c:pt idx="242">
                  <c:v>134046</c:v>
                </c:pt>
                <c:pt idx="243">
                  <c:v>134411</c:v>
                </c:pt>
                <c:pt idx="244">
                  <c:v>134777</c:v>
                </c:pt>
                <c:pt idx="245">
                  <c:v>135142</c:v>
                </c:pt>
                <c:pt idx="246">
                  <c:v>135507</c:v>
                </c:pt>
                <c:pt idx="247">
                  <c:v>135872</c:v>
                </c:pt>
                <c:pt idx="248">
                  <c:v>136238</c:v>
                </c:pt>
                <c:pt idx="249">
                  <c:v>136603</c:v>
                </c:pt>
                <c:pt idx="250">
                  <c:v>136968</c:v>
                </c:pt>
                <c:pt idx="251">
                  <c:v>137333</c:v>
                </c:pt>
                <c:pt idx="252">
                  <c:v>137699</c:v>
                </c:pt>
                <c:pt idx="253">
                  <c:v>138064</c:v>
                </c:pt>
                <c:pt idx="254">
                  <c:v>138429</c:v>
                </c:pt>
                <c:pt idx="255">
                  <c:v>138794</c:v>
                </c:pt>
                <c:pt idx="256">
                  <c:v>139160</c:v>
                </c:pt>
                <c:pt idx="257">
                  <c:v>139525</c:v>
                </c:pt>
                <c:pt idx="258">
                  <c:v>139890</c:v>
                </c:pt>
                <c:pt idx="259">
                  <c:v>140255</c:v>
                </c:pt>
                <c:pt idx="260">
                  <c:v>140621</c:v>
                </c:pt>
                <c:pt idx="261">
                  <c:v>140986</c:v>
                </c:pt>
                <c:pt idx="262">
                  <c:v>141351</c:v>
                </c:pt>
                <c:pt idx="263">
                  <c:v>141716</c:v>
                </c:pt>
                <c:pt idx="264">
                  <c:v>142082</c:v>
                </c:pt>
                <c:pt idx="265">
                  <c:v>142447</c:v>
                </c:pt>
                <c:pt idx="266">
                  <c:v>142812</c:v>
                </c:pt>
                <c:pt idx="267">
                  <c:v>143177</c:v>
                </c:pt>
                <c:pt idx="268">
                  <c:v>143543</c:v>
                </c:pt>
                <c:pt idx="269">
                  <c:v>143908</c:v>
                </c:pt>
                <c:pt idx="270">
                  <c:v>144273</c:v>
                </c:pt>
                <c:pt idx="271">
                  <c:v>144638</c:v>
                </c:pt>
                <c:pt idx="272">
                  <c:v>145004</c:v>
                </c:pt>
                <c:pt idx="273">
                  <c:v>145369</c:v>
                </c:pt>
                <c:pt idx="274">
                  <c:v>145734</c:v>
                </c:pt>
                <c:pt idx="275">
                  <c:v>146099</c:v>
                </c:pt>
                <c:pt idx="276">
                  <c:v>146464</c:v>
                </c:pt>
                <c:pt idx="277">
                  <c:v>146829</c:v>
                </c:pt>
                <c:pt idx="278">
                  <c:v>147194</c:v>
                </c:pt>
                <c:pt idx="279">
                  <c:v>147559</c:v>
                </c:pt>
                <c:pt idx="280">
                  <c:v>147925</c:v>
                </c:pt>
                <c:pt idx="281">
                  <c:v>148290</c:v>
                </c:pt>
                <c:pt idx="282">
                  <c:v>148655</c:v>
                </c:pt>
                <c:pt idx="283">
                  <c:v>149020</c:v>
                </c:pt>
                <c:pt idx="284">
                  <c:v>149386</c:v>
                </c:pt>
                <c:pt idx="285">
                  <c:v>149751</c:v>
                </c:pt>
                <c:pt idx="286">
                  <c:v>150116</c:v>
                </c:pt>
                <c:pt idx="287">
                  <c:v>150481</c:v>
                </c:pt>
                <c:pt idx="288">
                  <c:v>150847</c:v>
                </c:pt>
                <c:pt idx="289">
                  <c:v>151212</c:v>
                </c:pt>
                <c:pt idx="290">
                  <c:v>151577</c:v>
                </c:pt>
                <c:pt idx="291">
                  <c:v>151942</c:v>
                </c:pt>
                <c:pt idx="292">
                  <c:v>152308</c:v>
                </c:pt>
                <c:pt idx="293">
                  <c:v>152673</c:v>
                </c:pt>
                <c:pt idx="294">
                  <c:v>153038</c:v>
                </c:pt>
                <c:pt idx="295">
                  <c:v>153403</c:v>
                </c:pt>
                <c:pt idx="296">
                  <c:v>153769</c:v>
                </c:pt>
                <c:pt idx="297">
                  <c:v>154134</c:v>
                </c:pt>
                <c:pt idx="298">
                  <c:v>154499</c:v>
                </c:pt>
                <c:pt idx="299">
                  <c:v>154864</c:v>
                </c:pt>
                <c:pt idx="300">
                  <c:v>155230</c:v>
                </c:pt>
                <c:pt idx="301">
                  <c:v>155595</c:v>
                </c:pt>
                <c:pt idx="302">
                  <c:v>155960</c:v>
                </c:pt>
                <c:pt idx="303">
                  <c:v>156325</c:v>
                </c:pt>
                <c:pt idx="304">
                  <c:v>156691</c:v>
                </c:pt>
                <c:pt idx="305">
                  <c:v>157056</c:v>
                </c:pt>
                <c:pt idx="306">
                  <c:v>157421</c:v>
                </c:pt>
                <c:pt idx="307">
                  <c:v>157786</c:v>
                </c:pt>
                <c:pt idx="308">
                  <c:v>158152</c:v>
                </c:pt>
                <c:pt idx="309">
                  <c:v>158517</c:v>
                </c:pt>
                <c:pt idx="310">
                  <c:v>158882</c:v>
                </c:pt>
                <c:pt idx="311">
                  <c:v>159247</c:v>
                </c:pt>
                <c:pt idx="312">
                  <c:v>159613</c:v>
                </c:pt>
                <c:pt idx="313">
                  <c:v>159978</c:v>
                </c:pt>
                <c:pt idx="314">
                  <c:v>160343</c:v>
                </c:pt>
                <c:pt idx="315">
                  <c:v>160708</c:v>
                </c:pt>
                <c:pt idx="316">
                  <c:v>161074</c:v>
                </c:pt>
                <c:pt idx="317">
                  <c:v>161439</c:v>
                </c:pt>
                <c:pt idx="318">
                  <c:v>161804</c:v>
                </c:pt>
                <c:pt idx="319">
                  <c:v>162169</c:v>
                </c:pt>
                <c:pt idx="320">
                  <c:v>162535</c:v>
                </c:pt>
                <c:pt idx="321">
                  <c:v>162900</c:v>
                </c:pt>
                <c:pt idx="322">
                  <c:v>163265</c:v>
                </c:pt>
                <c:pt idx="323">
                  <c:v>163630</c:v>
                </c:pt>
                <c:pt idx="324">
                  <c:v>163996</c:v>
                </c:pt>
                <c:pt idx="325">
                  <c:v>164361</c:v>
                </c:pt>
                <c:pt idx="326">
                  <c:v>164726</c:v>
                </c:pt>
                <c:pt idx="327">
                  <c:v>165091</c:v>
                </c:pt>
                <c:pt idx="328">
                  <c:v>165457</c:v>
                </c:pt>
                <c:pt idx="329">
                  <c:v>165822</c:v>
                </c:pt>
                <c:pt idx="330">
                  <c:v>166187</c:v>
                </c:pt>
                <c:pt idx="331">
                  <c:v>166552</c:v>
                </c:pt>
                <c:pt idx="332">
                  <c:v>166918</c:v>
                </c:pt>
                <c:pt idx="333">
                  <c:v>167283</c:v>
                </c:pt>
                <c:pt idx="334">
                  <c:v>167648</c:v>
                </c:pt>
                <c:pt idx="335">
                  <c:v>168013</c:v>
                </c:pt>
                <c:pt idx="336">
                  <c:v>168379</c:v>
                </c:pt>
                <c:pt idx="337">
                  <c:v>168744</c:v>
                </c:pt>
                <c:pt idx="338">
                  <c:v>169109</c:v>
                </c:pt>
                <c:pt idx="339">
                  <c:v>169474</c:v>
                </c:pt>
                <c:pt idx="340">
                  <c:v>169840</c:v>
                </c:pt>
                <c:pt idx="341">
                  <c:v>170205</c:v>
                </c:pt>
                <c:pt idx="342">
                  <c:v>170570</c:v>
                </c:pt>
                <c:pt idx="343">
                  <c:v>170935</c:v>
                </c:pt>
                <c:pt idx="344">
                  <c:v>171301</c:v>
                </c:pt>
                <c:pt idx="345">
                  <c:v>171666</c:v>
                </c:pt>
                <c:pt idx="346">
                  <c:v>172031</c:v>
                </c:pt>
                <c:pt idx="347">
                  <c:v>172396</c:v>
                </c:pt>
                <c:pt idx="348">
                  <c:v>172762</c:v>
                </c:pt>
                <c:pt idx="349">
                  <c:v>173127</c:v>
                </c:pt>
              </c:numCache>
            </c:numRef>
          </c:cat>
          <c:val>
            <c:numRef>
              <c:f>'Q4'!$E$14:$E$363</c:f>
              <c:numCache>
                <c:formatCode>0.00</c:formatCode>
                <c:ptCount val="350"/>
                <c:pt idx="0">
                  <c:v>100</c:v>
                </c:pt>
                <c:pt idx="1">
                  <c:v>100.83799999999999</c:v>
                </c:pt>
                <c:pt idx="2">
                  <c:v>101.6759411519528</c:v>
                </c:pt>
                <c:pt idx="3">
                  <c:v>102.51370577629399</c:v>
                </c:pt>
                <c:pt idx="4">
                  <c:v>103.35117626783203</c:v>
                </c:pt>
                <c:pt idx="5">
                  <c:v>104.18823516178875</c:v>
                </c:pt>
                <c:pt idx="6">
                  <c:v>105.02476519969478</c:v>
                </c:pt>
                <c:pt idx="7">
                  <c:v>105.86064939506163</c:v>
                </c:pt>
                <c:pt idx="8">
                  <c:v>106.69577109875202</c:v>
                </c:pt>
                <c:pt idx="9">
                  <c:v>107.53001406397117</c:v>
                </c:pt>
                <c:pt idx="10">
                  <c:v>108.36326251080203</c:v>
                </c:pt>
                <c:pt idx="11">
                  <c:v>109.19540119020873</c:v>
                </c:pt>
                <c:pt idx="12">
                  <c:v>110.02631544743323</c:v>
                </c:pt>
                <c:pt idx="13">
                  <c:v>110.8558912847116</c:v>
                </c:pt>
                <c:pt idx="14">
                  <c:v>111.68401542323754</c:v>
                </c:pt>
                <c:pt idx="15">
                  <c:v>112.51057536430234</c:v>
                </c:pt>
                <c:pt idx="16">
                  <c:v>113.33545944954207</c:v>
                </c:pt>
                <c:pt idx="17">
                  <c:v>114.15855692022447</c:v>
                </c:pt>
                <c:pt idx="18">
                  <c:v>114.97975797550997</c:v>
                </c:pt>
                <c:pt idx="19">
                  <c:v>115.79895382962336</c:v>
                </c:pt>
                <c:pt idx="20">
                  <c:v>116.61603676787449</c:v>
                </c:pt>
                <c:pt idx="21">
                  <c:v>117.43090020146887</c:v>
                </c:pt>
                <c:pt idx="22">
                  <c:v>118.24343872105122</c:v>
                </c:pt>
                <c:pt idx="23">
                  <c:v>119.05354814892752</c:v>
                </c:pt>
                <c:pt idx="24">
                  <c:v>119.8611255899136</c:v>
                </c:pt>
                <c:pt idx="25">
                  <c:v>120.66606948076088</c:v>
                </c:pt>
                <c:pt idx="26">
                  <c:v>121.46827963811262</c:v>
                </c:pt>
                <c:pt idx="27">
                  <c:v>122.26765730494665</c:v>
                </c:pt>
                <c:pt idx="28">
                  <c:v>123.06410519546358</c:v>
                </c:pt>
                <c:pt idx="29">
                  <c:v>123.85752753838202</c:v>
                </c:pt>
                <c:pt idx="30">
                  <c:v>124.64783011860551</c:v>
                </c:pt>
                <c:pt idx="31">
                  <c:v>125.43492031722874</c:v>
                </c:pt>
                <c:pt idx="32">
                  <c:v>126.21870714985337</c:v>
                </c:pt>
                <c:pt idx="33">
                  <c:v>126.99910130318708</c:v>
                </c:pt>
                <c:pt idx="34">
                  <c:v>127.77601516990221</c:v>
                </c:pt>
                <c:pt idx="35">
                  <c:v>128.5493628817336</c:v>
                </c:pt>
                <c:pt idx="36">
                  <c:v>129.31906034079773</c:v>
                </c:pt>
                <c:pt idx="37">
                  <c:v>130.08502524911913</c:v>
                </c:pt>
                <c:pt idx="38">
                  <c:v>130.8471771363518</c:v>
                </c:pt>
                <c:pt idx="39">
                  <c:v>131.60543738568762</c:v>
                </c:pt>
                <c:pt idx="40">
                  <c:v>132.35972925794547</c:v>
                </c:pt>
                <c:pt idx="41">
                  <c:v>133.10997791383861</c:v>
                </c:pt>
                <c:pt idx="42">
                  <c:v>133.85611043441989</c:v>
                </c:pt>
                <c:pt idx="43">
                  <c:v>134.59805583970783</c:v>
                </c:pt>
                <c:pt idx="44">
                  <c:v>135.33574510549886</c:v>
                </c:pt>
                <c:pt idx="45">
                  <c:v>136.06911117837379</c:v>
                </c:pt>
                <c:pt idx="46">
                  <c:v>136.7980889889094</c:v>
                </c:pt>
                <c:pt idx="47">
                  <c:v>137.52261546310825</c:v>
                </c:pt>
                <c:pt idx="48">
                  <c:v>138.24262953206235</c:v>
                </c:pt>
                <c:pt idx="49">
                  <c:v>138.95807213986882</c:v>
                </c:pt>
                <c:pt idx="50">
                  <c:v>139.66888624981794</c:v>
                </c:pt>
                <c:pt idx="51">
                  <c:v>140.37501684887593</c:v>
                </c:pt>
                <c:pt idx="52">
                  <c:v>141.07641095048709</c:v>
                </c:pt>
                <c:pt idx="53">
                  <c:v>141.77301759572225</c:v>
                </c:pt>
                <c:pt idx="54">
                  <c:v>142.46478785280166</c:v>
                </c:pt>
                <c:pt idx="55">
                  <c:v>143.15167481502294</c:v>
                </c:pt>
                <c:pt idx="56">
                  <c:v>143.83363359712612</c:v>
                </c:pt>
                <c:pt idx="57">
                  <c:v>144.51062133012951</c:v>
                </c:pt>
                <c:pt idx="58">
                  <c:v>145.18259715467144</c:v>
                </c:pt>
                <c:pt idx="59">
                  <c:v>145.8495222128947</c:v>
                </c:pt>
                <c:pt idx="60">
                  <c:v>146.51135963891147</c:v>
                </c:pt>
                <c:pt idx="61">
                  <c:v>147.1680745478879</c:v>
                </c:pt>
                <c:pt idx="62">
                  <c:v>147.81963402378858</c:v>
                </c:pt>
                <c:pt idx="63">
                  <c:v>148.466007105822</c:v>
                </c:pt>
                <c:pt idx="64">
                  <c:v>149.10716477362931</c:v>
                </c:pt>
                <c:pt idx="65">
                  <c:v>149.74307993125896</c:v>
                </c:pt>
                <c:pt idx="66">
                  <c:v>150.37372738997118</c:v>
                </c:pt>
                <c:pt idx="67">
                  <c:v>150.99908384991605</c:v>
                </c:pt>
                <c:pt idx="68">
                  <c:v>151.61912788073016</c:v>
                </c:pt>
                <c:pt idx="69">
                  <c:v>152.23383990109676</c:v>
                </c:pt>
                <c:pt idx="70">
                  <c:v>152.84320215731461</c:v>
                </c:pt>
                <c:pt idx="71">
                  <c:v>153.4471987009214</c:v>
                </c:pt>
                <c:pt idx="72">
                  <c:v>154.04581536541724</c:v>
                </c:pt>
                <c:pt idx="73">
                  <c:v>154.63903974213386</c:v>
                </c:pt>
                <c:pt idx="74">
                  <c:v>155.22686115529547</c:v>
                </c:pt>
                <c:pt idx="75">
                  <c:v>155.80927063631651</c:v>
                </c:pt>
                <c:pt idx="76">
                  <c:v>156.38626089738187</c:v>
                </c:pt>
                <c:pt idx="77">
                  <c:v>156.95782630435451</c:v>
                </c:pt>
                <c:pt idx="78">
                  <c:v>157.52396284905535</c:v>
                </c:pt>
                <c:pt idx="79">
                  <c:v>158.08466812095952</c:v>
                </c:pt>
                <c:pt idx="80">
                  <c:v>158.63994127835301</c:v>
                </c:pt>
                <c:pt idx="81">
                  <c:v>159.18978301899281</c:v>
                </c:pt>
                <c:pt idx="82">
                  <c:v>159.73419555031342</c:v>
                </c:pt>
                <c:pt idx="83">
                  <c:v>160.2731825592214</c:v>
                </c:pt>
                <c:pt idx="84">
                  <c:v>160.8067491815199</c:v>
                </c:pt>
                <c:pt idx="85">
                  <c:v>161.33490197100306</c:v>
                </c:pt>
                <c:pt idx="86">
                  <c:v>161.85764886826044</c:v>
                </c:pt>
                <c:pt idx="87">
                  <c:v>162.37499916923039</c:v>
                </c:pt>
                <c:pt idx="88">
                  <c:v>162.88696349354029</c:v>
                </c:pt>
                <c:pt idx="89">
                  <c:v>163.39355375267101</c:v>
                </c:pt>
                <c:pt idx="90">
                  <c:v>163.89478311798149</c:v>
                </c:pt>
                <c:pt idx="91">
                  <c:v>164.39066598862914</c:v>
                </c:pt>
                <c:pt idx="92">
                  <c:v>164.88121795941984</c:v>
                </c:pt>
                <c:pt idx="93">
                  <c:v>165.36645578862121</c:v>
                </c:pt>
                <c:pt idx="94">
                  <c:v>165.84639736577097</c:v>
                </c:pt>
                <c:pt idx="95">
                  <c:v>166.3210616795119</c:v>
                </c:pt>
                <c:pt idx="96">
                  <c:v>166.79046878548337</c:v>
                </c:pt>
                <c:pt idx="97">
                  <c:v>167.25463977429837</c:v>
                </c:pt>
                <c:pt idx="98">
                  <c:v>167.71359673963426</c:v>
                </c:pt>
                <c:pt idx="99">
                  <c:v>168.16736274646385</c:v>
                </c:pt>
                <c:pt idx="100">
                  <c:v>168.61596179945275</c:v>
                </c:pt>
                <c:pt idx="101">
                  <c:v>169.05941881154772</c:v>
                </c:pt>
                <c:pt idx="102">
                  <c:v>169.49775957277959</c:v>
                </c:pt>
                <c:pt idx="103">
                  <c:v>169.93101071930329</c:v>
                </c:pt>
                <c:pt idx="104">
                  <c:v>170.35919970269657</c:v>
                </c:pt>
                <c:pt idx="105">
                  <c:v>170.78235475953761</c:v>
                </c:pt>
                <c:pt idx="106">
                  <c:v>171.20050488128106</c:v>
                </c:pt>
                <c:pt idx="107">
                  <c:v>171.6136797844508</c:v>
                </c:pt>
                <c:pt idx="108">
                  <c:v>172.02190988116658</c:v>
                </c:pt>
                <c:pt idx="109">
                  <c:v>172.42522625002098</c:v>
                </c:pt>
                <c:pt idx="110">
                  <c:v>172.82366060732164</c:v>
                </c:pt>
                <c:pt idx="111">
                  <c:v>173.21724527871345</c:v>
                </c:pt>
                <c:pt idx="112">
                  <c:v>173.60601317119361</c:v>
                </c:pt>
                <c:pt idx="113">
                  <c:v>173.98999774553212</c:v>
                </c:pt>
                <c:pt idx="114">
                  <c:v>174.36923298910915</c:v>
                </c:pt>
                <c:pt idx="115">
                  <c:v>174.7437533891796</c:v>
                </c:pt>
                <c:pt idx="116">
                  <c:v>175.11359390657472</c:v>
                </c:pt>
                <c:pt idx="117">
                  <c:v>175.47878994984944</c:v>
                </c:pt>
                <c:pt idx="118">
                  <c:v>175.83937734988325</c:v>
                </c:pt>
                <c:pt idx="119">
                  <c:v>176.19539233494191</c:v>
                </c:pt>
                <c:pt idx="120">
                  <c:v>176.54687150620617</c:v>
                </c:pt>
                <c:pt idx="121">
                  <c:v>176.8938518137731</c:v>
                </c:pt>
                <c:pt idx="122">
                  <c:v>177.23637053313473</c:v>
                </c:pt>
                <c:pt idx="123">
                  <c:v>177.5744652421383</c:v>
                </c:pt>
                <c:pt idx="124">
                  <c:v>177.90817379843111</c:v>
                </c:pt>
                <c:pt idx="125">
                  <c:v>178.23753431739308</c:v>
                </c:pt>
                <c:pt idx="126">
                  <c:v>178.56258515055882</c:v>
                </c:pt>
                <c:pt idx="127">
                  <c:v>178.88336486453068</c:v>
                </c:pt>
                <c:pt idx="128">
                  <c:v>179.19991222038368</c:v>
                </c:pt>
                <c:pt idx="129">
                  <c:v>179.51226615356265</c:v>
                </c:pt>
                <c:pt idx="130">
                  <c:v>179.82046575427091</c:v>
                </c:pt>
                <c:pt idx="131">
                  <c:v>180.12455024835035</c:v>
                </c:pt>
                <c:pt idx="132">
                  <c:v>180.42455897865082</c:v>
                </c:pt>
                <c:pt idx="133">
                  <c:v>180.72053138688773</c:v>
                </c:pt>
                <c:pt idx="134">
                  <c:v>181.01250699598515</c:v>
                </c:pt>
                <c:pt idx="135">
                  <c:v>181.30052539290205</c:v>
                </c:pt>
                <c:pt idx="136">
                  <c:v>181.58462621193829</c:v>
                </c:pt>
                <c:pt idx="137">
                  <c:v>181.86484911851721</c:v>
                </c:pt>
                <c:pt idx="138">
                  <c:v>182.14123379344085</c:v>
                </c:pt>
                <c:pt idx="139">
                  <c:v>182.41381991761352</c:v>
                </c:pt>
                <c:pt idx="140">
                  <c:v>182.68264715722952</c:v>
                </c:pt>
                <c:pt idx="141">
                  <c:v>182.94775514941986</c:v>
                </c:pt>
                <c:pt idx="142">
                  <c:v>183.20918348835318</c:v>
                </c:pt>
                <c:pt idx="143">
                  <c:v>183.46697171178548</c:v>
                </c:pt>
                <c:pt idx="144">
                  <c:v>183.721159288053</c:v>
                </c:pt>
                <c:pt idx="145">
                  <c:v>183.97178560350252</c:v>
                </c:pt>
                <c:pt idx="146">
                  <c:v>184.218889950353</c:v>
                </c:pt>
                <c:pt idx="147">
                  <c:v>184.46251151498245</c:v>
                </c:pt>
                <c:pt idx="148">
                  <c:v>184.70268936663359</c:v>
                </c:pt>
                <c:pt idx="149">
                  <c:v>184.93946244653179</c:v>
                </c:pt>
                <c:pt idx="150">
                  <c:v>185.17286955740866</c:v>
                </c:pt>
                <c:pt idx="151">
                  <c:v>185.40294935342436</c:v>
                </c:pt>
                <c:pt idx="152">
                  <c:v>185.62974033048187</c:v>
                </c:pt>
                <c:pt idx="153">
                  <c:v>185.85328081692614</c:v>
                </c:pt>
                <c:pt idx="154">
                  <c:v>186.07360896462103</c:v>
                </c:pt>
                <c:pt idx="155">
                  <c:v>186.29076274039673</c:v>
                </c:pt>
                <c:pt idx="156">
                  <c:v>186.50477991786076</c:v>
                </c:pt>
                <c:pt idx="157">
                  <c:v>186.71569806956492</c:v>
                </c:pt>
                <c:pt idx="158">
                  <c:v>186.92355455952114</c:v>
                </c:pt>
                <c:pt idx="159">
                  <c:v>187.12838653605857</c:v>
                </c:pt>
                <c:pt idx="160">
                  <c:v>187.330230925015</c:v>
                </c:pt>
                <c:pt idx="161">
                  <c:v>187.5291244232547</c:v>
                </c:pt>
                <c:pt idx="162">
                  <c:v>187.72510349250584</c:v>
                </c:pt>
                <c:pt idx="163">
                  <c:v>187.91820435350965</c:v>
                </c:pt>
                <c:pt idx="164">
                  <c:v>188.10846298047437</c:v>
                </c:pt>
                <c:pt idx="165">
                  <c:v>188.29591509582647</c:v>
                </c:pt>
                <c:pt idx="166">
                  <c:v>188.4805961652518</c:v>
                </c:pt>
                <c:pt idx="167">
                  <c:v>188.66254139301964</c:v>
                </c:pt>
                <c:pt idx="168">
                  <c:v>188.8417857175823</c:v>
                </c:pt>
                <c:pt idx="169">
                  <c:v>189.01836380744314</c:v>
                </c:pt>
                <c:pt idx="170">
                  <c:v>189.19231005728597</c:v>
                </c:pt>
                <c:pt idx="171">
                  <c:v>189.3636585843588</c:v>
                </c:pt>
                <c:pt idx="172">
                  <c:v>189.53244322510506</c:v>
                </c:pt>
                <c:pt idx="173">
                  <c:v>189.69869753203506</c:v>
                </c:pt>
                <c:pt idx="174">
                  <c:v>189.86245477083159</c:v>
                </c:pt>
                <c:pt idx="175">
                  <c:v>190.02374791768213</c:v>
                </c:pt>
                <c:pt idx="176">
                  <c:v>190.18260965683166</c:v>
                </c:pt>
                <c:pt idx="177">
                  <c:v>190.33907237834919</c:v>
                </c:pt>
                <c:pt idx="178">
                  <c:v>190.49316817610165</c:v>
                </c:pt>
                <c:pt idx="179">
                  <c:v>190.64492884592892</c:v>
                </c:pt>
                <c:pt idx="180">
                  <c:v>190.79438588401339</c:v>
                </c:pt>
                <c:pt idx="181">
                  <c:v>190.94157048543838</c:v>
                </c:pt>
                <c:pt idx="182">
                  <c:v>191.08651354292877</c:v>
                </c:pt>
                <c:pt idx="183">
                  <c:v>191.22924564576854</c:v>
                </c:pt>
                <c:pt idx="184">
                  <c:v>191.36979707888869</c:v>
                </c:pt>
                <c:pt idx="185">
                  <c:v>191.50819782212042</c:v>
                </c:pt>
                <c:pt idx="186">
                  <c:v>191.64447754960736</c:v>
                </c:pt>
                <c:pt idx="187">
                  <c:v>191.77866562937183</c:v>
                </c:pt>
                <c:pt idx="188">
                  <c:v>191.9107911230293</c:v>
                </c:pt>
                <c:pt idx="189">
                  <c:v>192.04088278564595</c:v>
                </c:pt>
                <c:pt idx="190">
                  <c:v>192.16896906573402</c:v>
                </c:pt>
                <c:pt idx="191">
                  <c:v>192.29507810537996</c:v>
                </c:pt>
                <c:pt idx="192">
                  <c:v>192.41923774050028</c:v>
                </c:pt>
                <c:pt idx="193">
                  <c:v>192.54147550122025</c:v>
                </c:pt>
                <c:pt idx="194">
                  <c:v>192.66181861237064</c:v>
                </c:pt>
                <c:pt idx="195">
                  <c:v>192.780293994098</c:v>
                </c:pt>
                <c:pt idx="196">
                  <c:v>192.89692826258371</c:v>
                </c:pt>
                <c:pt idx="197">
                  <c:v>193.01174773086746</c:v>
                </c:pt>
                <c:pt idx="198">
                  <c:v>193.12477840977081</c:v>
                </c:pt>
                <c:pt idx="199">
                  <c:v>193.23604600891659</c:v>
                </c:pt>
                <c:pt idx="200">
                  <c:v>193.34557593784001</c:v>
                </c:pt>
                <c:pt idx="201">
                  <c:v>193.45339330718741</c:v>
                </c:pt>
                <c:pt idx="202">
                  <c:v>193.55952292999879</c:v>
                </c:pt>
                <c:pt idx="203">
                  <c:v>193.6639893230703</c:v>
                </c:pt>
                <c:pt idx="204">
                  <c:v>193.76681670839284</c:v>
                </c:pt>
                <c:pt idx="205">
                  <c:v>193.86802901466342</c:v>
                </c:pt>
                <c:pt idx="206">
                  <c:v>193.96764987886544</c:v>
                </c:pt>
                <c:pt idx="207">
                  <c:v>194.06570264791461</c:v>
                </c:pt>
                <c:pt idx="208">
                  <c:v>194.16221038036727</c:v>
                </c:pt>
                <c:pt idx="209">
                  <c:v>194.25719584818782</c:v>
                </c:pt>
                <c:pt idx="210">
                  <c:v>194.35068153857191</c:v>
                </c:pt>
                <c:pt idx="211">
                  <c:v>194.44268965582265</c:v>
                </c:pt>
                <c:pt idx="212">
                  <c:v>194.53324212327675</c:v>
                </c:pt>
                <c:pt idx="213">
                  <c:v>194.62236058527762</c:v>
                </c:pt>
                <c:pt idx="214">
                  <c:v>194.71006640919282</c:v>
                </c:pt>
                <c:pt idx="215">
                  <c:v>194.79638068747303</c:v>
                </c:pt>
                <c:pt idx="216">
                  <c:v>194.88132423975</c:v>
                </c:pt>
                <c:pt idx="217">
                  <c:v>194.96491761497086</c:v>
                </c:pt>
                <c:pt idx="218">
                  <c:v>195.04718109356645</c:v>
                </c:pt>
                <c:pt idx="219">
                  <c:v>195.12813468965123</c:v>
                </c:pt>
                <c:pt idx="220">
                  <c:v>195.20779815325241</c:v>
                </c:pt>
                <c:pt idx="221">
                  <c:v>195.28619097256626</c:v>
                </c:pt>
                <c:pt idx="222">
                  <c:v>195.36333237623921</c:v>
                </c:pt>
                <c:pt idx="223">
                  <c:v>195.43924133567191</c:v>
                </c:pt>
                <c:pt idx="224">
                  <c:v>195.51393656734405</c:v>
                </c:pt>
                <c:pt idx="225">
                  <c:v>195.58743653515816</c:v>
                </c:pt>
                <c:pt idx="226">
                  <c:v>195.65975945280036</c:v>
                </c:pt>
                <c:pt idx="227">
                  <c:v>195.73092328611639</c:v>
                </c:pt>
                <c:pt idx="228">
                  <c:v>195.8009457555012</c:v>
                </c:pt>
                <c:pt idx="229">
                  <c:v>195.86984433830025</c:v>
                </c:pt>
                <c:pt idx="230">
                  <c:v>195.93763627122115</c:v>
                </c:pt>
                <c:pt idx="231">
                  <c:v>196.00433855275384</c:v>
                </c:pt>
                <c:pt idx="232">
                  <c:v>196.06996794559808</c:v>
                </c:pt>
                <c:pt idx="233">
                  <c:v>196.13454097909656</c:v>
                </c:pt>
                <c:pt idx="234">
                  <c:v>196.19807395167243</c:v>
                </c:pt>
                <c:pt idx="235">
                  <c:v>196.26058293326986</c:v>
                </c:pt>
                <c:pt idx="236">
                  <c:v>196.32208376779636</c:v>
                </c:pt>
                <c:pt idx="237">
                  <c:v>196.38259207556553</c:v>
                </c:pt>
                <c:pt idx="238">
                  <c:v>196.44212325573935</c:v>
                </c:pt>
                <c:pt idx="239">
                  <c:v>196.50069248876864</c:v>
                </c:pt>
                <c:pt idx="240">
                  <c:v>196.5583147388306</c:v>
                </c:pt>
                <c:pt idx="241">
                  <c:v>196.61500475626258</c:v>
                </c:pt>
                <c:pt idx="242">
                  <c:v>196.67077707999096</c:v>
                </c:pt>
                <c:pt idx="243">
                  <c:v>196.72564603995426</c:v>
                </c:pt>
                <c:pt idx="244">
                  <c:v>196.77962575951952</c:v>
                </c:pt>
                <c:pt idx="245">
                  <c:v>196.83273015789112</c:v>
                </c:pt>
                <c:pt idx="246">
                  <c:v>196.88497295251128</c:v>
                </c:pt>
                <c:pt idx="247">
                  <c:v>196.93636766145133</c:v>
                </c:pt>
                <c:pt idx="248">
                  <c:v>196.98692760579314</c:v>
                </c:pt>
                <c:pt idx="249">
                  <c:v>197.03666591199988</c:v>
                </c:pt>
                <c:pt idx="250">
                  <c:v>197.0855955142755</c:v>
                </c:pt>
                <c:pt idx="251">
                  <c:v>197.13372915691241</c:v>
                </c:pt>
                <c:pt idx="252">
                  <c:v>197.18107939662642</c:v>
                </c:pt>
                <c:pt idx="253">
                  <c:v>197.22765860487871</c:v>
                </c:pt>
                <c:pt idx="254">
                  <c:v>197.27347897018419</c:v>
                </c:pt>
                <c:pt idx="255">
                  <c:v>197.3185525004055</c:v>
                </c:pt>
                <c:pt idx="256">
                  <c:v>197.36289102503264</c:v>
                </c:pt>
                <c:pt idx="257">
                  <c:v>197.40650619744719</c:v>
                </c:pt>
                <c:pt idx="258">
                  <c:v>197.44940949717127</c:v>
                </c:pt>
                <c:pt idx="259">
                  <c:v>197.49161223210035</c:v>
                </c:pt>
                <c:pt idx="260">
                  <c:v>197.53312554071988</c:v>
                </c:pt>
                <c:pt idx="261">
                  <c:v>197.57396039430512</c:v>
                </c:pt>
                <c:pt idx="262">
                  <c:v>197.61412759910405</c:v>
                </c:pt>
                <c:pt idx="263">
                  <c:v>197.65363779850296</c:v>
                </c:pt>
                <c:pt idx="264">
                  <c:v>197.6925014751744</c:v>
                </c:pt>
                <c:pt idx="265">
                  <c:v>197.73072895320723</c:v>
                </c:pt>
                <c:pt idx="266">
                  <c:v>197.76833040021864</c:v>
                </c:pt>
                <c:pt idx="267">
                  <c:v>197.80531582944781</c:v>
                </c:pt>
                <c:pt idx="268">
                  <c:v>197.84169510183088</c:v>
                </c:pt>
                <c:pt idx="269">
                  <c:v>197.8774779280574</c:v>
                </c:pt>
                <c:pt idx="270">
                  <c:v>197.9126738706077</c:v>
                </c:pt>
                <c:pt idx="271">
                  <c:v>197.94729234577127</c:v>
                </c:pt>
                <c:pt idx="272">
                  <c:v>197.98134262564594</c:v>
                </c:pt>
                <c:pt idx="273">
                  <c:v>198.01483384011766</c:v>
                </c:pt>
                <c:pt idx="274">
                  <c:v>198.04777497882091</c:v>
                </c:pt>
                <c:pt idx="275">
                  <c:v>198.08017489307957</c:v>
                </c:pt>
                <c:pt idx="276">
                  <c:v>198.1120422978282</c:v>
                </c:pt>
                <c:pt idx="277">
                  <c:v>198.1433857735135</c:v>
                </c:pt>
                <c:pt idx="278">
                  <c:v>198.17421376797625</c:v>
                </c:pt>
                <c:pt idx="279">
                  <c:v>198.20453459831339</c:v>
                </c:pt>
                <c:pt idx="280">
                  <c:v>198.23435645272014</c:v>
                </c:pt>
                <c:pt idx="281">
                  <c:v>198.26368739231253</c:v>
                </c:pt>
                <c:pt idx="282">
                  <c:v>198.29253535293006</c:v>
                </c:pt>
                <c:pt idx="283">
                  <c:v>198.3209081469183</c:v>
                </c:pt>
                <c:pt idx="284">
                  <c:v>198.34881346489195</c:v>
                </c:pt>
                <c:pt idx="285">
                  <c:v>198.37625887747797</c:v>
                </c:pt>
                <c:pt idx="286">
                  <c:v>198.40325183703891</c:v>
                </c:pt>
                <c:pt idx="287">
                  <c:v>198.42979967937663</c:v>
                </c:pt>
                <c:pt idx="288">
                  <c:v>198.45590962541615</c:v>
                </c:pt>
                <c:pt idx="289">
                  <c:v>198.48158878287006</c:v>
                </c:pt>
                <c:pt idx="290">
                  <c:v>198.50684414788324</c:v>
                </c:pt>
                <c:pt idx="291">
                  <c:v>198.53168260665811</c:v>
                </c:pt>
                <c:pt idx="292">
                  <c:v>198.55611093706042</c:v>
                </c:pt>
                <c:pt idx="293">
                  <c:v>198.58013581020583</c:v>
                </c:pt>
                <c:pt idx="294">
                  <c:v>198.60376379202697</c:v>
                </c:pt>
                <c:pt idx="295">
                  <c:v>198.62700134482162</c:v>
                </c:pt>
                <c:pt idx="296">
                  <c:v>198.64985482878168</c:v>
                </c:pt>
                <c:pt idx="297">
                  <c:v>198.6723305035031</c:v>
                </c:pt>
                <c:pt idx="298">
                  <c:v>198.69443452947712</c:v>
                </c:pt>
                <c:pt idx="299">
                  <c:v>198.71617296956271</c:v>
                </c:pt>
                <c:pt idx="300">
                  <c:v>198.73755179044031</c:v>
                </c:pt>
                <c:pt idx="301">
                  <c:v>198.75857686404714</c:v>
                </c:pt>
                <c:pt idx="302">
                  <c:v>198.7792539689942</c:v>
                </c:pt>
                <c:pt idx="303">
                  <c:v>198.79958879196477</c:v>
                </c:pt>
                <c:pt idx="304">
                  <c:v>198.8195869290951</c:v>
                </c:pt>
                <c:pt idx="305">
                  <c:v>198.83925388733695</c:v>
                </c:pt>
                <c:pt idx="306">
                  <c:v>198.85859508580231</c:v>
                </c:pt>
                <c:pt idx="307">
                  <c:v>198.87761585709032</c:v>
                </c:pt>
                <c:pt idx="308">
                  <c:v>198.89632144859692</c:v>
                </c:pt>
                <c:pt idx="309">
                  <c:v>198.91471702380673</c:v>
                </c:pt>
                <c:pt idx="310">
                  <c:v>198.93280766356793</c:v>
                </c:pt>
                <c:pt idx="311">
                  <c:v>198.95059836734987</c:v>
                </c:pt>
                <c:pt idx="312">
                  <c:v>198.96809405448377</c:v>
                </c:pt>
                <c:pt idx="313">
                  <c:v>198.98529956538664</c:v>
                </c:pt>
                <c:pt idx="314">
                  <c:v>199.00221966276851</c:v>
                </c:pt>
                <c:pt idx="315">
                  <c:v>199.01885903282312</c:v>
                </c:pt>
                <c:pt idx="316">
                  <c:v>199.03522228640233</c:v>
                </c:pt>
                <c:pt idx="317">
                  <c:v>199.05131396017435</c:v>
                </c:pt>
                <c:pt idx="318">
                  <c:v>199.0671385177659</c:v>
                </c:pt>
                <c:pt idx="319">
                  <c:v>199.08270035088847</c:v>
                </c:pt>
                <c:pt idx="320">
                  <c:v>199.09800378044903</c:v>
                </c:pt>
                <c:pt idx="321">
                  <c:v>199.113053057645</c:v>
                </c:pt>
                <c:pt idx="322">
                  <c:v>199.12785236504405</c:v>
                </c:pt>
                <c:pt idx="323">
                  <c:v>199.14240581764844</c:v>
                </c:pt>
                <c:pt idx="324">
                  <c:v>199.15671746394455</c:v>
                </c:pt>
                <c:pt idx="325">
                  <c:v>199.17079128693734</c:v>
                </c:pt>
                <c:pt idx="326">
                  <c:v>199.18463120517015</c:v>
                </c:pt>
                <c:pt idx="327">
                  <c:v>199.19824107372995</c:v>
                </c:pt>
                <c:pt idx="328">
                  <c:v>199.21162468523815</c:v>
                </c:pt>
                <c:pt idx="329">
                  <c:v>199.2247857708272</c:v>
                </c:pt>
                <c:pt idx="330">
                  <c:v>199.23772800110305</c:v>
                </c:pt>
                <c:pt idx="331">
                  <c:v>199.25045498709386</c:v>
                </c:pt>
                <c:pt idx="332">
                  <c:v>199.26297028118469</c:v>
                </c:pt>
                <c:pt idx="333">
                  <c:v>199.27527737803885</c:v>
                </c:pt>
                <c:pt idx="334">
                  <c:v>199.28737971550566</c:v>
                </c:pt>
                <c:pt idx="335">
                  <c:v>199.29928067551506</c:v>
                </c:pt>
                <c:pt idx="336">
                  <c:v>199.31098358495893</c:v>
                </c:pt>
                <c:pt idx="337">
                  <c:v>199.32249171655965</c:v>
                </c:pt>
                <c:pt idx="338">
                  <c:v>199.33380828972579</c:v>
                </c:pt>
                <c:pt idx="339">
                  <c:v>199.3449364713951</c:v>
                </c:pt>
                <c:pt idx="340">
                  <c:v>199.35587937686515</c:v>
                </c:pt>
                <c:pt idx="341">
                  <c:v>199.36664007061148</c:v>
                </c:pt>
                <c:pt idx="342">
                  <c:v>199.37722156709378</c:v>
                </c:pt>
                <c:pt idx="343">
                  <c:v>199.38762683154985</c:v>
                </c:pt>
                <c:pt idx="344">
                  <c:v>199.39785878077788</c:v>
                </c:pt>
                <c:pt idx="345">
                  <c:v>199.40792028390683</c:v>
                </c:pt>
                <c:pt idx="346">
                  <c:v>199.41781416315544</c:v>
                </c:pt>
                <c:pt idx="347">
                  <c:v>199.42754319457975</c:v>
                </c:pt>
                <c:pt idx="348">
                  <c:v>199.43711010880926</c:v>
                </c:pt>
                <c:pt idx="349">
                  <c:v>199.44651759177214</c:v>
                </c:pt>
              </c:numCache>
            </c:numRef>
          </c:val>
          <c:smooth val="0"/>
          <c:extLst>
            <c:ext xmlns:c16="http://schemas.microsoft.com/office/drawing/2014/chart" uri="{C3380CC4-5D6E-409C-BE32-E72D297353CC}">
              <c16:uniqueId val="{00000001-5F7F-4C71-A474-534739597809}"/>
            </c:ext>
          </c:extLst>
        </c:ser>
        <c:dLbls>
          <c:showLegendKey val="0"/>
          <c:showVal val="0"/>
          <c:showCatName val="0"/>
          <c:showSerName val="0"/>
          <c:showPercent val="0"/>
          <c:showBubbleSize val="0"/>
        </c:dLbls>
        <c:smooth val="0"/>
        <c:axId val="1094424736"/>
        <c:axId val="1094426176"/>
        <c:extLst>
          <c:ext xmlns:c15="http://schemas.microsoft.com/office/drawing/2012/chart" uri="{02D57815-91ED-43cb-92C2-25804820EDAC}">
            <c15:filteredLineSeries>
              <c15:ser>
                <c:idx val="0"/>
                <c:order val="0"/>
                <c:tx>
                  <c:strRef>
                    <c:extLst>
                      <c:ext uri="{02D57815-91ED-43cb-92C2-25804820EDAC}">
                        <c15:formulaRef>
                          <c15:sqref>'Q4'!$D$13</c15:sqref>
                        </c15:formulaRef>
                      </c:ext>
                    </c:extLst>
                    <c:strCache>
                      <c:ptCount val="1"/>
                      <c:pt idx="0">
                        <c:v>Population(Best)</c:v>
                      </c:pt>
                    </c:strCache>
                  </c:strRef>
                </c:tx>
                <c:spPr>
                  <a:ln w="28575" cap="rnd">
                    <a:solidFill>
                      <a:schemeClr val="accent1"/>
                    </a:solidFill>
                    <a:round/>
                  </a:ln>
                  <a:effectLst/>
                </c:spPr>
                <c:marker>
                  <c:symbol val="none"/>
                </c:marker>
                <c:cat>
                  <c:numRef>
                    <c:extLst>
                      <c:ext uri="{02D57815-91ED-43cb-92C2-25804820EDAC}">
                        <c15:formulaRef>
                          <c15:sqref>'Q4'!$C$14:$C$363</c15:sqref>
                        </c15:formulaRef>
                      </c:ext>
                    </c:extLst>
                    <c:numCache>
                      <c:formatCode>yyyy</c:formatCode>
                      <c:ptCount val="350"/>
                      <c:pt idx="0">
                        <c:v>45658</c:v>
                      </c:pt>
                      <c:pt idx="1">
                        <c:v>46023</c:v>
                      </c:pt>
                      <c:pt idx="2">
                        <c:v>46388</c:v>
                      </c:pt>
                      <c:pt idx="3">
                        <c:v>46753</c:v>
                      </c:pt>
                      <c:pt idx="4">
                        <c:v>47119</c:v>
                      </c:pt>
                      <c:pt idx="5">
                        <c:v>47484</c:v>
                      </c:pt>
                      <c:pt idx="6">
                        <c:v>47849</c:v>
                      </c:pt>
                      <c:pt idx="7">
                        <c:v>48214</c:v>
                      </c:pt>
                      <c:pt idx="8">
                        <c:v>48580</c:v>
                      </c:pt>
                      <c:pt idx="9">
                        <c:v>48945</c:v>
                      </c:pt>
                      <c:pt idx="10">
                        <c:v>49310</c:v>
                      </c:pt>
                      <c:pt idx="11">
                        <c:v>49675</c:v>
                      </c:pt>
                      <c:pt idx="12">
                        <c:v>50041</c:v>
                      </c:pt>
                      <c:pt idx="13">
                        <c:v>50406</c:v>
                      </c:pt>
                      <c:pt idx="14">
                        <c:v>50771</c:v>
                      </c:pt>
                      <c:pt idx="15">
                        <c:v>51136</c:v>
                      </c:pt>
                      <c:pt idx="16">
                        <c:v>51502</c:v>
                      </c:pt>
                      <c:pt idx="17">
                        <c:v>51867</c:v>
                      </c:pt>
                      <c:pt idx="18">
                        <c:v>52232</c:v>
                      </c:pt>
                      <c:pt idx="19">
                        <c:v>52597</c:v>
                      </c:pt>
                      <c:pt idx="20">
                        <c:v>52963</c:v>
                      </c:pt>
                      <c:pt idx="21">
                        <c:v>53328</c:v>
                      </c:pt>
                      <c:pt idx="22">
                        <c:v>53693</c:v>
                      </c:pt>
                      <c:pt idx="23">
                        <c:v>54058</c:v>
                      </c:pt>
                      <c:pt idx="24">
                        <c:v>54424</c:v>
                      </c:pt>
                      <c:pt idx="25">
                        <c:v>54789</c:v>
                      </c:pt>
                      <c:pt idx="26">
                        <c:v>55154</c:v>
                      </c:pt>
                      <c:pt idx="27">
                        <c:v>55519</c:v>
                      </c:pt>
                      <c:pt idx="28">
                        <c:v>55885</c:v>
                      </c:pt>
                      <c:pt idx="29">
                        <c:v>56250</c:v>
                      </c:pt>
                      <c:pt idx="30">
                        <c:v>56615</c:v>
                      </c:pt>
                      <c:pt idx="31">
                        <c:v>56980</c:v>
                      </c:pt>
                      <c:pt idx="32">
                        <c:v>57346</c:v>
                      </c:pt>
                      <c:pt idx="33">
                        <c:v>57711</c:v>
                      </c:pt>
                      <c:pt idx="34">
                        <c:v>58076</c:v>
                      </c:pt>
                      <c:pt idx="35">
                        <c:v>58441</c:v>
                      </c:pt>
                      <c:pt idx="36">
                        <c:v>58807</c:v>
                      </c:pt>
                      <c:pt idx="37">
                        <c:v>59172</c:v>
                      </c:pt>
                      <c:pt idx="38">
                        <c:v>59537</c:v>
                      </c:pt>
                      <c:pt idx="39">
                        <c:v>59902</c:v>
                      </c:pt>
                      <c:pt idx="40">
                        <c:v>60268</c:v>
                      </c:pt>
                      <c:pt idx="41">
                        <c:v>60633</c:v>
                      </c:pt>
                      <c:pt idx="42">
                        <c:v>60998</c:v>
                      </c:pt>
                      <c:pt idx="43">
                        <c:v>61363</c:v>
                      </c:pt>
                      <c:pt idx="44">
                        <c:v>61729</c:v>
                      </c:pt>
                      <c:pt idx="45">
                        <c:v>62094</c:v>
                      </c:pt>
                      <c:pt idx="46">
                        <c:v>62459</c:v>
                      </c:pt>
                      <c:pt idx="47">
                        <c:v>62824</c:v>
                      </c:pt>
                      <c:pt idx="48">
                        <c:v>63190</c:v>
                      </c:pt>
                      <c:pt idx="49">
                        <c:v>63555</c:v>
                      </c:pt>
                      <c:pt idx="50">
                        <c:v>63920</c:v>
                      </c:pt>
                      <c:pt idx="51">
                        <c:v>64285</c:v>
                      </c:pt>
                      <c:pt idx="52">
                        <c:v>64651</c:v>
                      </c:pt>
                      <c:pt idx="53">
                        <c:v>65016</c:v>
                      </c:pt>
                      <c:pt idx="54">
                        <c:v>65381</c:v>
                      </c:pt>
                      <c:pt idx="55">
                        <c:v>65746</c:v>
                      </c:pt>
                      <c:pt idx="56">
                        <c:v>66112</c:v>
                      </c:pt>
                      <c:pt idx="57">
                        <c:v>66477</c:v>
                      </c:pt>
                      <c:pt idx="58">
                        <c:v>66842</c:v>
                      </c:pt>
                      <c:pt idx="59">
                        <c:v>67207</c:v>
                      </c:pt>
                      <c:pt idx="60">
                        <c:v>67573</c:v>
                      </c:pt>
                      <c:pt idx="61">
                        <c:v>67938</c:v>
                      </c:pt>
                      <c:pt idx="62">
                        <c:v>68303</c:v>
                      </c:pt>
                      <c:pt idx="63">
                        <c:v>68668</c:v>
                      </c:pt>
                      <c:pt idx="64">
                        <c:v>69034</c:v>
                      </c:pt>
                      <c:pt idx="65">
                        <c:v>69399</c:v>
                      </c:pt>
                      <c:pt idx="66">
                        <c:v>69764</c:v>
                      </c:pt>
                      <c:pt idx="67">
                        <c:v>70129</c:v>
                      </c:pt>
                      <c:pt idx="68">
                        <c:v>70495</c:v>
                      </c:pt>
                      <c:pt idx="69">
                        <c:v>70860</c:v>
                      </c:pt>
                      <c:pt idx="70">
                        <c:v>71225</c:v>
                      </c:pt>
                      <c:pt idx="71">
                        <c:v>71590</c:v>
                      </c:pt>
                      <c:pt idx="72">
                        <c:v>71956</c:v>
                      </c:pt>
                      <c:pt idx="73">
                        <c:v>72321</c:v>
                      </c:pt>
                      <c:pt idx="74">
                        <c:v>72686</c:v>
                      </c:pt>
                      <c:pt idx="75">
                        <c:v>73051</c:v>
                      </c:pt>
                      <c:pt idx="76">
                        <c:v>73416</c:v>
                      </c:pt>
                      <c:pt idx="77">
                        <c:v>73781</c:v>
                      </c:pt>
                      <c:pt idx="78">
                        <c:v>74146</c:v>
                      </c:pt>
                      <c:pt idx="79">
                        <c:v>74511</c:v>
                      </c:pt>
                      <c:pt idx="80">
                        <c:v>74877</c:v>
                      </c:pt>
                      <c:pt idx="81">
                        <c:v>75242</c:v>
                      </c:pt>
                      <c:pt idx="82">
                        <c:v>75607</c:v>
                      </c:pt>
                      <c:pt idx="83">
                        <c:v>75972</c:v>
                      </c:pt>
                      <c:pt idx="84">
                        <c:v>76338</c:v>
                      </c:pt>
                      <c:pt idx="85">
                        <c:v>76703</c:v>
                      </c:pt>
                      <c:pt idx="86">
                        <c:v>77068</c:v>
                      </c:pt>
                      <c:pt idx="87">
                        <c:v>77433</c:v>
                      </c:pt>
                      <c:pt idx="88">
                        <c:v>77799</c:v>
                      </c:pt>
                      <c:pt idx="89">
                        <c:v>78164</c:v>
                      </c:pt>
                      <c:pt idx="90">
                        <c:v>78529</c:v>
                      </c:pt>
                      <c:pt idx="91">
                        <c:v>78894</c:v>
                      </c:pt>
                      <c:pt idx="92">
                        <c:v>79260</c:v>
                      </c:pt>
                      <c:pt idx="93">
                        <c:v>79625</c:v>
                      </c:pt>
                      <c:pt idx="94">
                        <c:v>79990</c:v>
                      </c:pt>
                      <c:pt idx="95">
                        <c:v>80355</c:v>
                      </c:pt>
                      <c:pt idx="96">
                        <c:v>80721</c:v>
                      </c:pt>
                      <c:pt idx="97">
                        <c:v>81086</c:v>
                      </c:pt>
                      <c:pt idx="98">
                        <c:v>81451</c:v>
                      </c:pt>
                      <c:pt idx="99">
                        <c:v>81816</c:v>
                      </c:pt>
                      <c:pt idx="100">
                        <c:v>82182</c:v>
                      </c:pt>
                      <c:pt idx="101">
                        <c:v>82547</c:v>
                      </c:pt>
                      <c:pt idx="102">
                        <c:v>82912</c:v>
                      </c:pt>
                      <c:pt idx="103">
                        <c:v>83277</c:v>
                      </c:pt>
                      <c:pt idx="104">
                        <c:v>83643</c:v>
                      </c:pt>
                      <c:pt idx="105">
                        <c:v>84008</c:v>
                      </c:pt>
                      <c:pt idx="106">
                        <c:v>84373</c:v>
                      </c:pt>
                      <c:pt idx="107">
                        <c:v>84738</c:v>
                      </c:pt>
                      <c:pt idx="108">
                        <c:v>85104</c:v>
                      </c:pt>
                      <c:pt idx="109">
                        <c:v>85469</c:v>
                      </c:pt>
                      <c:pt idx="110">
                        <c:v>85834</c:v>
                      </c:pt>
                      <c:pt idx="111">
                        <c:v>86199</c:v>
                      </c:pt>
                      <c:pt idx="112">
                        <c:v>86565</c:v>
                      </c:pt>
                      <c:pt idx="113">
                        <c:v>86930</c:v>
                      </c:pt>
                      <c:pt idx="114">
                        <c:v>87295</c:v>
                      </c:pt>
                      <c:pt idx="115">
                        <c:v>87660</c:v>
                      </c:pt>
                      <c:pt idx="116">
                        <c:v>88026</c:v>
                      </c:pt>
                      <c:pt idx="117">
                        <c:v>88391</c:v>
                      </c:pt>
                      <c:pt idx="118">
                        <c:v>88756</c:v>
                      </c:pt>
                      <c:pt idx="119">
                        <c:v>89121</c:v>
                      </c:pt>
                      <c:pt idx="120">
                        <c:v>89487</c:v>
                      </c:pt>
                      <c:pt idx="121">
                        <c:v>89852</c:v>
                      </c:pt>
                      <c:pt idx="122">
                        <c:v>90217</c:v>
                      </c:pt>
                      <c:pt idx="123">
                        <c:v>90582</c:v>
                      </c:pt>
                      <c:pt idx="124">
                        <c:v>90948</c:v>
                      </c:pt>
                      <c:pt idx="125">
                        <c:v>91313</c:v>
                      </c:pt>
                      <c:pt idx="126">
                        <c:v>91678</c:v>
                      </c:pt>
                      <c:pt idx="127">
                        <c:v>92043</c:v>
                      </c:pt>
                      <c:pt idx="128">
                        <c:v>92409</c:v>
                      </c:pt>
                      <c:pt idx="129">
                        <c:v>92774</c:v>
                      </c:pt>
                      <c:pt idx="130">
                        <c:v>93139</c:v>
                      </c:pt>
                      <c:pt idx="131">
                        <c:v>93504</c:v>
                      </c:pt>
                      <c:pt idx="132">
                        <c:v>93870</c:v>
                      </c:pt>
                      <c:pt idx="133">
                        <c:v>94235</c:v>
                      </c:pt>
                      <c:pt idx="134">
                        <c:v>94600</c:v>
                      </c:pt>
                      <c:pt idx="135">
                        <c:v>94965</c:v>
                      </c:pt>
                      <c:pt idx="136">
                        <c:v>95331</c:v>
                      </c:pt>
                      <c:pt idx="137">
                        <c:v>95696</c:v>
                      </c:pt>
                      <c:pt idx="138">
                        <c:v>96061</c:v>
                      </c:pt>
                      <c:pt idx="139">
                        <c:v>96426</c:v>
                      </c:pt>
                      <c:pt idx="140">
                        <c:v>96792</c:v>
                      </c:pt>
                      <c:pt idx="141">
                        <c:v>97157</c:v>
                      </c:pt>
                      <c:pt idx="142">
                        <c:v>97522</c:v>
                      </c:pt>
                      <c:pt idx="143">
                        <c:v>97887</c:v>
                      </c:pt>
                      <c:pt idx="144">
                        <c:v>98253</c:v>
                      </c:pt>
                      <c:pt idx="145">
                        <c:v>98618</c:v>
                      </c:pt>
                      <c:pt idx="146">
                        <c:v>98983</c:v>
                      </c:pt>
                      <c:pt idx="147">
                        <c:v>99348</c:v>
                      </c:pt>
                      <c:pt idx="148">
                        <c:v>99714</c:v>
                      </c:pt>
                      <c:pt idx="149">
                        <c:v>100079</c:v>
                      </c:pt>
                      <c:pt idx="150">
                        <c:v>100444</c:v>
                      </c:pt>
                      <c:pt idx="151">
                        <c:v>100809</c:v>
                      </c:pt>
                      <c:pt idx="152">
                        <c:v>101175</c:v>
                      </c:pt>
                      <c:pt idx="153">
                        <c:v>101540</c:v>
                      </c:pt>
                      <c:pt idx="154">
                        <c:v>101905</c:v>
                      </c:pt>
                      <c:pt idx="155">
                        <c:v>102270</c:v>
                      </c:pt>
                      <c:pt idx="156">
                        <c:v>102636</c:v>
                      </c:pt>
                      <c:pt idx="157">
                        <c:v>103001</c:v>
                      </c:pt>
                      <c:pt idx="158">
                        <c:v>103366</c:v>
                      </c:pt>
                      <c:pt idx="159">
                        <c:v>103731</c:v>
                      </c:pt>
                      <c:pt idx="160">
                        <c:v>104097</c:v>
                      </c:pt>
                      <c:pt idx="161">
                        <c:v>104462</c:v>
                      </c:pt>
                      <c:pt idx="162">
                        <c:v>104827</c:v>
                      </c:pt>
                      <c:pt idx="163">
                        <c:v>105192</c:v>
                      </c:pt>
                      <c:pt idx="164">
                        <c:v>105558</c:v>
                      </c:pt>
                      <c:pt idx="165">
                        <c:v>105923</c:v>
                      </c:pt>
                      <c:pt idx="166">
                        <c:v>106288</c:v>
                      </c:pt>
                      <c:pt idx="167">
                        <c:v>106653</c:v>
                      </c:pt>
                      <c:pt idx="168">
                        <c:v>107019</c:v>
                      </c:pt>
                      <c:pt idx="169">
                        <c:v>107384</c:v>
                      </c:pt>
                      <c:pt idx="170">
                        <c:v>107749</c:v>
                      </c:pt>
                      <c:pt idx="171">
                        <c:v>108114</c:v>
                      </c:pt>
                      <c:pt idx="172">
                        <c:v>108480</c:v>
                      </c:pt>
                      <c:pt idx="173">
                        <c:v>108845</c:v>
                      </c:pt>
                      <c:pt idx="174">
                        <c:v>109210</c:v>
                      </c:pt>
                      <c:pt idx="175">
                        <c:v>109575</c:v>
                      </c:pt>
                      <c:pt idx="176">
                        <c:v>109940</c:v>
                      </c:pt>
                      <c:pt idx="177">
                        <c:v>110305</c:v>
                      </c:pt>
                      <c:pt idx="178">
                        <c:v>110670</c:v>
                      </c:pt>
                      <c:pt idx="179">
                        <c:v>111035</c:v>
                      </c:pt>
                      <c:pt idx="180">
                        <c:v>111401</c:v>
                      </c:pt>
                      <c:pt idx="181">
                        <c:v>111766</c:v>
                      </c:pt>
                      <c:pt idx="182">
                        <c:v>112131</c:v>
                      </c:pt>
                      <c:pt idx="183">
                        <c:v>112496</c:v>
                      </c:pt>
                      <c:pt idx="184">
                        <c:v>112862</c:v>
                      </c:pt>
                      <c:pt idx="185">
                        <c:v>113227</c:v>
                      </c:pt>
                      <c:pt idx="186">
                        <c:v>113592</c:v>
                      </c:pt>
                      <c:pt idx="187">
                        <c:v>113957</c:v>
                      </c:pt>
                      <c:pt idx="188">
                        <c:v>114323</c:v>
                      </c:pt>
                      <c:pt idx="189">
                        <c:v>114688</c:v>
                      </c:pt>
                      <c:pt idx="190">
                        <c:v>115053</c:v>
                      </c:pt>
                      <c:pt idx="191">
                        <c:v>115418</c:v>
                      </c:pt>
                      <c:pt idx="192">
                        <c:v>115784</c:v>
                      </c:pt>
                      <c:pt idx="193">
                        <c:v>116149</c:v>
                      </c:pt>
                      <c:pt idx="194">
                        <c:v>116514</c:v>
                      </c:pt>
                      <c:pt idx="195">
                        <c:v>116879</c:v>
                      </c:pt>
                      <c:pt idx="196">
                        <c:v>117245</c:v>
                      </c:pt>
                      <c:pt idx="197">
                        <c:v>117610</c:v>
                      </c:pt>
                      <c:pt idx="198">
                        <c:v>117975</c:v>
                      </c:pt>
                      <c:pt idx="199">
                        <c:v>118340</c:v>
                      </c:pt>
                      <c:pt idx="200">
                        <c:v>118706</c:v>
                      </c:pt>
                      <c:pt idx="201">
                        <c:v>119071</c:v>
                      </c:pt>
                      <c:pt idx="202">
                        <c:v>119436</c:v>
                      </c:pt>
                      <c:pt idx="203">
                        <c:v>119801</c:v>
                      </c:pt>
                      <c:pt idx="204">
                        <c:v>120167</c:v>
                      </c:pt>
                      <c:pt idx="205">
                        <c:v>120532</c:v>
                      </c:pt>
                      <c:pt idx="206">
                        <c:v>120897</c:v>
                      </c:pt>
                      <c:pt idx="207">
                        <c:v>121262</c:v>
                      </c:pt>
                      <c:pt idx="208">
                        <c:v>121628</c:v>
                      </c:pt>
                      <c:pt idx="209">
                        <c:v>121993</c:v>
                      </c:pt>
                      <c:pt idx="210">
                        <c:v>122358</c:v>
                      </c:pt>
                      <c:pt idx="211">
                        <c:v>122723</c:v>
                      </c:pt>
                      <c:pt idx="212">
                        <c:v>123089</c:v>
                      </c:pt>
                      <c:pt idx="213">
                        <c:v>123454</c:v>
                      </c:pt>
                      <c:pt idx="214">
                        <c:v>123819</c:v>
                      </c:pt>
                      <c:pt idx="215">
                        <c:v>124184</c:v>
                      </c:pt>
                      <c:pt idx="216">
                        <c:v>124550</c:v>
                      </c:pt>
                      <c:pt idx="217">
                        <c:v>124915</c:v>
                      </c:pt>
                      <c:pt idx="218">
                        <c:v>125280</c:v>
                      </c:pt>
                      <c:pt idx="219">
                        <c:v>125645</c:v>
                      </c:pt>
                      <c:pt idx="220">
                        <c:v>126011</c:v>
                      </c:pt>
                      <c:pt idx="221">
                        <c:v>126376</c:v>
                      </c:pt>
                      <c:pt idx="222">
                        <c:v>126741</c:v>
                      </c:pt>
                      <c:pt idx="223">
                        <c:v>127106</c:v>
                      </c:pt>
                      <c:pt idx="224">
                        <c:v>127472</c:v>
                      </c:pt>
                      <c:pt idx="225">
                        <c:v>127837</c:v>
                      </c:pt>
                      <c:pt idx="226">
                        <c:v>128202</c:v>
                      </c:pt>
                      <c:pt idx="227">
                        <c:v>128567</c:v>
                      </c:pt>
                      <c:pt idx="228">
                        <c:v>128933</c:v>
                      </c:pt>
                      <c:pt idx="229">
                        <c:v>129298</c:v>
                      </c:pt>
                      <c:pt idx="230">
                        <c:v>129663</c:v>
                      </c:pt>
                      <c:pt idx="231">
                        <c:v>130028</c:v>
                      </c:pt>
                      <c:pt idx="232">
                        <c:v>130394</c:v>
                      </c:pt>
                      <c:pt idx="233">
                        <c:v>130759</c:v>
                      </c:pt>
                      <c:pt idx="234">
                        <c:v>131124</c:v>
                      </c:pt>
                      <c:pt idx="235">
                        <c:v>131489</c:v>
                      </c:pt>
                      <c:pt idx="236">
                        <c:v>131855</c:v>
                      </c:pt>
                      <c:pt idx="237">
                        <c:v>132220</c:v>
                      </c:pt>
                      <c:pt idx="238">
                        <c:v>132585</c:v>
                      </c:pt>
                      <c:pt idx="239">
                        <c:v>132950</c:v>
                      </c:pt>
                      <c:pt idx="240">
                        <c:v>133316</c:v>
                      </c:pt>
                      <c:pt idx="241">
                        <c:v>133681</c:v>
                      </c:pt>
                      <c:pt idx="242">
                        <c:v>134046</c:v>
                      </c:pt>
                      <c:pt idx="243">
                        <c:v>134411</c:v>
                      </c:pt>
                      <c:pt idx="244">
                        <c:v>134777</c:v>
                      </c:pt>
                      <c:pt idx="245">
                        <c:v>135142</c:v>
                      </c:pt>
                      <c:pt idx="246">
                        <c:v>135507</c:v>
                      </c:pt>
                      <c:pt idx="247">
                        <c:v>135872</c:v>
                      </c:pt>
                      <c:pt idx="248">
                        <c:v>136238</c:v>
                      </c:pt>
                      <c:pt idx="249">
                        <c:v>136603</c:v>
                      </c:pt>
                      <c:pt idx="250">
                        <c:v>136968</c:v>
                      </c:pt>
                      <c:pt idx="251">
                        <c:v>137333</c:v>
                      </c:pt>
                      <c:pt idx="252">
                        <c:v>137699</c:v>
                      </c:pt>
                      <c:pt idx="253">
                        <c:v>138064</c:v>
                      </c:pt>
                      <c:pt idx="254">
                        <c:v>138429</c:v>
                      </c:pt>
                      <c:pt idx="255">
                        <c:v>138794</c:v>
                      </c:pt>
                      <c:pt idx="256">
                        <c:v>139160</c:v>
                      </c:pt>
                      <c:pt idx="257">
                        <c:v>139525</c:v>
                      </c:pt>
                      <c:pt idx="258">
                        <c:v>139890</c:v>
                      </c:pt>
                      <c:pt idx="259">
                        <c:v>140255</c:v>
                      </c:pt>
                      <c:pt idx="260">
                        <c:v>140621</c:v>
                      </c:pt>
                      <c:pt idx="261">
                        <c:v>140986</c:v>
                      </c:pt>
                      <c:pt idx="262">
                        <c:v>141351</c:v>
                      </c:pt>
                      <c:pt idx="263">
                        <c:v>141716</c:v>
                      </c:pt>
                      <c:pt idx="264">
                        <c:v>142082</c:v>
                      </c:pt>
                      <c:pt idx="265">
                        <c:v>142447</c:v>
                      </c:pt>
                      <c:pt idx="266">
                        <c:v>142812</c:v>
                      </c:pt>
                      <c:pt idx="267">
                        <c:v>143177</c:v>
                      </c:pt>
                      <c:pt idx="268">
                        <c:v>143543</c:v>
                      </c:pt>
                      <c:pt idx="269">
                        <c:v>143908</c:v>
                      </c:pt>
                      <c:pt idx="270">
                        <c:v>144273</c:v>
                      </c:pt>
                      <c:pt idx="271">
                        <c:v>144638</c:v>
                      </c:pt>
                      <c:pt idx="272">
                        <c:v>145004</c:v>
                      </c:pt>
                      <c:pt idx="273">
                        <c:v>145369</c:v>
                      </c:pt>
                      <c:pt idx="274">
                        <c:v>145734</c:v>
                      </c:pt>
                      <c:pt idx="275">
                        <c:v>146099</c:v>
                      </c:pt>
                      <c:pt idx="276">
                        <c:v>146464</c:v>
                      </c:pt>
                      <c:pt idx="277">
                        <c:v>146829</c:v>
                      </c:pt>
                      <c:pt idx="278">
                        <c:v>147194</c:v>
                      </c:pt>
                      <c:pt idx="279">
                        <c:v>147559</c:v>
                      </c:pt>
                      <c:pt idx="280">
                        <c:v>147925</c:v>
                      </c:pt>
                      <c:pt idx="281">
                        <c:v>148290</c:v>
                      </c:pt>
                      <c:pt idx="282">
                        <c:v>148655</c:v>
                      </c:pt>
                      <c:pt idx="283">
                        <c:v>149020</c:v>
                      </c:pt>
                      <c:pt idx="284">
                        <c:v>149386</c:v>
                      </c:pt>
                      <c:pt idx="285">
                        <c:v>149751</c:v>
                      </c:pt>
                      <c:pt idx="286">
                        <c:v>150116</c:v>
                      </c:pt>
                      <c:pt idx="287">
                        <c:v>150481</c:v>
                      </c:pt>
                      <c:pt idx="288">
                        <c:v>150847</c:v>
                      </c:pt>
                      <c:pt idx="289">
                        <c:v>151212</c:v>
                      </c:pt>
                      <c:pt idx="290">
                        <c:v>151577</c:v>
                      </c:pt>
                      <c:pt idx="291">
                        <c:v>151942</c:v>
                      </c:pt>
                      <c:pt idx="292">
                        <c:v>152308</c:v>
                      </c:pt>
                      <c:pt idx="293">
                        <c:v>152673</c:v>
                      </c:pt>
                      <c:pt idx="294">
                        <c:v>153038</c:v>
                      </c:pt>
                      <c:pt idx="295">
                        <c:v>153403</c:v>
                      </c:pt>
                      <c:pt idx="296">
                        <c:v>153769</c:v>
                      </c:pt>
                      <c:pt idx="297">
                        <c:v>154134</c:v>
                      </c:pt>
                      <c:pt idx="298">
                        <c:v>154499</c:v>
                      </c:pt>
                      <c:pt idx="299">
                        <c:v>154864</c:v>
                      </c:pt>
                      <c:pt idx="300">
                        <c:v>155230</c:v>
                      </c:pt>
                      <c:pt idx="301">
                        <c:v>155595</c:v>
                      </c:pt>
                      <c:pt idx="302">
                        <c:v>155960</c:v>
                      </c:pt>
                      <c:pt idx="303">
                        <c:v>156325</c:v>
                      </c:pt>
                      <c:pt idx="304">
                        <c:v>156691</c:v>
                      </c:pt>
                      <c:pt idx="305">
                        <c:v>157056</c:v>
                      </c:pt>
                      <c:pt idx="306">
                        <c:v>157421</c:v>
                      </c:pt>
                      <c:pt idx="307">
                        <c:v>157786</c:v>
                      </c:pt>
                      <c:pt idx="308">
                        <c:v>158152</c:v>
                      </c:pt>
                      <c:pt idx="309">
                        <c:v>158517</c:v>
                      </c:pt>
                      <c:pt idx="310">
                        <c:v>158882</c:v>
                      </c:pt>
                      <c:pt idx="311">
                        <c:v>159247</c:v>
                      </c:pt>
                      <c:pt idx="312">
                        <c:v>159613</c:v>
                      </c:pt>
                      <c:pt idx="313">
                        <c:v>159978</c:v>
                      </c:pt>
                      <c:pt idx="314">
                        <c:v>160343</c:v>
                      </c:pt>
                      <c:pt idx="315">
                        <c:v>160708</c:v>
                      </c:pt>
                      <c:pt idx="316">
                        <c:v>161074</c:v>
                      </c:pt>
                      <c:pt idx="317">
                        <c:v>161439</c:v>
                      </c:pt>
                      <c:pt idx="318">
                        <c:v>161804</c:v>
                      </c:pt>
                      <c:pt idx="319">
                        <c:v>162169</c:v>
                      </c:pt>
                      <c:pt idx="320">
                        <c:v>162535</c:v>
                      </c:pt>
                      <c:pt idx="321">
                        <c:v>162900</c:v>
                      </c:pt>
                      <c:pt idx="322">
                        <c:v>163265</c:v>
                      </c:pt>
                      <c:pt idx="323">
                        <c:v>163630</c:v>
                      </c:pt>
                      <c:pt idx="324">
                        <c:v>163996</c:v>
                      </c:pt>
                      <c:pt idx="325">
                        <c:v>164361</c:v>
                      </c:pt>
                      <c:pt idx="326">
                        <c:v>164726</c:v>
                      </c:pt>
                      <c:pt idx="327">
                        <c:v>165091</c:v>
                      </c:pt>
                      <c:pt idx="328">
                        <c:v>165457</c:v>
                      </c:pt>
                      <c:pt idx="329">
                        <c:v>165822</c:v>
                      </c:pt>
                      <c:pt idx="330">
                        <c:v>166187</c:v>
                      </c:pt>
                      <c:pt idx="331">
                        <c:v>166552</c:v>
                      </c:pt>
                      <c:pt idx="332">
                        <c:v>166918</c:v>
                      </c:pt>
                      <c:pt idx="333">
                        <c:v>167283</c:v>
                      </c:pt>
                      <c:pt idx="334">
                        <c:v>167648</c:v>
                      </c:pt>
                      <c:pt idx="335">
                        <c:v>168013</c:v>
                      </c:pt>
                      <c:pt idx="336">
                        <c:v>168379</c:v>
                      </c:pt>
                      <c:pt idx="337">
                        <c:v>168744</c:v>
                      </c:pt>
                      <c:pt idx="338">
                        <c:v>169109</c:v>
                      </c:pt>
                      <c:pt idx="339">
                        <c:v>169474</c:v>
                      </c:pt>
                      <c:pt idx="340">
                        <c:v>169840</c:v>
                      </c:pt>
                      <c:pt idx="341">
                        <c:v>170205</c:v>
                      </c:pt>
                      <c:pt idx="342">
                        <c:v>170570</c:v>
                      </c:pt>
                      <c:pt idx="343">
                        <c:v>170935</c:v>
                      </c:pt>
                      <c:pt idx="344">
                        <c:v>171301</c:v>
                      </c:pt>
                      <c:pt idx="345">
                        <c:v>171666</c:v>
                      </c:pt>
                      <c:pt idx="346">
                        <c:v>172031</c:v>
                      </c:pt>
                      <c:pt idx="347">
                        <c:v>172396</c:v>
                      </c:pt>
                      <c:pt idx="348">
                        <c:v>172762</c:v>
                      </c:pt>
                      <c:pt idx="349">
                        <c:v>173127</c:v>
                      </c:pt>
                    </c:numCache>
                  </c:numRef>
                </c:cat>
                <c:val>
                  <c:numRef>
                    <c:extLst>
                      <c:ext uri="{02D57815-91ED-43cb-92C2-25804820EDAC}">
                        <c15:formulaRef>
                          <c15:sqref>'Q4'!$D$14:$D$363</c15:sqref>
                        </c15:formulaRef>
                      </c:ext>
                    </c:extLst>
                    <c:numCache>
                      <c:formatCode>0</c:formatCode>
                      <c:ptCount val="350"/>
                      <c:pt idx="0" formatCode="General">
                        <c:v>100</c:v>
                      </c:pt>
                      <c:pt idx="1">
                        <c:v>101.676</c:v>
                      </c:pt>
                      <c:pt idx="2">
                        <c:v>103.38008976</c:v>
                      </c:pt>
                      <c:pt idx="3">
                        <c:v>105.1127400643776</c:v>
                      </c:pt>
                      <c:pt idx="4">
                        <c:v>106.87442958785657</c:v>
                      </c:pt>
                      <c:pt idx="5">
                        <c:v>108.66564502774905</c:v>
                      </c:pt>
                      <c:pt idx="6">
                        <c:v>110.48688123841413</c:v>
                      </c:pt>
                      <c:pt idx="7">
                        <c:v>112.33864136796996</c:v>
                      </c:pt>
                      <c:pt idx="8">
                        <c:v>114.22143699729713</c:v>
                      </c:pt>
                      <c:pt idx="9">
                        <c:v>116.13578828137183</c:v>
                      </c:pt>
                      <c:pt idx="10">
                        <c:v>118.08222409296762</c:v>
                      </c:pt>
                      <c:pt idx="11">
                        <c:v>120.06128216876576</c:v>
                      </c:pt>
                      <c:pt idx="12">
                        <c:v>122.07350925791427</c:v>
                      </c:pt>
                      <c:pt idx="13">
                        <c:v>124.11946127307691</c:v>
                      </c:pt>
                      <c:pt idx="14">
                        <c:v>126.19970344401368</c:v>
                      </c:pt>
                      <c:pt idx="15">
                        <c:v>128.31481047373535</c:v>
                      </c:pt>
                      <c:pt idx="16">
                        <c:v>130.46536669727516</c:v>
                      </c:pt>
                      <c:pt idx="17">
                        <c:v>132.65196624312148</c:v>
                      </c:pt>
                      <c:pt idx="18">
                        <c:v>134.8752131973562</c:v>
                      </c:pt>
                      <c:pt idx="19">
                        <c:v>137.13572177054388</c:v>
                      </c:pt>
                      <c:pt idx="20">
                        <c:v>139.43411646741819</c:v>
                      </c:pt>
                      <c:pt idx="21">
                        <c:v>141.77103225941212</c:v>
                      </c:pt>
                      <c:pt idx="22">
                        <c:v>144.14711476007986</c:v>
                      </c:pt>
                      <c:pt idx="23">
                        <c:v>146.56302040345881</c:v>
                      </c:pt>
                      <c:pt idx="24">
                        <c:v>149.01941662542077</c:v>
                      </c:pt>
                      <c:pt idx="25">
                        <c:v>151.51698204806283</c:v>
                      </c:pt>
                      <c:pt idx="26">
                        <c:v>154.05640666718836</c:v>
                      </c:pt>
                      <c:pt idx="27">
                        <c:v>156.63839204293043</c:v>
                      </c:pt>
                      <c:pt idx="28">
                        <c:v>159.26365149356994</c:v>
                      </c:pt>
                      <c:pt idx="29">
                        <c:v>161.93291029260217</c:v>
                      </c:pt>
                      <c:pt idx="30">
                        <c:v>164.64690586910618</c:v>
                      </c:pt>
                      <c:pt idx="31">
                        <c:v>167.40638801147239</c:v>
                      </c:pt>
                      <c:pt idx="32">
                        <c:v>170.21211907454466</c:v>
                      </c:pt>
                      <c:pt idx="33">
                        <c:v>173.06487419023404</c:v>
                      </c:pt>
                      <c:pt idx="34">
                        <c:v>175.96544148166237</c:v>
                      </c:pt>
                      <c:pt idx="35">
                        <c:v>178.91462228089503</c:v>
                      </c:pt>
                      <c:pt idx="36">
                        <c:v>181.91323135032283</c:v>
                      </c:pt>
                      <c:pt idx="37">
                        <c:v>184.96209710775423</c:v>
                      </c:pt>
                      <c:pt idx="38">
                        <c:v>188.06206185528021</c:v>
                      </c:pt>
                      <c:pt idx="39">
                        <c:v>191.21398201197471</c:v>
                      </c:pt>
                      <c:pt idx="40">
                        <c:v>194.4187283504954</c:v>
                      </c:pt>
                      <c:pt idx="41">
                        <c:v>197.67718623764969</c:v>
                      </c:pt>
                      <c:pt idx="42">
                        <c:v>200.99025587899271</c:v>
                      </c:pt>
                      <c:pt idx="43">
                        <c:v>204.35885256752462</c:v>
                      </c:pt>
                      <c:pt idx="44">
                        <c:v>207.78390693655632</c:v>
                      </c:pt>
                      <c:pt idx="45">
                        <c:v>211.266365216813</c:v>
                      </c:pt>
                      <c:pt idx="46">
                        <c:v>214.80718949784679</c:v>
                      </c:pt>
                      <c:pt idx="47">
                        <c:v>218.40735799383071</c:v>
                      </c:pt>
                      <c:pt idx="48">
                        <c:v>222.06786531380732</c:v>
                      </c:pt>
                      <c:pt idx="49">
                        <c:v>225.78972273646673</c:v>
                      </c:pt>
                      <c:pt idx="50">
                        <c:v>229.5739584895299</c:v>
                      </c:pt>
                      <c:pt idx="51">
                        <c:v>233.42161803381441</c:v>
                      </c:pt>
                      <c:pt idx="52">
                        <c:v>237.33376435206114</c:v>
                      </c:pt>
                      <c:pt idx="53">
                        <c:v>241.31147824260168</c:v>
                      </c:pt>
                      <c:pt idx="54">
                        <c:v>245.35585861794769</c:v>
                      </c:pt>
                      <c:pt idx="55">
                        <c:v>249.46802280838449</c:v>
                      </c:pt>
                      <c:pt idx="56">
                        <c:v>253.64910687065301</c:v>
                      </c:pt>
                      <c:pt idx="57">
                        <c:v>257.90026590180514</c:v>
                      </c:pt>
                      <c:pt idx="58">
                        <c:v>262.22267435831941</c:v>
                      </c:pt>
                      <c:pt idx="59">
                        <c:v>266.61752638056487</c:v>
                      </c:pt>
                      <c:pt idx="60">
                        <c:v>271.08603612270315</c:v>
                      </c:pt>
                      <c:pt idx="61">
                        <c:v>275.62943808811963</c:v>
                      </c:pt>
                      <c:pt idx="62">
                        <c:v>280.24898747047649</c:v>
                      </c:pt>
                      <c:pt idx="63">
                        <c:v>284.9459605004817</c:v>
                      </c:pt>
                      <c:pt idx="64">
                        <c:v>289.72165479846979</c:v>
                      </c:pt>
                      <c:pt idx="65">
                        <c:v>294.57738973289213</c:v>
                      </c:pt>
                      <c:pt idx="66">
                        <c:v>299.51450678481541</c:v>
                      </c:pt>
                      <c:pt idx="67">
                        <c:v>304.53436991852891</c:v>
                      </c:pt>
                      <c:pt idx="68">
                        <c:v>309.63836595836347</c:v>
                      </c:pt>
                      <c:pt idx="69">
                        <c:v>314.82790497182566</c:v>
                      </c:pt>
                      <c:pt idx="70">
                        <c:v>320.10442065915345</c:v>
                      </c:pt>
                      <c:pt idx="71">
                        <c:v>325.46937074940087</c:v>
                      </c:pt>
                      <c:pt idx="72">
                        <c:v>330.92423740316082</c:v>
                      </c:pt>
                      <c:pt idx="73">
                        <c:v>336.47052762203776</c:v>
                      </c:pt>
                      <c:pt idx="74">
                        <c:v>342.10977366498309</c:v>
                      </c:pt>
                      <c:pt idx="75">
                        <c:v>347.84353347160823</c:v>
                      </c:pt>
                      <c:pt idx="76">
                        <c:v>353.6733910925924</c:v>
                      </c:pt>
                      <c:pt idx="77">
                        <c:v>359.60095712730424</c:v>
                      </c:pt>
                      <c:pt idx="78">
                        <c:v>365.62786916875785</c:v>
                      </c:pt>
                      <c:pt idx="79">
                        <c:v>371.75579225602621</c:v>
                      </c:pt>
                      <c:pt idx="80">
                        <c:v>377.98641933423721</c:v>
                      </c:pt>
                      <c:pt idx="81">
                        <c:v>384.321471722279</c:v>
                      </c:pt>
                      <c:pt idx="82">
                        <c:v>390.76269958834439</c:v>
                      </c:pt>
                      <c:pt idx="83">
                        <c:v>397.31188243344502</c:v>
                      </c:pt>
                      <c:pt idx="84">
                        <c:v>403.97082958302957</c:v>
                      </c:pt>
                      <c:pt idx="85">
                        <c:v>410.74138068684113</c:v>
                      </c:pt>
                      <c:pt idx="86">
                        <c:v>417.62540622715261</c:v>
                      </c:pt>
                      <c:pt idx="87">
                        <c:v>424.62480803551966</c:v>
                      </c:pt>
                      <c:pt idx="88">
                        <c:v>431.741519818195</c:v>
                      </c:pt>
                      <c:pt idx="89">
                        <c:v>438.97750769034798</c:v>
                      </c:pt>
                      <c:pt idx="90">
                        <c:v>446.33477071923824</c:v>
                      </c:pt>
                      <c:pt idx="91">
                        <c:v>453.81534147649268</c:v>
                      </c:pt>
                      <c:pt idx="92">
                        <c:v>461.42128659963868</c:v>
                      </c:pt>
                      <c:pt idx="93">
                        <c:v>469.1547073630486</c:v>
                      </c:pt>
                      <c:pt idx="94">
                        <c:v>477.01774025845327</c:v>
                      </c:pt>
                      <c:pt idx="95">
                        <c:v>485.01255758518494</c:v>
                      </c:pt>
                      <c:pt idx="96">
                        <c:v>493.14136805031262</c:v>
                      </c:pt>
                      <c:pt idx="97">
                        <c:v>501.40641737883584</c:v>
                      </c:pt>
                      <c:pt idx="98">
                        <c:v>509.80998893410515</c:v>
                      </c:pt>
                      <c:pt idx="99">
                        <c:v>518.35440434864074</c:v>
                      </c:pt>
                      <c:pt idx="100">
                        <c:v>527.04202416552391</c:v>
                      </c:pt>
                      <c:pt idx="101">
                        <c:v>535.87524849053807</c:v>
                      </c:pt>
                      <c:pt idx="102">
                        <c:v>544.85651765523949</c:v>
                      </c:pt>
                      <c:pt idx="103">
                        <c:v>553.98831289114128</c:v>
                      </c:pt>
                      <c:pt idx="104">
                        <c:v>563.27315701519683</c:v>
                      </c:pt>
                      <c:pt idx="105">
                        <c:v>572.71361512677151</c:v>
                      </c:pt>
                      <c:pt idx="106">
                        <c:v>582.31229531629617</c:v>
                      </c:pt>
                      <c:pt idx="107">
                        <c:v>592.07184938579735</c:v>
                      </c:pt>
                      <c:pt idx="108">
                        <c:v>601.99497358150336</c:v>
                      </c:pt>
                      <c:pt idx="109">
                        <c:v>612.0844093387293</c:v>
                      </c:pt>
                      <c:pt idx="110">
                        <c:v>622.34294403924639</c:v>
                      </c:pt>
                      <c:pt idx="111">
                        <c:v>632.77341178134418</c:v>
                      </c:pt>
                      <c:pt idx="112">
                        <c:v>643.37869416279955</c:v>
                      </c:pt>
                      <c:pt idx="113">
                        <c:v>654.16172107696809</c:v>
                      </c:pt>
                      <c:pt idx="114">
                        <c:v>665.12547152221805</c:v>
                      </c:pt>
                      <c:pt idx="115">
                        <c:v>676.27297442493045</c:v>
                      </c:pt>
                      <c:pt idx="116">
                        <c:v>687.60730947629224</c:v>
                      </c:pt>
                      <c:pt idx="117">
                        <c:v>699.13160798311492</c:v>
                      </c:pt>
                      <c:pt idx="118">
                        <c:v>710.8490537329119</c:v>
                      </c:pt>
                      <c:pt idx="119">
                        <c:v>722.76288387347552</c:v>
                      </c:pt>
                      <c:pt idx="120">
                        <c:v>734.87638980719498</c:v>
                      </c:pt>
                      <c:pt idx="121">
                        <c:v>747.19291810036361</c:v>
                      </c:pt>
                      <c:pt idx="122">
                        <c:v>759.71587140772567</c:v>
                      </c:pt>
                      <c:pt idx="123">
                        <c:v>772.44870941251918</c:v>
                      </c:pt>
                      <c:pt idx="124">
                        <c:v>785.39494978227299</c:v>
                      </c:pt>
                      <c:pt idx="125">
                        <c:v>798.55816914062393</c:v>
                      </c:pt>
                      <c:pt idx="126">
                        <c:v>811.94200405542074</c:v>
                      </c:pt>
                      <c:pt idx="127">
                        <c:v>825.55015204338963</c:v>
                      </c:pt>
                      <c:pt idx="128">
                        <c:v>839.38637259163681</c:v>
                      </c:pt>
                      <c:pt idx="129">
                        <c:v>853.45448819627268</c:v>
                      </c:pt>
                      <c:pt idx="130">
                        <c:v>867.75838541844223</c:v>
                      </c:pt>
                      <c:pt idx="131">
                        <c:v>882.30201595805534</c:v>
                      </c:pt>
                      <c:pt idx="132">
                        <c:v>897.08939774551231</c:v>
                      </c:pt>
                      <c:pt idx="133">
                        <c:v>912.12461605172712</c:v>
                      </c:pt>
                      <c:pt idx="134">
                        <c:v>927.41182461675407</c:v>
                      </c:pt>
                      <c:pt idx="135">
                        <c:v>942.95524679733091</c:v>
                      </c:pt>
                      <c:pt idx="136">
                        <c:v>958.75917673365416</c:v>
                      </c:pt>
                      <c:pt idx="137">
                        <c:v>974.82798053571025</c:v>
                      </c:pt>
                      <c:pt idx="138">
                        <c:v>991.16609748948872</c:v>
                      </c:pt>
                      <c:pt idx="139">
                        <c:v>1007.7780412834126</c:v>
                      </c:pt>
                      <c:pt idx="140">
                        <c:v>1024.6684012553226</c:v>
                      </c:pt>
                      <c:pt idx="141">
                        <c:v>1041.8418436603617</c:v>
                      </c:pt>
                      <c:pt idx="142">
                        <c:v>1059.3031129601095</c:v>
                      </c:pt>
                      <c:pt idx="143">
                        <c:v>1077.0570331333208</c:v>
                      </c:pt>
                      <c:pt idx="144">
                        <c:v>1095.1085090086353</c:v>
                      </c:pt>
                      <c:pt idx="145">
                        <c:v>1113.46252761962</c:v>
                      </c:pt>
                      <c:pt idx="146">
                        <c:v>1132.1241595825247</c:v>
                      </c:pt>
                      <c:pt idx="147">
                        <c:v>1151.0985604971279</c:v>
                      </c:pt>
                      <c:pt idx="148">
                        <c:v>1170.3909723710597</c:v>
                      </c:pt>
                      <c:pt idx="149">
                        <c:v>1190.0067250679986</c:v>
                      </c:pt>
                      <c:pt idx="150">
                        <c:v>1209.9512377801382</c:v>
                      </c:pt>
                      <c:pt idx="151">
                        <c:v>1230.2300205253332</c:v>
                      </c:pt>
                      <c:pt idx="152">
                        <c:v>1250.8486756693378</c:v>
                      </c:pt>
                      <c:pt idx="153">
                        <c:v>1271.8128994735559</c:v>
                      </c:pt>
                      <c:pt idx="154">
                        <c:v>1293.1284836687328</c:v>
                      </c:pt>
                      <c:pt idx="155">
                        <c:v>1314.8013170550207</c:v>
                      </c:pt>
                      <c:pt idx="156">
                        <c:v>1336.8373871288629</c:v>
                      </c:pt>
                      <c:pt idx="157">
                        <c:v>1359.2427817371426</c:v>
                      </c:pt>
                      <c:pt idx="158">
                        <c:v>1382.0236907590572</c:v>
                      </c:pt>
                      <c:pt idx="159">
                        <c:v>1405.1864078161791</c:v>
                      </c:pt>
                      <c:pt idx="160">
                        <c:v>1428.7373320111783</c:v>
                      </c:pt>
                      <c:pt idx="161">
                        <c:v>1452.6829696956856</c:v>
                      </c:pt>
                      <c:pt idx="162">
                        <c:v>1477.0299362677854</c:v>
                      </c:pt>
                      <c:pt idx="163">
                        <c:v>1501.7849579996334</c:v>
                      </c:pt>
                      <c:pt idx="164">
                        <c:v>1526.9548738957074</c:v>
                      </c:pt>
                      <c:pt idx="165">
                        <c:v>1552.5466375821993</c:v>
                      </c:pt>
                      <c:pt idx="166">
                        <c:v>1578.5673192280769</c:v>
                      </c:pt>
                      <c:pt idx="167">
                        <c:v>1605.0241074983396</c:v>
                      </c:pt>
                      <c:pt idx="168">
                        <c:v>1631.9243115400118</c:v>
                      </c:pt>
                      <c:pt idx="169">
                        <c:v>1659.2753630014224</c:v>
                      </c:pt>
                      <c:pt idx="170">
                        <c:v>1687.0848180853263</c:v>
                      </c:pt>
                      <c:pt idx="171">
                        <c:v>1715.3603596364364</c:v>
                      </c:pt>
                      <c:pt idx="172">
                        <c:v>1744.1097992639432</c:v>
                      </c:pt>
                      <c:pt idx="173">
                        <c:v>1773.3410794996068</c:v>
                      </c:pt>
                      <c:pt idx="174">
                        <c:v>1803.0622759920202</c:v>
                      </c:pt>
                      <c:pt idx="175">
                        <c:v>1833.2815997376465</c:v>
                      </c:pt>
                      <c:pt idx="176">
                        <c:v>1864.0073993492495</c:v>
                      </c:pt>
                      <c:pt idx="177">
                        <c:v>1895.2481633623429</c:v>
                      </c:pt>
                      <c:pt idx="178">
                        <c:v>1927.0125225802958</c:v>
                      </c:pt>
                      <c:pt idx="179">
                        <c:v>1959.3092524587416</c:v>
                      </c:pt>
                      <c:pt idx="180">
                        <c:v>1992.1472755299501</c:v>
                      </c:pt>
                      <c:pt idx="181">
                        <c:v>2025.535663867832</c:v>
                      </c:pt>
                      <c:pt idx="182">
                        <c:v>2059.4836415942568</c:v>
                      </c:pt>
                      <c:pt idx="183">
                        <c:v>2094.0005874273766</c:v>
                      </c:pt>
                      <c:pt idx="184">
                        <c:v>2129.0960372726595</c:v>
                      </c:pt>
                      <c:pt idx="185">
                        <c:v>2164.7796868573491</c:v>
                      </c:pt>
                      <c:pt idx="186">
                        <c:v>2201.0613944090783</c:v>
                      </c:pt>
                      <c:pt idx="187">
                        <c:v>2237.9511833793745</c:v>
                      </c:pt>
                      <c:pt idx="188">
                        <c:v>2275.4592452128127</c:v>
                      </c:pt>
                      <c:pt idx="189">
                        <c:v>2313.5959421625794</c:v>
                      </c:pt>
                      <c:pt idx="190">
                        <c:v>2352.371810153224</c:v>
                      </c:pt>
                      <c:pt idx="191">
                        <c:v>2391.7975616913923</c:v>
                      </c:pt>
                      <c:pt idx="192">
                        <c:v>2431.8840888253399</c:v>
                      </c:pt>
                      <c:pt idx="193">
                        <c:v>2472.6424661540527</c:v>
                      </c:pt>
                      <c:pt idx="194">
                        <c:v>2514.0839538867945</c:v>
                      </c:pt>
                      <c:pt idx="195">
                        <c:v>2556.220000953937</c:v>
                      </c:pt>
                      <c:pt idx="196">
                        <c:v>2599.0622481699247</c:v>
                      </c:pt>
                      <c:pt idx="197">
                        <c:v>2642.6225314492526</c:v>
                      </c:pt>
                      <c:pt idx="198">
                        <c:v>2686.9128850763423</c:v>
                      </c:pt>
                      <c:pt idx="199">
                        <c:v>2731.9455450302216</c:v>
                      </c:pt>
                      <c:pt idx="200">
                        <c:v>2777.7329523649282</c:v>
                      </c:pt>
                      <c:pt idx="201">
                        <c:v>2824.2877566465645</c:v>
                      </c:pt>
                      <c:pt idx="202">
                        <c:v>2871.6228194479609</c:v>
                      </c:pt>
                      <c:pt idx="203">
                        <c:v>2919.7512179019086</c:v>
                      </c:pt>
                      <c:pt idx="204">
                        <c:v>2968.6862483139448</c:v>
                      </c:pt>
                      <c:pt idx="205">
                        <c:v>3018.4414298356864</c:v>
                      </c:pt>
                      <c:pt idx="206">
                        <c:v>3069.0305081997326</c:v>
                      </c:pt>
                      <c:pt idx="207">
                        <c:v>3120.46745951716</c:v>
                      </c:pt>
                      <c:pt idx="208">
                        <c:v>3172.7664941386674</c:v>
                      </c:pt>
                      <c:pt idx="209">
                        <c:v>3225.9420605804316</c:v>
                      </c:pt>
                      <c:pt idx="210">
                        <c:v>3280.0088495157597</c:v>
                      </c:pt>
                      <c:pt idx="211">
                        <c:v>3334.9817978336437</c:v>
                      </c:pt>
                      <c:pt idx="212">
                        <c:v>3390.8760927653357</c:v>
                      </c:pt>
                      <c:pt idx="213">
                        <c:v>3447.7071760800827</c:v>
                      </c:pt>
                      <c:pt idx="214">
                        <c:v>3505.4907483511847</c:v>
                      </c:pt>
                      <c:pt idx="215">
                        <c:v>3564.2427732935507</c:v>
                      </c:pt>
                      <c:pt idx="216">
                        <c:v>3623.9794821739506</c:v>
                      </c:pt>
                      <c:pt idx="217">
                        <c:v>3684.7173782951859</c:v>
                      </c:pt>
                      <c:pt idx="218">
                        <c:v>3746.4732415554131</c:v>
                      </c:pt>
                      <c:pt idx="219">
                        <c:v>3809.2641330838819</c:v>
                      </c:pt>
                      <c:pt idx="220">
                        <c:v>3873.1073999543678</c:v>
                      </c:pt>
                      <c:pt idx="221">
                        <c:v>3938.0206799776029</c:v>
                      </c:pt>
                      <c:pt idx="222">
                        <c:v>4004.0219065740275</c:v>
                      </c:pt>
                      <c:pt idx="223">
                        <c:v>4071.1293137282082</c:v>
                      </c:pt>
                      <c:pt idx="224">
                        <c:v>4139.3614410262926</c:v>
                      </c:pt>
                      <c:pt idx="225">
                        <c:v>4208.7371387778931</c:v>
                      </c:pt>
                      <c:pt idx="226">
                        <c:v>4279.2755732238102</c:v>
                      </c:pt>
                      <c:pt idx="227">
                        <c:v>4350.9962318310409</c:v>
                      </c:pt>
                      <c:pt idx="228">
                        <c:v>4423.9189286765295</c:v>
                      </c:pt>
                      <c:pt idx="229">
                        <c:v>4498.0638099211483</c:v>
                      </c:pt>
                      <c:pt idx="230">
                        <c:v>4573.4513593754264</c:v>
                      </c:pt>
                      <c:pt idx="231">
                        <c:v>4650.1024041585588</c:v>
                      </c:pt>
                      <c:pt idx="232">
                        <c:v>4728.0381204522564</c:v>
                      </c:pt>
                      <c:pt idx="233">
                        <c:v>4807.2800393510361</c:v>
                      </c:pt>
                      <c:pt idx="234">
                        <c:v>4887.8500528105596</c:v>
                      </c:pt>
                      <c:pt idx="235">
                        <c:v>4969.7704196956647</c:v>
                      </c:pt>
                      <c:pt idx="236">
                        <c:v>5053.0637719297638</c:v>
                      </c:pt>
                      <c:pt idx="237">
                        <c:v>5137.7531207473066</c:v>
                      </c:pt>
                      <c:pt idx="238">
                        <c:v>5223.8618630510318</c:v>
                      </c:pt>
                      <c:pt idx="239">
                        <c:v>5311.4137878757674</c:v>
                      </c:pt>
                      <c:pt idx="240">
                        <c:v>5400.4330829605651</c:v>
                      </c:pt>
                      <c:pt idx="241">
                        <c:v>5490.9443414309844</c:v>
                      </c:pt>
                      <c:pt idx="242">
                        <c:v>5582.9725685933681</c:v>
                      </c:pt>
                      <c:pt idx="243">
                        <c:v>5676.543188842993</c:v>
                      </c:pt>
                      <c:pt idx="244">
                        <c:v>5771.6820526880019</c:v>
                      </c:pt>
                      <c:pt idx="245">
                        <c:v>5868.4154438910527</c:v>
                      </c:pt>
                      <c:pt idx="246">
                        <c:v>5966.7700867306667</c:v>
                      </c:pt>
                      <c:pt idx="247">
                        <c:v>6066.7731533842725</c:v>
                      </c:pt>
                      <c:pt idx="248">
                        <c:v>6168.4522714349932</c:v>
                      </c:pt>
                      <c:pt idx="249">
                        <c:v>6271.8355315042436</c:v>
                      </c:pt>
                      <c:pt idx="250">
                        <c:v>6376.9514950122548</c:v>
                      </c:pt>
                      <c:pt idx="251">
                        <c:v>6483.8292020686604</c:v>
                      </c:pt>
                      <c:pt idx="252">
                        <c:v>6592.498179495331</c:v>
                      </c:pt>
                      <c:pt idx="253">
                        <c:v>6702.9884489836732</c:v>
                      </c:pt>
                      <c:pt idx="254">
                        <c:v>6815.3305353886399</c:v>
                      </c:pt>
                      <c:pt idx="255">
                        <c:v>6929.5554751617537</c:v>
                      </c:pt>
                      <c:pt idx="256">
                        <c:v>7045.6948249254647</c:v>
                      </c:pt>
                      <c:pt idx="257">
                        <c:v>7163.7806701912159</c:v>
                      </c:pt>
                      <c:pt idx="258">
                        <c:v>7283.8456342236204</c:v>
                      </c:pt>
                      <c:pt idx="259">
                        <c:v>7405.9228870532079</c:v>
                      </c:pt>
                      <c:pt idx="260">
                        <c:v>7530.0461546402194</c:v>
                      </c:pt>
                      <c:pt idx="261">
                        <c:v>7656.2497281919896</c:v>
                      </c:pt>
                      <c:pt idx="262">
                        <c:v>7784.5684736364874</c:v>
                      </c:pt>
                      <c:pt idx="263">
                        <c:v>7915.0378412546352</c:v>
                      </c:pt>
                      <c:pt idx="264">
                        <c:v>8047.6938754740631</c:v>
                      </c:pt>
                      <c:pt idx="265">
                        <c:v>8182.5732248270087</c:v>
                      </c:pt>
                      <c:pt idx="266">
                        <c:v>8319.71315207511</c:v>
                      </c:pt>
                      <c:pt idx="267">
                        <c:v>8459.1515445038895</c:v>
                      </c:pt>
                      <c:pt idx="268">
                        <c:v>8600.9269243897743</c:v>
                      </c:pt>
                      <c:pt idx="269">
                        <c:v>8745.0784596425474</c:v>
                      </c:pt>
                      <c:pt idx="270">
                        <c:v>8891.6459746261571</c:v>
                      </c:pt>
                      <c:pt idx="271">
                        <c:v>9040.669961160891</c:v>
                      </c:pt>
                      <c:pt idx="272">
                        <c:v>9192.1915897099479</c:v>
                      </c:pt>
                      <c:pt idx="273">
                        <c:v>9346.2527207534858</c:v>
                      </c:pt>
                      <c:pt idx="274">
                        <c:v>9502.8959163533145</c:v>
                      </c:pt>
                      <c:pt idx="275">
                        <c:v>9662.1644519113961</c:v>
                      </c:pt>
                      <c:pt idx="276">
                        <c:v>9824.1023281254311</c:v>
                      </c:pt>
                      <c:pt idx="277">
                        <c:v>9988.7542831448136</c:v>
                      </c:pt>
                      <c:pt idx="278">
                        <c:v>10156.165804930321</c:v>
                      </c:pt>
                      <c:pt idx="279">
                        <c:v>10326.383143820953</c:v>
                      </c:pt>
                      <c:pt idx="280">
                        <c:v>10499.453325311391</c:v>
                      </c:pt>
                      <c:pt idx="281">
                        <c:v>10675.42416304361</c:v>
                      </c:pt>
                      <c:pt idx="282">
                        <c:v>10854.34427201622</c:v>
                      </c:pt>
                      <c:pt idx="283">
                        <c:v>11036.263082015212</c:v>
                      </c:pt>
                      <c:pt idx="284">
                        <c:v>11221.230851269787</c:v>
                      </c:pt>
                      <c:pt idx="285">
                        <c:v>11409.29868033707</c:v>
                      </c:pt>
                      <c:pt idx="286">
                        <c:v>11600.518526219519</c:v>
                      </c:pt>
                      <c:pt idx="287">
                        <c:v>11794.943216718959</c:v>
                      </c:pt>
                      <c:pt idx="288">
                        <c:v>11992.626465031168</c:v>
                      </c:pt>
                      <c:pt idx="289">
                        <c:v>12193.622884585091</c:v>
                      </c:pt>
                      <c:pt idx="290">
                        <c:v>12397.988004130737</c:v>
                      </c:pt>
                      <c:pt idx="291">
                        <c:v>12605.778283079968</c:v>
                      </c:pt>
                      <c:pt idx="292">
                        <c:v>12817.051127104389</c:v>
                      </c:pt>
                      <c:pt idx="293">
                        <c:v>13031.864903994658</c:v>
                      </c:pt>
                      <c:pt idx="294">
                        <c:v>13250.278959785608</c:v>
                      </c:pt>
                      <c:pt idx="295">
                        <c:v>13472.353635151614</c:v>
                      </c:pt>
                      <c:pt idx="296">
                        <c:v>13698.150282076755</c:v>
                      </c:pt>
                      <c:pt idx="297">
                        <c:v>13927.731280804361</c:v>
                      </c:pt>
                      <c:pt idx="298">
                        <c:v>14161.160057070641</c:v>
                      </c:pt>
                      <c:pt idx="299">
                        <c:v>14398.501099627145</c:v>
                      </c:pt>
                      <c:pt idx="300">
                        <c:v>14639.819978056896</c:v>
                      </c:pt>
                      <c:pt idx="301">
                        <c:v>14885.183360889128</c:v>
                      </c:pt>
                      <c:pt idx="302">
                        <c:v>15134.65903401763</c:v>
                      </c:pt>
                      <c:pt idx="303">
                        <c:v>15388.315919427765</c:v>
                      </c:pt>
                      <c:pt idx="304">
                        <c:v>15646.224094237374</c:v>
                      </c:pt>
                      <c:pt idx="305">
                        <c:v>15908.454810056792</c:v>
                      </c:pt>
                      <c:pt idx="306">
                        <c:v>16175.080512673343</c:v>
                      </c:pt>
                      <c:pt idx="307">
                        <c:v>16446.174862065749</c:v>
                      </c:pt>
                      <c:pt idx="308">
                        <c:v>16721.812752753973</c:v>
                      </c:pt>
                      <c:pt idx="309">
                        <c:v>17002.07033449013</c:v>
                      </c:pt>
                      <c:pt idx="310">
                        <c:v>17287.025033296184</c:v>
                      </c:pt>
                      <c:pt idx="311">
                        <c:v>17576.755572854228</c:v>
                      </c:pt>
                      <c:pt idx="312">
                        <c:v>17871.341996255265</c:v>
                      </c:pt>
                      <c:pt idx="313">
                        <c:v>18170.865688112503</c:v>
                      </c:pt>
                      <c:pt idx="314">
                        <c:v>18475.409397045267</c:v>
                      </c:pt>
                      <c:pt idx="315">
                        <c:v>18785.057258539746</c:v>
                      </c:pt>
                      <c:pt idx="316">
                        <c:v>19099.894818192872</c:v>
                      </c:pt>
                      <c:pt idx="317">
                        <c:v>19420.009055345785</c:v>
                      </c:pt>
                      <c:pt idx="318">
                        <c:v>19745.488407113382</c:v>
                      </c:pt>
                      <c:pt idx="319">
                        <c:v>20076.422792816604</c:v>
                      </c:pt>
                      <c:pt idx="320">
                        <c:v>20412.903638824209</c:v>
                      </c:pt>
                      <c:pt idx="321">
                        <c:v>20755.023903810903</c:v>
                      </c:pt>
                      <c:pt idx="322">
                        <c:v>21102.878104438772</c:v>
                      </c:pt>
                      <c:pt idx="323">
                        <c:v>21456.562341469165</c:v>
                      </c:pt>
                      <c:pt idx="324">
                        <c:v>21816.17432631219</c:v>
                      </c:pt>
                      <c:pt idx="325">
                        <c:v>22181.813408021182</c:v>
                      </c:pt>
                      <c:pt idx="326">
                        <c:v>22553.580600739617</c:v>
                      </c:pt>
                      <c:pt idx="327">
                        <c:v>22931.578611608013</c:v>
                      </c:pt>
                      <c:pt idx="328">
                        <c:v>23315.911869138563</c:v>
                      </c:pt>
                      <c:pt idx="329">
                        <c:v>23706.686552065326</c:v>
                      </c:pt>
                      <c:pt idx="330">
                        <c:v>24104.010618677941</c:v>
                      </c:pt>
                      <c:pt idx="331">
                        <c:v>24507.993836646983</c:v>
                      </c:pt>
                      <c:pt idx="332">
                        <c:v>24918.747813349186</c:v>
                      </c:pt>
                      <c:pt idx="333">
                        <c:v>25336.386026700919</c:v>
                      </c:pt>
                      <c:pt idx="334">
                        <c:v>25761.023856508426</c:v>
                      </c:pt>
                      <c:pt idx="335">
                        <c:v>26192.778616343508</c:v>
                      </c:pt>
                      <c:pt idx="336">
                        <c:v>26631.769585953425</c:v>
                      </c:pt>
                      <c:pt idx="337">
                        <c:v>27078.118044214003</c:v>
                      </c:pt>
                      <c:pt idx="338">
                        <c:v>27531.947302635032</c:v>
                      </c:pt>
                      <c:pt idx="339">
                        <c:v>27993.382739427194</c:v>
                      </c:pt>
                      <c:pt idx="340">
                        <c:v>28462.551834139995</c:v>
                      </c:pt>
                      <c:pt idx="341">
                        <c:v>28939.584202880182</c:v>
                      </c:pt>
                      <c:pt idx="342">
                        <c:v>29424.611634120454</c:v>
                      </c:pt>
                      <c:pt idx="343">
                        <c:v>29917.768125108312</c:v>
                      </c:pt>
                      <c:pt idx="344">
                        <c:v>30419.189918885128</c:v>
                      </c:pt>
                      <c:pt idx="345">
                        <c:v>30929.015541925641</c:v>
                      </c:pt>
                      <c:pt idx="346">
                        <c:v>31447.385842408316</c:v>
                      </c:pt>
                      <c:pt idx="347">
                        <c:v>31974.44402912708</c:v>
                      </c:pt>
                      <c:pt idx="348">
                        <c:v>32510.33571105525</c:v>
                      </c:pt>
                      <c:pt idx="349">
                        <c:v>33055.208937572534</c:v>
                      </c:pt>
                    </c:numCache>
                  </c:numRef>
                </c:val>
                <c:smooth val="0"/>
                <c:extLst>
                  <c:ext xmlns:c16="http://schemas.microsoft.com/office/drawing/2014/chart" uri="{C3380CC4-5D6E-409C-BE32-E72D297353CC}">
                    <c16:uniqueId val="{00000000-5F7F-4C71-A474-534739597809}"/>
                  </c:ext>
                </c:extLst>
              </c15:ser>
            </c15:filteredLineSeries>
          </c:ext>
        </c:extLst>
      </c:lineChart>
      <c:dateAx>
        <c:axId val="109442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426176"/>
        <c:crosses val="autoZero"/>
        <c:auto val="1"/>
        <c:lblOffset val="100"/>
        <c:baseTimeUnit val="years"/>
      </c:dateAx>
      <c:valAx>
        <c:axId val="10944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42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tx1"/>
                </a:solidFill>
              </a:rPr>
              <a:t>Strategies to stabilize the population of bobcats over a period of 25 years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9.7469816272965873E-2"/>
          <c:y val="0.13065611675540859"/>
          <c:w val="0.87753018372703417"/>
          <c:h val="0.68148530516374628"/>
        </c:manualLayout>
      </c:layout>
      <c:lineChart>
        <c:grouping val="standard"/>
        <c:varyColors val="0"/>
        <c:ser>
          <c:idx val="0"/>
          <c:order val="0"/>
          <c:tx>
            <c:strRef>
              <c:f>'Q5'!$D$13</c:f>
              <c:strCache>
                <c:ptCount val="1"/>
                <c:pt idx="0">
                  <c:v>Population</c:v>
                </c:pt>
              </c:strCache>
            </c:strRef>
          </c:tx>
          <c:spPr>
            <a:ln w="28575" cap="rnd">
              <a:solidFill>
                <a:schemeClr val="accent1"/>
              </a:solidFill>
              <a:round/>
            </a:ln>
            <a:effectLst/>
          </c:spPr>
          <c:marker>
            <c:symbol val="none"/>
          </c:marker>
          <c:cat>
            <c:numRef>
              <c:f>'Q5'!$C$14:$C$521</c:f>
              <c:numCache>
                <c:formatCode>yyyy</c:formatCode>
                <c:ptCount val="508"/>
                <c:pt idx="0">
                  <c:v>45658</c:v>
                </c:pt>
                <c:pt idx="1">
                  <c:v>46023</c:v>
                </c:pt>
                <c:pt idx="2">
                  <c:v>46388</c:v>
                </c:pt>
                <c:pt idx="3">
                  <c:v>46753</c:v>
                </c:pt>
                <c:pt idx="4">
                  <c:v>47119</c:v>
                </c:pt>
                <c:pt idx="5">
                  <c:v>47484</c:v>
                </c:pt>
                <c:pt idx="6">
                  <c:v>47849</c:v>
                </c:pt>
                <c:pt idx="7">
                  <c:v>48214</c:v>
                </c:pt>
                <c:pt idx="8">
                  <c:v>48580</c:v>
                </c:pt>
                <c:pt idx="9">
                  <c:v>48945</c:v>
                </c:pt>
                <c:pt idx="10">
                  <c:v>49310</c:v>
                </c:pt>
                <c:pt idx="11">
                  <c:v>49675</c:v>
                </c:pt>
                <c:pt idx="12">
                  <c:v>50041</c:v>
                </c:pt>
                <c:pt idx="13">
                  <c:v>50406</c:v>
                </c:pt>
                <c:pt idx="14">
                  <c:v>50771</c:v>
                </c:pt>
                <c:pt idx="15">
                  <c:v>51136</c:v>
                </c:pt>
                <c:pt idx="16">
                  <c:v>51502</c:v>
                </c:pt>
                <c:pt idx="17">
                  <c:v>51867</c:v>
                </c:pt>
                <c:pt idx="18">
                  <c:v>52232</c:v>
                </c:pt>
                <c:pt idx="19">
                  <c:v>52597</c:v>
                </c:pt>
                <c:pt idx="20">
                  <c:v>52963</c:v>
                </c:pt>
                <c:pt idx="21">
                  <c:v>53328</c:v>
                </c:pt>
                <c:pt idx="22">
                  <c:v>53693</c:v>
                </c:pt>
                <c:pt idx="23">
                  <c:v>54058</c:v>
                </c:pt>
                <c:pt idx="24">
                  <c:v>54424</c:v>
                </c:pt>
                <c:pt idx="25">
                  <c:v>54789</c:v>
                </c:pt>
              </c:numCache>
            </c:numRef>
          </c:cat>
          <c:val>
            <c:numRef>
              <c:f>'Q5'!$D$14:$D$521</c:f>
              <c:numCache>
                <c:formatCode>0</c:formatCode>
                <c:ptCount val="508"/>
                <c:pt idx="0">
                  <c:v>100</c:v>
                </c:pt>
                <c:pt idx="1">
                  <c:v>95.5</c:v>
                </c:pt>
                <c:pt idx="2">
                  <c:v>91.202500000000001</c:v>
                </c:pt>
                <c:pt idx="3">
                  <c:v>87.098387500000001</c:v>
                </c:pt>
                <c:pt idx="4">
                  <c:v>83.178960062499996</c:v>
                </c:pt>
                <c:pt idx="5">
                  <c:v>79.435906859687492</c:v>
                </c:pt>
                <c:pt idx="6">
                  <c:v>75.861291051001558</c:v>
                </c:pt>
                <c:pt idx="7">
                  <c:v>72.447532953706485</c:v>
                </c:pt>
                <c:pt idx="8">
                  <c:v>69.187393970789699</c:v>
                </c:pt>
                <c:pt idx="9">
                  <c:v>66.073961242104161</c:v>
                </c:pt>
                <c:pt idx="10">
                  <c:v>63.100632986209476</c:v>
                </c:pt>
                <c:pt idx="11">
                  <c:v>60.261104501830047</c:v>
                </c:pt>
                <c:pt idx="12">
                  <c:v>57.549354799247695</c:v>
                </c:pt>
                <c:pt idx="13">
                  <c:v>54.959633833281551</c:v>
                </c:pt>
                <c:pt idx="14">
                  <c:v>52.48645031078388</c:v>
                </c:pt>
                <c:pt idx="15">
                  <c:v>50.124560046798607</c:v>
                </c:pt>
                <c:pt idx="16">
                  <c:v>47.868954844692666</c:v>
                </c:pt>
                <c:pt idx="17">
                  <c:v>45.714851876681493</c:v>
                </c:pt>
                <c:pt idx="18">
                  <c:v>43.657683542230828</c:v>
                </c:pt>
                <c:pt idx="19">
                  <c:v>41.693087782830439</c:v>
                </c:pt>
                <c:pt idx="20">
                  <c:v>39.816898832603073</c:v>
                </c:pt>
                <c:pt idx="21">
                  <c:v>38.025138385135932</c:v>
                </c:pt>
                <c:pt idx="22">
                  <c:v>36.314007157804816</c:v>
                </c:pt>
                <c:pt idx="23">
                  <c:v>34.679876835703602</c:v>
                </c:pt>
                <c:pt idx="24">
                  <c:v>33.119282378096941</c:v>
                </c:pt>
                <c:pt idx="25">
                  <c:v>31.62891467108258</c:v>
                </c:pt>
              </c:numCache>
            </c:numRef>
          </c:val>
          <c:smooth val="0"/>
          <c:extLst>
            <c:ext xmlns:c16="http://schemas.microsoft.com/office/drawing/2014/chart" uri="{C3380CC4-5D6E-409C-BE32-E72D297353CC}">
              <c16:uniqueId val="{00000000-C7AC-4721-9430-C0E109FEE78B}"/>
            </c:ext>
          </c:extLst>
        </c:ser>
        <c:ser>
          <c:idx val="1"/>
          <c:order val="1"/>
          <c:tx>
            <c:strRef>
              <c:f>'Q5'!$E$13</c:f>
              <c:strCache>
                <c:ptCount val="1"/>
                <c:pt idx="0">
                  <c:v>Pop(3)</c:v>
                </c:pt>
              </c:strCache>
            </c:strRef>
          </c:tx>
          <c:spPr>
            <a:ln w="28575" cap="rnd">
              <a:solidFill>
                <a:schemeClr val="accent2"/>
              </a:solidFill>
              <a:round/>
            </a:ln>
            <a:effectLst/>
          </c:spPr>
          <c:marker>
            <c:symbol val="none"/>
          </c:marker>
          <c:cat>
            <c:numRef>
              <c:f>'Q5'!$C$14:$C$521</c:f>
              <c:numCache>
                <c:formatCode>yyyy</c:formatCode>
                <c:ptCount val="508"/>
                <c:pt idx="0">
                  <c:v>45658</c:v>
                </c:pt>
                <c:pt idx="1">
                  <c:v>46023</c:v>
                </c:pt>
                <c:pt idx="2">
                  <c:v>46388</c:v>
                </c:pt>
                <c:pt idx="3">
                  <c:v>46753</c:v>
                </c:pt>
                <c:pt idx="4">
                  <c:v>47119</c:v>
                </c:pt>
                <c:pt idx="5">
                  <c:v>47484</c:v>
                </c:pt>
                <c:pt idx="6">
                  <c:v>47849</c:v>
                </c:pt>
                <c:pt idx="7">
                  <c:v>48214</c:v>
                </c:pt>
                <c:pt idx="8">
                  <c:v>48580</c:v>
                </c:pt>
                <c:pt idx="9">
                  <c:v>48945</c:v>
                </c:pt>
                <c:pt idx="10">
                  <c:v>49310</c:v>
                </c:pt>
                <c:pt idx="11">
                  <c:v>49675</c:v>
                </c:pt>
                <c:pt idx="12">
                  <c:v>50041</c:v>
                </c:pt>
                <c:pt idx="13">
                  <c:v>50406</c:v>
                </c:pt>
                <c:pt idx="14">
                  <c:v>50771</c:v>
                </c:pt>
                <c:pt idx="15">
                  <c:v>51136</c:v>
                </c:pt>
                <c:pt idx="16">
                  <c:v>51502</c:v>
                </c:pt>
                <c:pt idx="17">
                  <c:v>51867</c:v>
                </c:pt>
                <c:pt idx="18">
                  <c:v>52232</c:v>
                </c:pt>
                <c:pt idx="19">
                  <c:v>52597</c:v>
                </c:pt>
                <c:pt idx="20">
                  <c:v>52963</c:v>
                </c:pt>
                <c:pt idx="21">
                  <c:v>53328</c:v>
                </c:pt>
                <c:pt idx="22">
                  <c:v>53693</c:v>
                </c:pt>
                <c:pt idx="23">
                  <c:v>54058</c:v>
                </c:pt>
                <c:pt idx="24">
                  <c:v>54424</c:v>
                </c:pt>
                <c:pt idx="25">
                  <c:v>54789</c:v>
                </c:pt>
              </c:numCache>
            </c:numRef>
          </c:cat>
          <c:val>
            <c:numRef>
              <c:f>'Q5'!$E$14:$E$521</c:f>
              <c:numCache>
                <c:formatCode>0</c:formatCode>
                <c:ptCount val="508"/>
                <c:pt idx="0">
                  <c:v>100</c:v>
                </c:pt>
                <c:pt idx="1">
                  <c:v>98.5</c:v>
                </c:pt>
                <c:pt idx="2">
                  <c:v>97.067499999999995</c:v>
                </c:pt>
                <c:pt idx="3">
                  <c:v>95.699462499999996</c:v>
                </c:pt>
                <c:pt idx="4">
                  <c:v>94.392986687499999</c:v>
                </c:pt>
                <c:pt idx="5">
                  <c:v>93.145302286562497</c:v>
                </c:pt>
                <c:pt idx="6">
                  <c:v>91.953763683667191</c:v>
                </c:pt>
                <c:pt idx="7">
                  <c:v>90.815844317902162</c:v>
                </c:pt>
                <c:pt idx="8">
                  <c:v>89.729131323596562</c:v>
                </c:pt>
                <c:pt idx="9">
                  <c:v>88.69132041403472</c:v>
                </c:pt>
                <c:pt idx="10">
                  <c:v>87.700210995403154</c:v>
                </c:pt>
                <c:pt idx="11">
                  <c:v>86.753701500610006</c:v>
                </c:pt>
                <c:pt idx="12">
                  <c:v>85.84978493308256</c:v>
                </c:pt>
                <c:pt idx="13">
                  <c:v>84.986544611093848</c:v>
                </c:pt>
                <c:pt idx="14">
                  <c:v>84.162150103594627</c:v>
                </c:pt>
                <c:pt idx="15">
                  <c:v>83.374853348932874</c:v>
                </c:pt>
                <c:pt idx="16">
                  <c:v>82.622984948230894</c:v>
                </c:pt>
                <c:pt idx="17">
                  <c:v>81.904950625560502</c:v>
                </c:pt>
                <c:pt idx="18">
                  <c:v>81.219227847410281</c:v>
                </c:pt>
                <c:pt idx="19">
                  <c:v>80.564362594276815</c:v>
                </c:pt>
                <c:pt idx="20">
                  <c:v>79.938966277534362</c:v>
                </c:pt>
                <c:pt idx="21">
                  <c:v>79.341712795045311</c:v>
                </c:pt>
                <c:pt idx="22">
                  <c:v>78.771335719268265</c:v>
                </c:pt>
                <c:pt idx="23">
                  <c:v>78.226625611901198</c:v>
                </c:pt>
                <c:pt idx="24">
                  <c:v>77.706427459365642</c:v>
                </c:pt>
                <c:pt idx="25">
                  <c:v>77.209638223694185</c:v>
                </c:pt>
              </c:numCache>
            </c:numRef>
          </c:val>
          <c:smooth val="0"/>
          <c:extLst>
            <c:ext xmlns:c16="http://schemas.microsoft.com/office/drawing/2014/chart" uri="{C3380CC4-5D6E-409C-BE32-E72D297353CC}">
              <c16:uniqueId val="{00000001-C7AC-4721-9430-C0E109FEE78B}"/>
            </c:ext>
          </c:extLst>
        </c:ser>
        <c:ser>
          <c:idx val="2"/>
          <c:order val="2"/>
          <c:tx>
            <c:strRef>
              <c:f>'Q5'!$F$13</c:f>
              <c:strCache>
                <c:ptCount val="1"/>
                <c:pt idx="0">
                  <c:v>Pop(10)</c:v>
                </c:pt>
              </c:strCache>
            </c:strRef>
          </c:tx>
          <c:spPr>
            <a:ln w="28575" cap="rnd">
              <a:solidFill>
                <a:schemeClr val="accent3"/>
              </a:solidFill>
              <a:round/>
            </a:ln>
            <a:effectLst/>
          </c:spPr>
          <c:marker>
            <c:symbol val="none"/>
          </c:marker>
          <c:cat>
            <c:numRef>
              <c:f>'Q5'!$C$14:$C$521</c:f>
              <c:numCache>
                <c:formatCode>yyyy</c:formatCode>
                <c:ptCount val="508"/>
                <c:pt idx="0">
                  <c:v>45658</c:v>
                </c:pt>
                <c:pt idx="1">
                  <c:v>46023</c:v>
                </c:pt>
                <c:pt idx="2">
                  <c:v>46388</c:v>
                </c:pt>
                <c:pt idx="3">
                  <c:v>46753</c:v>
                </c:pt>
                <c:pt idx="4">
                  <c:v>47119</c:v>
                </c:pt>
                <c:pt idx="5">
                  <c:v>47484</c:v>
                </c:pt>
                <c:pt idx="6">
                  <c:v>47849</c:v>
                </c:pt>
                <c:pt idx="7">
                  <c:v>48214</c:v>
                </c:pt>
                <c:pt idx="8">
                  <c:v>48580</c:v>
                </c:pt>
                <c:pt idx="9">
                  <c:v>48945</c:v>
                </c:pt>
                <c:pt idx="10">
                  <c:v>49310</c:v>
                </c:pt>
                <c:pt idx="11">
                  <c:v>49675</c:v>
                </c:pt>
                <c:pt idx="12">
                  <c:v>50041</c:v>
                </c:pt>
                <c:pt idx="13">
                  <c:v>50406</c:v>
                </c:pt>
                <c:pt idx="14">
                  <c:v>50771</c:v>
                </c:pt>
                <c:pt idx="15">
                  <c:v>51136</c:v>
                </c:pt>
                <c:pt idx="16">
                  <c:v>51502</c:v>
                </c:pt>
                <c:pt idx="17">
                  <c:v>51867</c:v>
                </c:pt>
                <c:pt idx="18">
                  <c:v>52232</c:v>
                </c:pt>
                <c:pt idx="19">
                  <c:v>52597</c:v>
                </c:pt>
                <c:pt idx="20">
                  <c:v>52963</c:v>
                </c:pt>
                <c:pt idx="21">
                  <c:v>53328</c:v>
                </c:pt>
                <c:pt idx="22">
                  <c:v>53693</c:v>
                </c:pt>
                <c:pt idx="23">
                  <c:v>54058</c:v>
                </c:pt>
                <c:pt idx="24">
                  <c:v>54424</c:v>
                </c:pt>
                <c:pt idx="25">
                  <c:v>54789</c:v>
                </c:pt>
              </c:numCache>
            </c:numRef>
          </c:cat>
          <c:val>
            <c:numRef>
              <c:f>'Q5'!$F$14:$F$521</c:f>
              <c:numCache>
                <c:formatCode>0</c:formatCode>
                <c:ptCount val="508"/>
                <c:pt idx="0">
                  <c:v>100</c:v>
                </c:pt>
                <c:pt idx="1">
                  <c:v>105.5</c:v>
                </c:pt>
                <c:pt idx="2">
                  <c:v>110.7525</c:v>
                </c:pt>
                <c:pt idx="3">
                  <c:v>115.7686375</c:v>
                </c:pt>
                <c:pt idx="4">
                  <c:v>120.5590488125</c:v>
                </c:pt>
                <c:pt idx="5">
                  <c:v>125.1338916159375</c:v>
                </c:pt>
                <c:pt idx="6">
                  <c:v>129.50286649322032</c:v>
                </c:pt>
                <c:pt idx="7">
                  <c:v>133.67523750102541</c:v>
                </c:pt>
                <c:pt idx="8">
                  <c:v>137.65985181347926</c:v>
                </c:pt>
                <c:pt idx="9">
                  <c:v>141.46515848187269</c:v>
                </c:pt>
                <c:pt idx="10">
                  <c:v>145.09922635018842</c:v>
                </c:pt>
                <c:pt idx="11">
                  <c:v>148.56976116442993</c:v>
                </c:pt>
                <c:pt idx="12">
                  <c:v>151.88412191203059</c:v>
                </c:pt>
                <c:pt idx="13">
                  <c:v>155.04933642598922</c:v>
                </c:pt>
                <c:pt idx="14">
                  <c:v>158.07211628681972</c:v>
                </c:pt>
                <c:pt idx="15">
                  <c:v>160.95887105391284</c:v>
                </c:pt>
                <c:pt idx="16">
                  <c:v>163.71572185648677</c:v>
                </c:pt>
                <c:pt idx="17">
                  <c:v>166.34851437294486</c:v>
                </c:pt>
                <c:pt idx="18">
                  <c:v>168.86283122616234</c:v>
                </c:pt>
                <c:pt idx="19">
                  <c:v>171.26400382098504</c:v>
                </c:pt>
                <c:pt idx="20">
                  <c:v>173.5571236490407</c:v>
                </c:pt>
                <c:pt idx="21">
                  <c:v>175.74705308483388</c:v>
                </c:pt>
                <c:pt idx="22">
                  <c:v>177.83843569601635</c:v>
                </c:pt>
                <c:pt idx="23">
                  <c:v>179.83570608969561</c:v>
                </c:pt>
                <c:pt idx="24">
                  <c:v>181.74309931565929</c:v>
                </c:pt>
                <c:pt idx="25">
                  <c:v>183.56465984645462</c:v>
                </c:pt>
              </c:numCache>
            </c:numRef>
          </c:val>
          <c:smooth val="0"/>
          <c:extLst>
            <c:ext xmlns:c16="http://schemas.microsoft.com/office/drawing/2014/chart" uri="{C3380CC4-5D6E-409C-BE32-E72D297353CC}">
              <c16:uniqueId val="{00000002-C7AC-4721-9430-C0E109FEE78B}"/>
            </c:ext>
          </c:extLst>
        </c:ser>
        <c:ser>
          <c:idx val="3"/>
          <c:order val="3"/>
          <c:tx>
            <c:strRef>
              <c:f>'Q5'!$G$13</c:f>
              <c:strCache>
                <c:ptCount val="1"/>
                <c:pt idx="0">
                  <c:v>Pop(1%)</c:v>
                </c:pt>
              </c:strCache>
            </c:strRef>
          </c:tx>
          <c:spPr>
            <a:ln w="28575" cap="rnd">
              <a:solidFill>
                <a:schemeClr val="accent4"/>
              </a:solidFill>
              <a:round/>
            </a:ln>
            <a:effectLst/>
          </c:spPr>
          <c:marker>
            <c:symbol val="none"/>
          </c:marker>
          <c:cat>
            <c:numRef>
              <c:f>'Q5'!$C$14:$C$521</c:f>
              <c:numCache>
                <c:formatCode>yyyy</c:formatCode>
                <c:ptCount val="508"/>
                <c:pt idx="0">
                  <c:v>45658</c:v>
                </c:pt>
                <c:pt idx="1">
                  <c:v>46023</c:v>
                </c:pt>
                <c:pt idx="2">
                  <c:v>46388</c:v>
                </c:pt>
                <c:pt idx="3">
                  <c:v>46753</c:v>
                </c:pt>
                <c:pt idx="4">
                  <c:v>47119</c:v>
                </c:pt>
                <c:pt idx="5">
                  <c:v>47484</c:v>
                </c:pt>
                <c:pt idx="6">
                  <c:v>47849</c:v>
                </c:pt>
                <c:pt idx="7">
                  <c:v>48214</c:v>
                </c:pt>
                <c:pt idx="8">
                  <c:v>48580</c:v>
                </c:pt>
                <c:pt idx="9">
                  <c:v>48945</c:v>
                </c:pt>
                <c:pt idx="10">
                  <c:v>49310</c:v>
                </c:pt>
                <c:pt idx="11">
                  <c:v>49675</c:v>
                </c:pt>
                <c:pt idx="12">
                  <c:v>50041</c:v>
                </c:pt>
                <c:pt idx="13">
                  <c:v>50406</c:v>
                </c:pt>
                <c:pt idx="14">
                  <c:v>50771</c:v>
                </c:pt>
                <c:pt idx="15">
                  <c:v>51136</c:v>
                </c:pt>
                <c:pt idx="16">
                  <c:v>51502</c:v>
                </c:pt>
                <c:pt idx="17">
                  <c:v>51867</c:v>
                </c:pt>
                <c:pt idx="18">
                  <c:v>52232</c:v>
                </c:pt>
                <c:pt idx="19">
                  <c:v>52597</c:v>
                </c:pt>
                <c:pt idx="20">
                  <c:v>52963</c:v>
                </c:pt>
                <c:pt idx="21">
                  <c:v>53328</c:v>
                </c:pt>
                <c:pt idx="22">
                  <c:v>53693</c:v>
                </c:pt>
                <c:pt idx="23">
                  <c:v>54058</c:v>
                </c:pt>
                <c:pt idx="24">
                  <c:v>54424</c:v>
                </c:pt>
                <c:pt idx="25">
                  <c:v>54789</c:v>
                </c:pt>
              </c:numCache>
            </c:numRef>
          </c:cat>
          <c:val>
            <c:numRef>
              <c:f>'Q5'!$G$14:$G$521</c:f>
              <c:numCache>
                <c:formatCode>0</c:formatCode>
                <c:ptCount val="508"/>
                <c:pt idx="0">
                  <c:v>100</c:v>
                </c:pt>
                <c:pt idx="1">
                  <c:v>96.5</c:v>
                </c:pt>
                <c:pt idx="2">
                  <c:v>93.122500000000002</c:v>
                </c:pt>
                <c:pt idx="3">
                  <c:v>89.863212500000003</c:v>
                </c:pt>
                <c:pt idx="4">
                  <c:v>86.71800006250001</c:v>
                </c:pt>
                <c:pt idx="5">
                  <c:v>83.68287006031251</c:v>
                </c:pt>
                <c:pt idx="6">
                  <c:v>80.753969608201572</c:v>
                </c:pt>
                <c:pt idx="7">
                  <c:v>77.927580671914512</c:v>
                </c:pt>
                <c:pt idx="8">
                  <c:v>75.200115348397503</c:v>
                </c:pt>
                <c:pt idx="9">
                  <c:v>72.568111311203594</c:v>
                </c:pt>
                <c:pt idx="10">
                  <c:v>70.028227415311463</c:v>
                </c:pt>
                <c:pt idx="11">
                  <c:v>67.577239455775555</c:v>
                </c:pt>
                <c:pt idx="12">
                  <c:v>65.212036074823402</c:v>
                </c:pt>
                <c:pt idx="13">
                  <c:v>62.929614812204584</c:v>
                </c:pt>
                <c:pt idx="14">
                  <c:v>60.727078293777424</c:v>
                </c:pt>
                <c:pt idx="15">
                  <c:v>58.601630553495212</c:v>
                </c:pt>
                <c:pt idx="16">
                  <c:v>56.550573484122886</c:v>
                </c:pt>
                <c:pt idx="17">
                  <c:v>54.571303412178587</c:v>
                </c:pt>
                <c:pt idx="18">
                  <c:v>52.661307792752339</c:v>
                </c:pt>
                <c:pt idx="19">
                  <c:v>50.818162020006007</c:v>
                </c:pt>
                <c:pt idx="20">
                  <c:v>49.039526349305802</c:v>
                </c:pt>
                <c:pt idx="21">
                  <c:v>47.323142927080099</c:v>
                </c:pt>
                <c:pt idx="22">
                  <c:v>45.666832924632295</c:v>
                </c:pt>
                <c:pt idx="23">
                  <c:v>44.068493772270159</c:v>
                </c:pt>
                <c:pt idx="24">
                  <c:v>42.526096490240704</c:v>
                </c:pt>
                <c:pt idx="25">
                  <c:v>41.037683113082281</c:v>
                </c:pt>
              </c:numCache>
            </c:numRef>
          </c:val>
          <c:smooth val="0"/>
          <c:extLst>
            <c:ext xmlns:c16="http://schemas.microsoft.com/office/drawing/2014/chart" uri="{C3380CC4-5D6E-409C-BE32-E72D297353CC}">
              <c16:uniqueId val="{00000003-C7AC-4721-9430-C0E109FEE78B}"/>
            </c:ext>
          </c:extLst>
        </c:ser>
        <c:ser>
          <c:idx val="4"/>
          <c:order val="4"/>
          <c:tx>
            <c:strRef>
              <c:f>'Q5'!$H$13</c:f>
              <c:strCache>
                <c:ptCount val="1"/>
                <c:pt idx="0">
                  <c:v>Pop(5%)</c:v>
                </c:pt>
              </c:strCache>
            </c:strRef>
          </c:tx>
          <c:spPr>
            <a:ln w="28575" cap="rnd">
              <a:solidFill>
                <a:srgbClr val="FF0000"/>
              </a:solidFill>
              <a:round/>
            </a:ln>
            <a:effectLst/>
          </c:spPr>
          <c:marker>
            <c:symbol val="none"/>
          </c:marker>
          <c:cat>
            <c:numRef>
              <c:f>'Q5'!$C$14:$C$521</c:f>
              <c:numCache>
                <c:formatCode>yyyy</c:formatCode>
                <c:ptCount val="508"/>
                <c:pt idx="0">
                  <c:v>45658</c:v>
                </c:pt>
                <c:pt idx="1">
                  <c:v>46023</c:v>
                </c:pt>
                <c:pt idx="2">
                  <c:v>46388</c:v>
                </c:pt>
                <c:pt idx="3">
                  <c:v>46753</c:v>
                </c:pt>
                <c:pt idx="4">
                  <c:v>47119</c:v>
                </c:pt>
                <c:pt idx="5">
                  <c:v>47484</c:v>
                </c:pt>
                <c:pt idx="6">
                  <c:v>47849</c:v>
                </c:pt>
                <c:pt idx="7">
                  <c:v>48214</c:v>
                </c:pt>
                <c:pt idx="8">
                  <c:v>48580</c:v>
                </c:pt>
                <c:pt idx="9">
                  <c:v>48945</c:v>
                </c:pt>
                <c:pt idx="10">
                  <c:v>49310</c:v>
                </c:pt>
                <c:pt idx="11">
                  <c:v>49675</c:v>
                </c:pt>
                <c:pt idx="12">
                  <c:v>50041</c:v>
                </c:pt>
                <c:pt idx="13">
                  <c:v>50406</c:v>
                </c:pt>
                <c:pt idx="14">
                  <c:v>50771</c:v>
                </c:pt>
                <c:pt idx="15">
                  <c:v>51136</c:v>
                </c:pt>
                <c:pt idx="16">
                  <c:v>51502</c:v>
                </c:pt>
                <c:pt idx="17">
                  <c:v>51867</c:v>
                </c:pt>
                <c:pt idx="18">
                  <c:v>52232</c:v>
                </c:pt>
                <c:pt idx="19">
                  <c:v>52597</c:v>
                </c:pt>
                <c:pt idx="20">
                  <c:v>52963</c:v>
                </c:pt>
                <c:pt idx="21">
                  <c:v>53328</c:v>
                </c:pt>
                <c:pt idx="22">
                  <c:v>53693</c:v>
                </c:pt>
                <c:pt idx="23">
                  <c:v>54058</c:v>
                </c:pt>
                <c:pt idx="24">
                  <c:v>54424</c:v>
                </c:pt>
                <c:pt idx="25">
                  <c:v>54789</c:v>
                </c:pt>
              </c:numCache>
            </c:numRef>
          </c:cat>
          <c:val>
            <c:numRef>
              <c:f>'Q5'!$H$14:$H$521</c:f>
              <c:numCache>
                <c:formatCode>0</c:formatCode>
                <c:ptCount val="508"/>
                <c:pt idx="0">
                  <c:v>100</c:v>
                </c:pt>
                <c:pt idx="1">
                  <c:v>100.5</c:v>
                </c:pt>
                <c:pt idx="2">
                  <c:v>101.00250000000001</c:v>
                </c:pt>
                <c:pt idx="3">
                  <c:v>101.50751250000002</c:v>
                </c:pt>
                <c:pt idx="4">
                  <c:v>102.01505006250002</c:v>
                </c:pt>
                <c:pt idx="5">
                  <c:v>102.52512531281252</c:v>
                </c:pt>
                <c:pt idx="6">
                  <c:v>103.03775093937658</c:v>
                </c:pt>
                <c:pt idx="7">
                  <c:v>103.55293969407347</c:v>
                </c:pt>
                <c:pt idx="8">
                  <c:v>104.07070439254383</c:v>
                </c:pt>
                <c:pt idx="9">
                  <c:v>104.59105791450656</c:v>
                </c:pt>
                <c:pt idx="10">
                  <c:v>105.1140132040791</c:v>
                </c:pt>
                <c:pt idx="11">
                  <c:v>105.63958327009949</c:v>
                </c:pt>
                <c:pt idx="12">
                  <c:v>106.16778118644999</c:v>
                </c:pt>
                <c:pt idx="13">
                  <c:v>106.69862009238223</c:v>
                </c:pt>
                <c:pt idx="14">
                  <c:v>107.23211319284414</c:v>
                </c:pt>
                <c:pt idx="15">
                  <c:v>107.76827375880836</c:v>
                </c:pt>
                <c:pt idx="16">
                  <c:v>108.3071151276024</c:v>
                </c:pt>
                <c:pt idx="17">
                  <c:v>108.84865070324041</c:v>
                </c:pt>
                <c:pt idx="18">
                  <c:v>109.39289395675662</c:v>
                </c:pt>
                <c:pt idx="19">
                  <c:v>109.93985842654041</c:v>
                </c:pt>
                <c:pt idx="20">
                  <c:v>110.48955771867311</c:v>
                </c:pt>
                <c:pt idx="21">
                  <c:v>111.04200550726648</c:v>
                </c:pt>
                <c:pt idx="22">
                  <c:v>111.59721553480281</c:v>
                </c:pt>
                <c:pt idx="23">
                  <c:v>112.15520161247682</c:v>
                </c:pt>
                <c:pt idx="24">
                  <c:v>112.71597762053921</c:v>
                </c:pt>
                <c:pt idx="25">
                  <c:v>113.2795575086419</c:v>
                </c:pt>
              </c:numCache>
            </c:numRef>
          </c:val>
          <c:smooth val="0"/>
          <c:extLst>
            <c:ext xmlns:c16="http://schemas.microsoft.com/office/drawing/2014/chart" uri="{C3380CC4-5D6E-409C-BE32-E72D297353CC}">
              <c16:uniqueId val="{00000004-C7AC-4721-9430-C0E109FEE78B}"/>
            </c:ext>
          </c:extLst>
        </c:ser>
        <c:dLbls>
          <c:showLegendKey val="0"/>
          <c:showVal val="0"/>
          <c:showCatName val="0"/>
          <c:showSerName val="0"/>
          <c:showPercent val="0"/>
          <c:showBubbleSize val="0"/>
        </c:dLbls>
        <c:smooth val="0"/>
        <c:axId val="431834031"/>
        <c:axId val="431834991"/>
      </c:lineChart>
      <c:dateAx>
        <c:axId val="431834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834991"/>
        <c:crosses val="autoZero"/>
        <c:auto val="1"/>
        <c:lblOffset val="100"/>
        <c:baseTimeUnit val="years"/>
      </c:dateAx>
      <c:valAx>
        <c:axId val="431834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834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tx1"/>
                </a:solidFill>
              </a:rPr>
              <a:t>Strategies to stabilize the population of bobcats over a period of 10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'Q5'!$D$13</c:f>
              <c:strCache>
                <c:ptCount val="1"/>
                <c:pt idx="0">
                  <c:v>Population</c:v>
                </c:pt>
              </c:strCache>
            </c:strRef>
          </c:tx>
          <c:spPr>
            <a:ln w="28575" cap="rnd">
              <a:solidFill>
                <a:schemeClr val="accent1"/>
              </a:solidFill>
              <a:round/>
            </a:ln>
            <a:effectLst/>
          </c:spPr>
          <c:marker>
            <c:symbol val="none"/>
          </c:marker>
          <c:cat>
            <c:numRef>
              <c:f>'Q5'!$C$14:$C$24</c:f>
              <c:numCache>
                <c:formatCode>yyyy</c:formatCode>
                <c:ptCount val="11"/>
                <c:pt idx="0">
                  <c:v>45658</c:v>
                </c:pt>
                <c:pt idx="1">
                  <c:v>46023</c:v>
                </c:pt>
                <c:pt idx="2">
                  <c:v>46388</c:v>
                </c:pt>
                <c:pt idx="3">
                  <c:v>46753</c:v>
                </c:pt>
                <c:pt idx="4">
                  <c:v>47119</c:v>
                </c:pt>
                <c:pt idx="5">
                  <c:v>47484</c:v>
                </c:pt>
                <c:pt idx="6">
                  <c:v>47849</c:v>
                </c:pt>
                <c:pt idx="7">
                  <c:v>48214</c:v>
                </c:pt>
                <c:pt idx="8">
                  <c:v>48580</c:v>
                </c:pt>
                <c:pt idx="9">
                  <c:v>48945</c:v>
                </c:pt>
                <c:pt idx="10">
                  <c:v>49310</c:v>
                </c:pt>
              </c:numCache>
            </c:numRef>
          </c:cat>
          <c:val>
            <c:numRef>
              <c:f>'Q5'!$D$14:$D$24</c:f>
              <c:numCache>
                <c:formatCode>0</c:formatCode>
                <c:ptCount val="11"/>
                <c:pt idx="0">
                  <c:v>100</c:v>
                </c:pt>
                <c:pt idx="1">
                  <c:v>95.5</c:v>
                </c:pt>
                <c:pt idx="2">
                  <c:v>91.202500000000001</c:v>
                </c:pt>
                <c:pt idx="3">
                  <c:v>87.098387500000001</c:v>
                </c:pt>
                <c:pt idx="4">
                  <c:v>83.178960062499996</c:v>
                </c:pt>
                <c:pt idx="5">
                  <c:v>79.435906859687492</c:v>
                </c:pt>
                <c:pt idx="6">
                  <c:v>75.861291051001558</c:v>
                </c:pt>
                <c:pt idx="7">
                  <c:v>72.447532953706485</c:v>
                </c:pt>
                <c:pt idx="8">
                  <c:v>69.187393970789699</c:v>
                </c:pt>
                <c:pt idx="9">
                  <c:v>66.073961242104161</c:v>
                </c:pt>
                <c:pt idx="10">
                  <c:v>63.100632986209476</c:v>
                </c:pt>
              </c:numCache>
            </c:numRef>
          </c:val>
          <c:smooth val="0"/>
          <c:extLst>
            <c:ext xmlns:c16="http://schemas.microsoft.com/office/drawing/2014/chart" uri="{C3380CC4-5D6E-409C-BE32-E72D297353CC}">
              <c16:uniqueId val="{00000000-39BF-4B2B-92A0-E96B292A5794}"/>
            </c:ext>
          </c:extLst>
        </c:ser>
        <c:ser>
          <c:idx val="1"/>
          <c:order val="1"/>
          <c:tx>
            <c:strRef>
              <c:f>'Q5'!$E$13</c:f>
              <c:strCache>
                <c:ptCount val="1"/>
                <c:pt idx="0">
                  <c:v>Pop(3)</c:v>
                </c:pt>
              </c:strCache>
            </c:strRef>
          </c:tx>
          <c:spPr>
            <a:ln w="28575" cap="rnd">
              <a:solidFill>
                <a:schemeClr val="accent2"/>
              </a:solidFill>
              <a:round/>
            </a:ln>
            <a:effectLst/>
          </c:spPr>
          <c:marker>
            <c:symbol val="none"/>
          </c:marker>
          <c:cat>
            <c:numRef>
              <c:f>'Q5'!$C$14:$C$24</c:f>
              <c:numCache>
                <c:formatCode>yyyy</c:formatCode>
                <c:ptCount val="11"/>
                <c:pt idx="0">
                  <c:v>45658</c:v>
                </c:pt>
                <c:pt idx="1">
                  <c:v>46023</c:v>
                </c:pt>
                <c:pt idx="2">
                  <c:v>46388</c:v>
                </c:pt>
                <c:pt idx="3">
                  <c:v>46753</c:v>
                </c:pt>
                <c:pt idx="4">
                  <c:v>47119</c:v>
                </c:pt>
                <c:pt idx="5">
                  <c:v>47484</c:v>
                </c:pt>
                <c:pt idx="6">
                  <c:v>47849</c:v>
                </c:pt>
                <c:pt idx="7">
                  <c:v>48214</c:v>
                </c:pt>
                <c:pt idx="8">
                  <c:v>48580</c:v>
                </c:pt>
                <c:pt idx="9">
                  <c:v>48945</c:v>
                </c:pt>
                <c:pt idx="10">
                  <c:v>49310</c:v>
                </c:pt>
              </c:numCache>
            </c:numRef>
          </c:cat>
          <c:val>
            <c:numRef>
              <c:f>'Q5'!$E$14:$E$24</c:f>
              <c:numCache>
                <c:formatCode>0</c:formatCode>
                <c:ptCount val="11"/>
                <c:pt idx="0">
                  <c:v>100</c:v>
                </c:pt>
                <c:pt idx="1">
                  <c:v>98.5</c:v>
                </c:pt>
                <c:pt idx="2">
                  <c:v>97.067499999999995</c:v>
                </c:pt>
                <c:pt idx="3">
                  <c:v>95.699462499999996</c:v>
                </c:pt>
                <c:pt idx="4">
                  <c:v>94.392986687499999</c:v>
                </c:pt>
                <c:pt idx="5">
                  <c:v>93.145302286562497</c:v>
                </c:pt>
                <c:pt idx="6">
                  <c:v>91.953763683667191</c:v>
                </c:pt>
                <c:pt idx="7">
                  <c:v>90.815844317902162</c:v>
                </c:pt>
                <c:pt idx="8">
                  <c:v>89.729131323596562</c:v>
                </c:pt>
                <c:pt idx="9">
                  <c:v>88.69132041403472</c:v>
                </c:pt>
                <c:pt idx="10">
                  <c:v>87.700210995403154</c:v>
                </c:pt>
              </c:numCache>
            </c:numRef>
          </c:val>
          <c:smooth val="0"/>
          <c:extLst>
            <c:ext xmlns:c16="http://schemas.microsoft.com/office/drawing/2014/chart" uri="{C3380CC4-5D6E-409C-BE32-E72D297353CC}">
              <c16:uniqueId val="{00000001-39BF-4B2B-92A0-E96B292A5794}"/>
            </c:ext>
          </c:extLst>
        </c:ser>
        <c:ser>
          <c:idx val="2"/>
          <c:order val="2"/>
          <c:tx>
            <c:strRef>
              <c:f>'Q5'!$F$13</c:f>
              <c:strCache>
                <c:ptCount val="1"/>
                <c:pt idx="0">
                  <c:v>Pop(10)</c:v>
                </c:pt>
              </c:strCache>
            </c:strRef>
          </c:tx>
          <c:spPr>
            <a:ln w="28575" cap="rnd">
              <a:solidFill>
                <a:schemeClr val="accent3"/>
              </a:solidFill>
              <a:round/>
            </a:ln>
            <a:effectLst/>
          </c:spPr>
          <c:marker>
            <c:symbol val="none"/>
          </c:marker>
          <c:cat>
            <c:numRef>
              <c:f>'Q5'!$C$14:$C$24</c:f>
              <c:numCache>
                <c:formatCode>yyyy</c:formatCode>
                <c:ptCount val="11"/>
                <c:pt idx="0">
                  <c:v>45658</c:v>
                </c:pt>
                <c:pt idx="1">
                  <c:v>46023</c:v>
                </c:pt>
                <c:pt idx="2">
                  <c:v>46388</c:v>
                </c:pt>
                <c:pt idx="3">
                  <c:v>46753</c:v>
                </c:pt>
                <c:pt idx="4">
                  <c:v>47119</c:v>
                </c:pt>
                <c:pt idx="5">
                  <c:v>47484</c:v>
                </c:pt>
                <c:pt idx="6">
                  <c:v>47849</c:v>
                </c:pt>
                <c:pt idx="7">
                  <c:v>48214</c:v>
                </c:pt>
                <c:pt idx="8">
                  <c:v>48580</c:v>
                </c:pt>
                <c:pt idx="9">
                  <c:v>48945</c:v>
                </c:pt>
                <c:pt idx="10">
                  <c:v>49310</c:v>
                </c:pt>
              </c:numCache>
            </c:numRef>
          </c:cat>
          <c:val>
            <c:numRef>
              <c:f>'Q5'!$F$14:$F$24</c:f>
              <c:numCache>
                <c:formatCode>0</c:formatCode>
                <c:ptCount val="11"/>
                <c:pt idx="0">
                  <c:v>100</c:v>
                </c:pt>
                <c:pt idx="1">
                  <c:v>105.5</c:v>
                </c:pt>
                <c:pt idx="2">
                  <c:v>110.7525</c:v>
                </c:pt>
                <c:pt idx="3">
                  <c:v>115.7686375</c:v>
                </c:pt>
                <c:pt idx="4">
                  <c:v>120.5590488125</c:v>
                </c:pt>
                <c:pt idx="5">
                  <c:v>125.1338916159375</c:v>
                </c:pt>
                <c:pt idx="6">
                  <c:v>129.50286649322032</c:v>
                </c:pt>
                <c:pt idx="7">
                  <c:v>133.67523750102541</c:v>
                </c:pt>
                <c:pt idx="8">
                  <c:v>137.65985181347926</c:v>
                </c:pt>
                <c:pt idx="9">
                  <c:v>141.46515848187269</c:v>
                </c:pt>
                <c:pt idx="10">
                  <c:v>145.09922635018842</c:v>
                </c:pt>
              </c:numCache>
            </c:numRef>
          </c:val>
          <c:smooth val="0"/>
          <c:extLst>
            <c:ext xmlns:c16="http://schemas.microsoft.com/office/drawing/2014/chart" uri="{C3380CC4-5D6E-409C-BE32-E72D297353CC}">
              <c16:uniqueId val="{00000002-39BF-4B2B-92A0-E96B292A5794}"/>
            </c:ext>
          </c:extLst>
        </c:ser>
        <c:ser>
          <c:idx val="3"/>
          <c:order val="3"/>
          <c:tx>
            <c:strRef>
              <c:f>'Q5'!$G$13</c:f>
              <c:strCache>
                <c:ptCount val="1"/>
                <c:pt idx="0">
                  <c:v>Pop(1%)</c:v>
                </c:pt>
              </c:strCache>
            </c:strRef>
          </c:tx>
          <c:spPr>
            <a:ln w="28575" cap="rnd">
              <a:solidFill>
                <a:schemeClr val="accent4"/>
              </a:solidFill>
              <a:round/>
            </a:ln>
            <a:effectLst/>
          </c:spPr>
          <c:marker>
            <c:symbol val="none"/>
          </c:marker>
          <c:cat>
            <c:numRef>
              <c:f>'Q5'!$C$14:$C$24</c:f>
              <c:numCache>
                <c:formatCode>yyyy</c:formatCode>
                <c:ptCount val="11"/>
                <c:pt idx="0">
                  <c:v>45658</c:v>
                </c:pt>
                <c:pt idx="1">
                  <c:v>46023</c:v>
                </c:pt>
                <c:pt idx="2">
                  <c:v>46388</c:v>
                </c:pt>
                <c:pt idx="3">
                  <c:v>46753</c:v>
                </c:pt>
                <c:pt idx="4">
                  <c:v>47119</c:v>
                </c:pt>
                <c:pt idx="5">
                  <c:v>47484</c:v>
                </c:pt>
                <c:pt idx="6">
                  <c:v>47849</c:v>
                </c:pt>
                <c:pt idx="7">
                  <c:v>48214</c:v>
                </c:pt>
                <c:pt idx="8">
                  <c:v>48580</c:v>
                </c:pt>
                <c:pt idx="9">
                  <c:v>48945</c:v>
                </c:pt>
                <c:pt idx="10">
                  <c:v>49310</c:v>
                </c:pt>
              </c:numCache>
            </c:numRef>
          </c:cat>
          <c:val>
            <c:numRef>
              <c:f>'Q5'!$G$14:$G$24</c:f>
              <c:numCache>
                <c:formatCode>0</c:formatCode>
                <c:ptCount val="11"/>
                <c:pt idx="0">
                  <c:v>100</c:v>
                </c:pt>
                <c:pt idx="1">
                  <c:v>96.5</c:v>
                </c:pt>
                <c:pt idx="2">
                  <c:v>93.122500000000002</c:v>
                </c:pt>
                <c:pt idx="3">
                  <c:v>89.863212500000003</c:v>
                </c:pt>
                <c:pt idx="4">
                  <c:v>86.71800006250001</c:v>
                </c:pt>
                <c:pt idx="5">
                  <c:v>83.68287006031251</c:v>
                </c:pt>
                <c:pt idx="6">
                  <c:v>80.753969608201572</c:v>
                </c:pt>
                <c:pt idx="7">
                  <c:v>77.927580671914512</c:v>
                </c:pt>
                <c:pt idx="8">
                  <c:v>75.200115348397503</c:v>
                </c:pt>
                <c:pt idx="9">
                  <c:v>72.568111311203594</c:v>
                </c:pt>
                <c:pt idx="10">
                  <c:v>70.028227415311463</c:v>
                </c:pt>
              </c:numCache>
            </c:numRef>
          </c:val>
          <c:smooth val="0"/>
          <c:extLst>
            <c:ext xmlns:c16="http://schemas.microsoft.com/office/drawing/2014/chart" uri="{C3380CC4-5D6E-409C-BE32-E72D297353CC}">
              <c16:uniqueId val="{00000003-39BF-4B2B-92A0-E96B292A5794}"/>
            </c:ext>
          </c:extLst>
        </c:ser>
        <c:ser>
          <c:idx val="4"/>
          <c:order val="4"/>
          <c:tx>
            <c:strRef>
              <c:f>'Q5'!$H$13</c:f>
              <c:strCache>
                <c:ptCount val="1"/>
                <c:pt idx="0">
                  <c:v>Pop(5%)</c:v>
                </c:pt>
              </c:strCache>
            </c:strRef>
          </c:tx>
          <c:spPr>
            <a:ln w="28575" cap="rnd">
              <a:solidFill>
                <a:srgbClr val="FF0000"/>
              </a:solidFill>
              <a:round/>
            </a:ln>
            <a:effectLst/>
          </c:spPr>
          <c:marker>
            <c:symbol val="none"/>
          </c:marker>
          <c:cat>
            <c:numRef>
              <c:f>'Q5'!$C$14:$C$24</c:f>
              <c:numCache>
                <c:formatCode>yyyy</c:formatCode>
                <c:ptCount val="11"/>
                <c:pt idx="0">
                  <c:v>45658</c:v>
                </c:pt>
                <c:pt idx="1">
                  <c:v>46023</c:v>
                </c:pt>
                <c:pt idx="2">
                  <c:v>46388</c:v>
                </c:pt>
                <c:pt idx="3">
                  <c:v>46753</c:v>
                </c:pt>
                <c:pt idx="4">
                  <c:v>47119</c:v>
                </c:pt>
                <c:pt idx="5">
                  <c:v>47484</c:v>
                </c:pt>
                <c:pt idx="6">
                  <c:v>47849</c:v>
                </c:pt>
                <c:pt idx="7">
                  <c:v>48214</c:v>
                </c:pt>
                <c:pt idx="8">
                  <c:v>48580</c:v>
                </c:pt>
                <c:pt idx="9">
                  <c:v>48945</c:v>
                </c:pt>
                <c:pt idx="10">
                  <c:v>49310</c:v>
                </c:pt>
              </c:numCache>
            </c:numRef>
          </c:cat>
          <c:val>
            <c:numRef>
              <c:f>'Q5'!$H$14:$H$24</c:f>
              <c:numCache>
                <c:formatCode>0</c:formatCode>
                <c:ptCount val="11"/>
                <c:pt idx="0">
                  <c:v>100</c:v>
                </c:pt>
                <c:pt idx="1">
                  <c:v>100.5</c:v>
                </c:pt>
                <c:pt idx="2">
                  <c:v>101.00250000000001</c:v>
                </c:pt>
                <c:pt idx="3">
                  <c:v>101.50751250000002</c:v>
                </c:pt>
                <c:pt idx="4">
                  <c:v>102.01505006250002</c:v>
                </c:pt>
                <c:pt idx="5">
                  <c:v>102.52512531281252</c:v>
                </c:pt>
                <c:pt idx="6">
                  <c:v>103.03775093937658</c:v>
                </c:pt>
                <c:pt idx="7">
                  <c:v>103.55293969407347</c:v>
                </c:pt>
                <c:pt idx="8">
                  <c:v>104.07070439254383</c:v>
                </c:pt>
                <c:pt idx="9">
                  <c:v>104.59105791450656</c:v>
                </c:pt>
                <c:pt idx="10">
                  <c:v>105.1140132040791</c:v>
                </c:pt>
              </c:numCache>
            </c:numRef>
          </c:val>
          <c:smooth val="0"/>
          <c:extLst>
            <c:ext xmlns:c16="http://schemas.microsoft.com/office/drawing/2014/chart" uri="{C3380CC4-5D6E-409C-BE32-E72D297353CC}">
              <c16:uniqueId val="{00000004-39BF-4B2B-92A0-E96B292A5794}"/>
            </c:ext>
          </c:extLst>
        </c:ser>
        <c:dLbls>
          <c:showLegendKey val="0"/>
          <c:showVal val="0"/>
          <c:showCatName val="0"/>
          <c:showSerName val="0"/>
          <c:showPercent val="0"/>
          <c:showBubbleSize val="0"/>
        </c:dLbls>
        <c:smooth val="0"/>
        <c:axId val="252047823"/>
        <c:axId val="252044943"/>
      </c:lineChart>
      <c:dateAx>
        <c:axId val="25204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044943"/>
        <c:crosses val="autoZero"/>
        <c:auto val="1"/>
        <c:lblOffset val="100"/>
        <c:baseTimeUnit val="years"/>
      </c:dateAx>
      <c:valAx>
        <c:axId val="252044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0478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'Q6'!$D$10</c:f>
              <c:strCache>
                <c:ptCount val="1"/>
                <c:pt idx="0">
                  <c:v>Population</c:v>
                </c:pt>
              </c:strCache>
            </c:strRef>
          </c:tx>
          <c:spPr>
            <a:ln w="28575" cap="rnd">
              <a:solidFill>
                <a:schemeClr val="accent1"/>
              </a:solidFill>
              <a:round/>
            </a:ln>
            <a:effectLst/>
          </c:spPr>
          <c:marker>
            <c:symbol val="none"/>
          </c:marker>
          <c:cat>
            <c:numRef>
              <c:f>'Q6'!$C$11:$C$147</c:f>
              <c:numCache>
                <c:formatCode>yyyy</c:formatCode>
                <c:ptCount val="137"/>
                <c:pt idx="0">
                  <c:v>45658</c:v>
                </c:pt>
                <c:pt idx="1">
                  <c:v>46023</c:v>
                </c:pt>
                <c:pt idx="2">
                  <c:v>46388</c:v>
                </c:pt>
                <c:pt idx="3">
                  <c:v>46753</c:v>
                </c:pt>
                <c:pt idx="4">
                  <c:v>47119</c:v>
                </c:pt>
                <c:pt idx="5">
                  <c:v>47484</c:v>
                </c:pt>
                <c:pt idx="6">
                  <c:v>47849</c:v>
                </c:pt>
                <c:pt idx="7">
                  <c:v>48214</c:v>
                </c:pt>
                <c:pt idx="8">
                  <c:v>48580</c:v>
                </c:pt>
                <c:pt idx="9">
                  <c:v>48945</c:v>
                </c:pt>
                <c:pt idx="10">
                  <c:v>49310</c:v>
                </c:pt>
                <c:pt idx="11">
                  <c:v>49675</c:v>
                </c:pt>
                <c:pt idx="12">
                  <c:v>50041</c:v>
                </c:pt>
                <c:pt idx="13">
                  <c:v>50406</c:v>
                </c:pt>
                <c:pt idx="14">
                  <c:v>50771</c:v>
                </c:pt>
                <c:pt idx="15">
                  <c:v>51136</c:v>
                </c:pt>
                <c:pt idx="16">
                  <c:v>51502</c:v>
                </c:pt>
                <c:pt idx="17">
                  <c:v>51867</c:v>
                </c:pt>
                <c:pt idx="18">
                  <c:v>52232</c:v>
                </c:pt>
                <c:pt idx="19">
                  <c:v>52597</c:v>
                </c:pt>
                <c:pt idx="20">
                  <c:v>52963</c:v>
                </c:pt>
                <c:pt idx="21">
                  <c:v>53328</c:v>
                </c:pt>
                <c:pt idx="22">
                  <c:v>53693</c:v>
                </c:pt>
                <c:pt idx="23">
                  <c:v>54058</c:v>
                </c:pt>
                <c:pt idx="24">
                  <c:v>54424</c:v>
                </c:pt>
                <c:pt idx="25">
                  <c:v>54789</c:v>
                </c:pt>
                <c:pt idx="26">
                  <c:v>55154</c:v>
                </c:pt>
                <c:pt idx="27">
                  <c:v>55519</c:v>
                </c:pt>
                <c:pt idx="28">
                  <c:v>55885</c:v>
                </c:pt>
                <c:pt idx="29">
                  <c:v>56250</c:v>
                </c:pt>
                <c:pt idx="30">
                  <c:v>56615</c:v>
                </c:pt>
                <c:pt idx="31">
                  <c:v>56980</c:v>
                </c:pt>
                <c:pt idx="32">
                  <c:v>57346</c:v>
                </c:pt>
                <c:pt idx="33">
                  <c:v>57711</c:v>
                </c:pt>
                <c:pt idx="34">
                  <c:v>58076</c:v>
                </c:pt>
                <c:pt idx="35">
                  <c:v>58441</c:v>
                </c:pt>
                <c:pt idx="36">
                  <c:v>58807</c:v>
                </c:pt>
                <c:pt idx="37">
                  <c:v>59172</c:v>
                </c:pt>
                <c:pt idx="38">
                  <c:v>59537</c:v>
                </c:pt>
                <c:pt idx="39">
                  <c:v>59902</c:v>
                </c:pt>
                <c:pt idx="40">
                  <c:v>60268</c:v>
                </c:pt>
                <c:pt idx="41">
                  <c:v>60633</c:v>
                </c:pt>
                <c:pt idx="42">
                  <c:v>60998</c:v>
                </c:pt>
                <c:pt idx="43">
                  <c:v>61363</c:v>
                </c:pt>
                <c:pt idx="44">
                  <c:v>61729</c:v>
                </c:pt>
                <c:pt idx="45">
                  <c:v>62094</c:v>
                </c:pt>
                <c:pt idx="46">
                  <c:v>62459</c:v>
                </c:pt>
                <c:pt idx="47">
                  <c:v>62824</c:v>
                </c:pt>
                <c:pt idx="48">
                  <c:v>63190</c:v>
                </c:pt>
                <c:pt idx="49">
                  <c:v>63555</c:v>
                </c:pt>
                <c:pt idx="50">
                  <c:v>63920</c:v>
                </c:pt>
                <c:pt idx="51">
                  <c:v>64285</c:v>
                </c:pt>
                <c:pt idx="52">
                  <c:v>64651</c:v>
                </c:pt>
                <c:pt idx="53">
                  <c:v>65016</c:v>
                </c:pt>
                <c:pt idx="54">
                  <c:v>65381</c:v>
                </c:pt>
                <c:pt idx="55">
                  <c:v>65746</c:v>
                </c:pt>
                <c:pt idx="56">
                  <c:v>66112</c:v>
                </c:pt>
                <c:pt idx="57">
                  <c:v>66477</c:v>
                </c:pt>
                <c:pt idx="58">
                  <c:v>66842</c:v>
                </c:pt>
                <c:pt idx="59">
                  <c:v>67207</c:v>
                </c:pt>
                <c:pt idx="60">
                  <c:v>67573</c:v>
                </c:pt>
                <c:pt idx="61">
                  <c:v>67938</c:v>
                </c:pt>
                <c:pt idx="62">
                  <c:v>68303</c:v>
                </c:pt>
                <c:pt idx="63">
                  <c:v>68668</c:v>
                </c:pt>
                <c:pt idx="64">
                  <c:v>69034</c:v>
                </c:pt>
                <c:pt idx="65">
                  <c:v>69399</c:v>
                </c:pt>
                <c:pt idx="66">
                  <c:v>69764</c:v>
                </c:pt>
                <c:pt idx="67">
                  <c:v>70129</c:v>
                </c:pt>
                <c:pt idx="68">
                  <c:v>70495</c:v>
                </c:pt>
                <c:pt idx="69">
                  <c:v>70860</c:v>
                </c:pt>
                <c:pt idx="70">
                  <c:v>71225</c:v>
                </c:pt>
                <c:pt idx="71">
                  <c:v>71590</c:v>
                </c:pt>
                <c:pt idx="72">
                  <c:v>71956</c:v>
                </c:pt>
                <c:pt idx="73">
                  <c:v>72321</c:v>
                </c:pt>
                <c:pt idx="74">
                  <c:v>72686</c:v>
                </c:pt>
                <c:pt idx="75">
                  <c:v>73051</c:v>
                </c:pt>
                <c:pt idx="76">
                  <c:v>73416</c:v>
                </c:pt>
                <c:pt idx="77">
                  <c:v>73781</c:v>
                </c:pt>
                <c:pt idx="78">
                  <c:v>74146</c:v>
                </c:pt>
                <c:pt idx="79">
                  <c:v>74511</c:v>
                </c:pt>
                <c:pt idx="80">
                  <c:v>74877</c:v>
                </c:pt>
                <c:pt idx="81">
                  <c:v>75242</c:v>
                </c:pt>
                <c:pt idx="82">
                  <c:v>75607</c:v>
                </c:pt>
                <c:pt idx="83">
                  <c:v>75972</c:v>
                </c:pt>
                <c:pt idx="84">
                  <c:v>76338</c:v>
                </c:pt>
                <c:pt idx="85">
                  <c:v>76703</c:v>
                </c:pt>
                <c:pt idx="86">
                  <c:v>77068</c:v>
                </c:pt>
                <c:pt idx="87">
                  <c:v>77433</c:v>
                </c:pt>
                <c:pt idx="88">
                  <c:v>77799</c:v>
                </c:pt>
                <c:pt idx="89">
                  <c:v>78164</c:v>
                </c:pt>
                <c:pt idx="90">
                  <c:v>78529</c:v>
                </c:pt>
                <c:pt idx="91">
                  <c:v>78894</c:v>
                </c:pt>
                <c:pt idx="92">
                  <c:v>79260</c:v>
                </c:pt>
                <c:pt idx="93">
                  <c:v>79625</c:v>
                </c:pt>
                <c:pt idx="94">
                  <c:v>79990</c:v>
                </c:pt>
                <c:pt idx="95">
                  <c:v>80355</c:v>
                </c:pt>
                <c:pt idx="96">
                  <c:v>80721</c:v>
                </c:pt>
                <c:pt idx="97">
                  <c:v>81086</c:v>
                </c:pt>
                <c:pt idx="98">
                  <c:v>81451</c:v>
                </c:pt>
                <c:pt idx="99">
                  <c:v>81816</c:v>
                </c:pt>
                <c:pt idx="100">
                  <c:v>82182</c:v>
                </c:pt>
                <c:pt idx="101">
                  <c:v>82547</c:v>
                </c:pt>
                <c:pt idx="102">
                  <c:v>82912</c:v>
                </c:pt>
                <c:pt idx="103">
                  <c:v>83277</c:v>
                </c:pt>
                <c:pt idx="104">
                  <c:v>83643</c:v>
                </c:pt>
                <c:pt idx="105">
                  <c:v>84008</c:v>
                </c:pt>
                <c:pt idx="106">
                  <c:v>84373</c:v>
                </c:pt>
                <c:pt idx="107">
                  <c:v>84738</c:v>
                </c:pt>
                <c:pt idx="108">
                  <c:v>85104</c:v>
                </c:pt>
                <c:pt idx="109">
                  <c:v>85469</c:v>
                </c:pt>
                <c:pt idx="110">
                  <c:v>85834</c:v>
                </c:pt>
                <c:pt idx="111">
                  <c:v>86199</c:v>
                </c:pt>
                <c:pt idx="112">
                  <c:v>86565</c:v>
                </c:pt>
                <c:pt idx="113">
                  <c:v>86930</c:v>
                </c:pt>
                <c:pt idx="114">
                  <c:v>87295</c:v>
                </c:pt>
                <c:pt idx="115">
                  <c:v>87660</c:v>
                </c:pt>
                <c:pt idx="116">
                  <c:v>88026</c:v>
                </c:pt>
                <c:pt idx="117">
                  <c:v>88391</c:v>
                </c:pt>
                <c:pt idx="118">
                  <c:v>88756</c:v>
                </c:pt>
                <c:pt idx="119">
                  <c:v>89121</c:v>
                </c:pt>
                <c:pt idx="120">
                  <c:v>89487</c:v>
                </c:pt>
                <c:pt idx="121">
                  <c:v>89852</c:v>
                </c:pt>
                <c:pt idx="122">
                  <c:v>90217</c:v>
                </c:pt>
                <c:pt idx="123">
                  <c:v>90582</c:v>
                </c:pt>
                <c:pt idx="124">
                  <c:v>90948</c:v>
                </c:pt>
                <c:pt idx="125">
                  <c:v>91313</c:v>
                </c:pt>
                <c:pt idx="126">
                  <c:v>91678</c:v>
                </c:pt>
                <c:pt idx="127">
                  <c:v>92043</c:v>
                </c:pt>
                <c:pt idx="128">
                  <c:v>92409</c:v>
                </c:pt>
                <c:pt idx="129">
                  <c:v>92774</c:v>
                </c:pt>
                <c:pt idx="130">
                  <c:v>93139</c:v>
                </c:pt>
                <c:pt idx="131">
                  <c:v>93504</c:v>
                </c:pt>
                <c:pt idx="132">
                  <c:v>93870</c:v>
                </c:pt>
                <c:pt idx="133">
                  <c:v>94235</c:v>
                </c:pt>
                <c:pt idx="134">
                  <c:v>94600</c:v>
                </c:pt>
                <c:pt idx="135">
                  <c:v>94965</c:v>
                </c:pt>
                <c:pt idx="136">
                  <c:v>95331</c:v>
                </c:pt>
              </c:numCache>
            </c:numRef>
          </c:cat>
          <c:val>
            <c:numRef>
              <c:f>'Q6'!$D$11:$D$147</c:f>
              <c:numCache>
                <c:formatCode>0</c:formatCode>
                <c:ptCount val="137"/>
                <c:pt idx="0" formatCode="General">
                  <c:v>100</c:v>
                </c:pt>
                <c:pt idx="1">
                  <c:v>95.5</c:v>
                </c:pt>
                <c:pt idx="2">
                  <c:v>91.202500000000001</c:v>
                </c:pt>
                <c:pt idx="3">
                  <c:v>87.098387500000001</c:v>
                </c:pt>
                <c:pt idx="4">
                  <c:v>83.178960062499996</c:v>
                </c:pt>
                <c:pt idx="5">
                  <c:v>79.435906859687492</c:v>
                </c:pt>
                <c:pt idx="6">
                  <c:v>75.861291051001558</c:v>
                </c:pt>
                <c:pt idx="7">
                  <c:v>72.447532953706485</c:v>
                </c:pt>
                <c:pt idx="8">
                  <c:v>69.187393970789699</c:v>
                </c:pt>
                <c:pt idx="9">
                  <c:v>66.073961242104161</c:v>
                </c:pt>
                <c:pt idx="10">
                  <c:v>63.100632986209476</c:v>
                </c:pt>
                <c:pt idx="11">
                  <c:v>60.261104501830047</c:v>
                </c:pt>
                <c:pt idx="12">
                  <c:v>57.549354799247695</c:v>
                </c:pt>
                <c:pt idx="13">
                  <c:v>54.959633833281551</c:v>
                </c:pt>
                <c:pt idx="14">
                  <c:v>52.48645031078388</c:v>
                </c:pt>
                <c:pt idx="15">
                  <c:v>50.124560046798607</c:v>
                </c:pt>
                <c:pt idx="16">
                  <c:v>47.868954844692666</c:v>
                </c:pt>
                <c:pt idx="17">
                  <c:v>45.714851876681493</c:v>
                </c:pt>
                <c:pt idx="18">
                  <c:v>43.657683542230828</c:v>
                </c:pt>
                <c:pt idx="19">
                  <c:v>41.693087782830439</c:v>
                </c:pt>
                <c:pt idx="20">
                  <c:v>39.816898832603073</c:v>
                </c:pt>
                <c:pt idx="21">
                  <c:v>38.025138385135932</c:v>
                </c:pt>
                <c:pt idx="22">
                  <c:v>36.314007157804816</c:v>
                </c:pt>
                <c:pt idx="23">
                  <c:v>34.679876835703602</c:v>
                </c:pt>
                <c:pt idx="24">
                  <c:v>33.119282378096941</c:v>
                </c:pt>
                <c:pt idx="25">
                  <c:v>31.62891467108258</c:v>
                </c:pt>
                <c:pt idx="26">
                  <c:v>30.205613510883865</c:v>
                </c:pt>
                <c:pt idx="27">
                  <c:v>28.846360902894091</c:v>
                </c:pt>
                <c:pt idx="28">
                  <c:v>27.548274662263857</c:v>
                </c:pt>
                <c:pt idx="29">
                  <c:v>26.308602302461985</c:v>
                </c:pt>
                <c:pt idx="30">
                  <c:v>25.124715198851195</c:v>
                </c:pt>
                <c:pt idx="31">
                  <c:v>23.99410301490289</c:v>
                </c:pt>
                <c:pt idx="32">
                  <c:v>22.914368379232261</c:v>
                </c:pt>
                <c:pt idx="33">
                  <c:v>21.883221802166808</c:v>
                </c:pt>
                <c:pt idx="34">
                  <c:v>20.898476821069302</c:v>
                </c:pt>
                <c:pt idx="35">
                  <c:v>19.958045364121183</c:v>
                </c:pt>
                <c:pt idx="36">
                  <c:v>19.059933322735731</c:v>
                </c:pt>
                <c:pt idx="37">
                  <c:v>18.202236323212624</c:v>
                </c:pt>
                <c:pt idx="38">
                  <c:v>17.383135688668055</c:v>
                </c:pt>
                <c:pt idx="39">
                  <c:v>16.600894582677991</c:v>
                </c:pt>
                <c:pt idx="40">
                  <c:v>15.853854326457482</c:v>
                </c:pt>
                <c:pt idx="41">
                  <c:v>15.140430881766894</c:v>
                </c:pt>
                <c:pt idx="42">
                  <c:v>14.459111492087384</c:v>
                </c:pt>
                <c:pt idx="43">
                  <c:v>13.808451474943451</c:v>
                </c:pt>
                <c:pt idx="44">
                  <c:v>13.187071158570996</c:v>
                </c:pt>
                <c:pt idx="45">
                  <c:v>12.593652956435301</c:v>
                </c:pt>
                <c:pt idx="46">
                  <c:v>12.026938573395713</c:v>
                </c:pt>
                <c:pt idx="47">
                  <c:v>11.485726337592906</c:v>
                </c:pt>
                <c:pt idx="48">
                  <c:v>10.968868652401225</c:v>
                </c:pt>
                <c:pt idx="49">
                  <c:v>10.47526956304317</c:v>
                </c:pt>
                <c:pt idx="50">
                  <c:v>10.003882432706227</c:v>
                </c:pt>
                <c:pt idx="51">
                  <c:v>9.5537077232344476</c:v>
                </c:pt>
                <c:pt idx="52">
                  <c:v>9.123790875688897</c:v>
                </c:pt>
                <c:pt idx="53">
                  <c:v>8.7132202862828976</c:v>
                </c:pt>
                <c:pt idx="54">
                  <c:v>8.321125373400168</c:v>
                </c:pt>
                <c:pt idx="55">
                  <c:v>7.9466747315971604</c:v>
                </c:pt>
                <c:pt idx="56">
                  <c:v>7.5890743686752886</c:v>
                </c:pt>
                <c:pt idx="57">
                  <c:v>7.247566022084901</c:v>
                </c:pt>
                <c:pt idx="58">
                  <c:v>6.9214255510910805</c:v>
                </c:pt>
                <c:pt idx="59">
                  <c:v>6.6099614012919821</c:v>
                </c:pt>
                <c:pt idx="60">
                  <c:v>6.3125131382338431</c:v>
                </c:pt>
                <c:pt idx="61">
                  <c:v>6.0284500470133198</c:v>
                </c:pt>
                <c:pt idx="62">
                  <c:v>5.7571697948977203</c:v>
                </c:pt>
                <c:pt idx="63">
                  <c:v>5.4980971541273229</c:v>
                </c:pt>
                <c:pt idx="64">
                  <c:v>5.2506827821915936</c:v>
                </c:pt>
                <c:pt idx="65">
                  <c:v>5.0144020569929717</c:v>
                </c:pt>
                <c:pt idx="66">
                  <c:v>4.7887539644282882</c:v>
                </c:pt>
                <c:pt idx="67">
                  <c:v>4.5732600360290157</c:v>
                </c:pt>
                <c:pt idx="68">
                  <c:v>4.3674633344077103</c:v>
                </c:pt>
                <c:pt idx="69">
                  <c:v>4.1709274843593631</c:v>
                </c:pt>
                <c:pt idx="70">
                  <c:v>3.9832357475631919</c:v>
                </c:pt>
                <c:pt idx="71">
                  <c:v>3.8039901389228481</c:v>
                </c:pt>
                <c:pt idx="72">
                  <c:v>3.6328105826713197</c:v>
                </c:pt>
                <c:pt idx="73">
                  <c:v>3.4693341064511105</c:v>
                </c:pt>
                <c:pt idx="74">
                  <c:v>3.3132140716608105</c:v>
                </c:pt>
                <c:pt idx="75">
                  <c:v>3.164119438436074</c:v>
                </c:pt>
                <c:pt idx="76">
                  <c:v>3.0217340637064507</c:v>
                </c:pt>
                <c:pt idx="77">
                  <c:v>2.8857560308396604</c:v>
                </c:pt>
                <c:pt idx="78">
                  <c:v>2.7558970094518758</c:v>
                </c:pt>
                <c:pt idx="79">
                  <c:v>2.6318816440265413</c:v>
                </c:pt>
                <c:pt idx="80">
                  <c:v>2.5134469700453468</c:v>
                </c:pt>
                <c:pt idx="81">
                  <c:v>2.4003418563933061</c:v>
                </c:pt>
                <c:pt idx="82">
                  <c:v>2.2923264728556072</c:v>
                </c:pt>
                <c:pt idx="83">
                  <c:v>2.1891717815771048</c:v>
                </c:pt>
                <c:pt idx="84">
                  <c:v>2.0906590514061349</c:v>
                </c:pt>
                <c:pt idx="85">
                  <c:v>1.9965793940928589</c:v>
                </c:pt>
                <c:pt idx="86">
                  <c:v>1.9067333213586803</c:v>
                </c:pt>
                <c:pt idx="87">
                  <c:v>1.8209303218975397</c:v>
                </c:pt>
                <c:pt idx="88">
                  <c:v>1.7389884574121504</c:v>
                </c:pt>
                <c:pt idx="89">
                  <c:v>1.6607339768286036</c:v>
                </c:pt>
                <c:pt idx="90">
                  <c:v>1.5860009478713164</c:v>
                </c:pt>
                <c:pt idx="91">
                  <c:v>1.5146309052171072</c:v>
                </c:pt>
                <c:pt idx="92">
                  <c:v>1.4464725144823374</c:v>
                </c:pt>
                <c:pt idx="93">
                  <c:v>1.3813812513306323</c:v>
                </c:pt>
                <c:pt idx="94">
                  <c:v>1.3192190950207539</c:v>
                </c:pt>
                <c:pt idx="95">
                  <c:v>1.2598542357448199</c:v>
                </c:pt>
                <c:pt idx="96">
                  <c:v>1.203160795136303</c:v>
                </c:pt>
                <c:pt idx="97">
                  <c:v>1.1490185593551694</c:v>
                </c:pt>
                <c:pt idx="98">
                  <c:v>1.0973127241841867</c:v>
                </c:pt>
                <c:pt idx="99">
                  <c:v>1.0479336515958984</c:v>
                </c:pt>
                <c:pt idx="100">
                  <c:v>1.0007766372740829</c:v>
                </c:pt>
                <c:pt idx="101">
                  <c:v>0.95574168859674924</c:v>
                </c:pt>
                <c:pt idx="102">
                  <c:v>0.91273331260989554</c:v>
                </c:pt>
                <c:pt idx="103">
                  <c:v>0.87166031354245022</c:v>
                </c:pt>
                <c:pt idx="104">
                  <c:v>0.83243559943303991</c:v>
                </c:pt>
                <c:pt idx="105">
                  <c:v>0.79497599745855307</c:v>
                </c:pt>
                <c:pt idx="106">
                  <c:v>0.75920207757291824</c:v>
                </c:pt>
                <c:pt idx="107">
                  <c:v>0.72503798408213693</c:v>
                </c:pt>
                <c:pt idx="108">
                  <c:v>0.69241127479844078</c:v>
                </c:pt>
                <c:pt idx="109">
                  <c:v>0.66125276743251094</c:v>
                </c:pt>
                <c:pt idx="110">
                  <c:v>0.63149639289804793</c:v>
                </c:pt>
                <c:pt idx="111">
                  <c:v>0.60307905521763583</c:v>
                </c:pt>
                <c:pt idx="112">
                  <c:v>0.57594049773284217</c:v>
                </c:pt>
                <c:pt idx="113">
                  <c:v>0.55002317533486422</c:v>
                </c:pt>
                <c:pt idx="114">
                  <c:v>0.52527213244479531</c:v>
                </c:pt>
                <c:pt idx="115">
                  <c:v>0.5016348864847795</c:v>
                </c:pt>
                <c:pt idx="116">
                  <c:v>0.47906131659296441</c:v>
                </c:pt>
                <c:pt idx="117">
                  <c:v>0.45750355734628101</c:v>
                </c:pt>
                <c:pt idx="118">
                  <c:v>0.43691589726569835</c:v>
                </c:pt>
                <c:pt idx="119">
                  <c:v>0.41725468188874193</c:v>
                </c:pt>
                <c:pt idx="120">
                  <c:v>0.39847822120374854</c:v>
                </c:pt>
                <c:pt idx="121">
                  <c:v>0.38054670124957984</c:v>
                </c:pt>
                <c:pt idx="122">
                  <c:v>0.36342209969334877</c:v>
                </c:pt>
                <c:pt idx="123">
                  <c:v>0.34706810520714809</c:v>
                </c:pt>
                <c:pt idx="124">
                  <c:v>0.33145004047282645</c:v>
                </c:pt>
                <c:pt idx="125">
                  <c:v>0.31653478865154927</c:v>
                </c:pt>
                <c:pt idx="126">
                  <c:v>0.30229072316222955</c:v>
                </c:pt>
                <c:pt idx="127">
                  <c:v>0.28868764061992924</c:v>
                </c:pt>
                <c:pt idx="128">
                  <c:v>0.2756966967920324</c:v>
                </c:pt>
                <c:pt idx="129">
                  <c:v>0.26329034543639096</c:v>
                </c:pt>
                <c:pt idx="130">
                  <c:v>0.25144227989175338</c:v>
                </c:pt>
                <c:pt idx="131">
                  <c:v>0.24012737729662448</c:v>
                </c:pt>
                <c:pt idx="132">
                  <c:v>0.22932164531827637</c:v>
                </c:pt>
                <c:pt idx="133">
                  <c:v>0.21900217127895394</c:v>
                </c:pt>
                <c:pt idx="134">
                  <c:v>0.209147073571401</c:v>
                </c:pt>
                <c:pt idx="135">
                  <c:v>0.19973545526068795</c:v>
                </c:pt>
                <c:pt idx="136">
                  <c:v>0.19074735977395699</c:v>
                </c:pt>
              </c:numCache>
            </c:numRef>
          </c:val>
          <c:smooth val="0"/>
          <c:extLst>
            <c:ext xmlns:c16="http://schemas.microsoft.com/office/drawing/2014/chart" uri="{C3380CC4-5D6E-409C-BE32-E72D297353CC}">
              <c16:uniqueId val="{00000000-3ED7-4C01-A641-4F364A303689}"/>
            </c:ext>
          </c:extLst>
        </c:ser>
        <c:ser>
          <c:idx val="1"/>
          <c:order val="1"/>
          <c:tx>
            <c:strRef>
              <c:f>'Q6'!$E$10</c:f>
              <c:strCache>
                <c:ptCount val="1"/>
                <c:pt idx="0">
                  <c:v>Pop(50)</c:v>
                </c:pt>
              </c:strCache>
            </c:strRef>
          </c:tx>
          <c:spPr>
            <a:ln w="28575" cap="rnd">
              <a:solidFill>
                <a:schemeClr val="accent2"/>
              </a:solidFill>
              <a:round/>
            </a:ln>
            <a:effectLst/>
          </c:spPr>
          <c:marker>
            <c:symbol val="none"/>
          </c:marker>
          <c:cat>
            <c:numRef>
              <c:f>'Q6'!$C$11:$C$147</c:f>
              <c:numCache>
                <c:formatCode>yyyy</c:formatCode>
                <c:ptCount val="137"/>
                <c:pt idx="0">
                  <c:v>45658</c:v>
                </c:pt>
                <c:pt idx="1">
                  <c:v>46023</c:v>
                </c:pt>
                <c:pt idx="2">
                  <c:v>46388</c:v>
                </c:pt>
                <c:pt idx="3">
                  <c:v>46753</c:v>
                </c:pt>
                <c:pt idx="4">
                  <c:v>47119</c:v>
                </c:pt>
                <c:pt idx="5">
                  <c:v>47484</c:v>
                </c:pt>
                <c:pt idx="6">
                  <c:v>47849</c:v>
                </c:pt>
                <c:pt idx="7">
                  <c:v>48214</c:v>
                </c:pt>
                <c:pt idx="8">
                  <c:v>48580</c:v>
                </c:pt>
                <c:pt idx="9">
                  <c:v>48945</c:v>
                </c:pt>
                <c:pt idx="10">
                  <c:v>49310</c:v>
                </c:pt>
                <c:pt idx="11">
                  <c:v>49675</c:v>
                </c:pt>
                <c:pt idx="12">
                  <c:v>50041</c:v>
                </c:pt>
                <c:pt idx="13">
                  <c:v>50406</c:v>
                </c:pt>
                <c:pt idx="14">
                  <c:v>50771</c:v>
                </c:pt>
                <c:pt idx="15">
                  <c:v>51136</c:v>
                </c:pt>
                <c:pt idx="16">
                  <c:v>51502</c:v>
                </c:pt>
                <c:pt idx="17">
                  <c:v>51867</c:v>
                </c:pt>
                <c:pt idx="18">
                  <c:v>52232</c:v>
                </c:pt>
                <c:pt idx="19">
                  <c:v>52597</c:v>
                </c:pt>
                <c:pt idx="20">
                  <c:v>52963</c:v>
                </c:pt>
                <c:pt idx="21">
                  <c:v>53328</c:v>
                </c:pt>
                <c:pt idx="22">
                  <c:v>53693</c:v>
                </c:pt>
                <c:pt idx="23">
                  <c:v>54058</c:v>
                </c:pt>
                <c:pt idx="24">
                  <c:v>54424</c:v>
                </c:pt>
                <c:pt idx="25">
                  <c:v>54789</c:v>
                </c:pt>
                <c:pt idx="26">
                  <c:v>55154</c:v>
                </c:pt>
                <c:pt idx="27">
                  <c:v>55519</c:v>
                </c:pt>
                <c:pt idx="28">
                  <c:v>55885</c:v>
                </c:pt>
                <c:pt idx="29">
                  <c:v>56250</c:v>
                </c:pt>
                <c:pt idx="30">
                  <c:v>56615</c:v>
                </c:pt>
                <c:pt idx="31">
                  <c:v>56980</c:v>
                </c:pt>
                <c:pt idx="32">
                  <c:v>57346</c:v>
                </c:pt>
                <c:pt idx="33">
                  <c:v>57711</c:v>
                </c:pt>
                <c:pt idx="34">
                  <c:v>58076</c:v>
                </c:pt>
                <c:pt idx="35">
                  <c:v>58441</c:v>
                </c:pt>
                <c:pt idx="36">
                  <c:v>58807</c:v>
                </c:pt>
                <c:pt idx="37">
                  <c:v>59172</c:v>
                </c:pt>
                <c:pt idx="38">
                  <c:v>59537</c:v>
                </c:pt>
                <c:pt idx="39">
                  <c:v>59902</c:v>
                </c:pt>
                <c:pt idx="40">
                  <c:v>60268</c:v>
                </c:pt>
                <c:pt idx="41">
                  <c:v>60633</c:v>
                </c:pt>
                <c:pt idx="42">
                  <c:v>60998</c:v>
                </c:pt>
                <c:pt idx="43">
                  <c:v>61363</c:v>
                </c:pt>
                <c:pt idx="44">
                  <c:v>61729</c:v>
                </c:pt>
                <c:pt idx="45">
                  <c:v>62094</c:v>
                </c:pt>
                <c:pt idx="46">
                  <c:v>62459</c:v>
                </c:pt>
                <c:pt idx="47">
                  <c:v>62824</c:v>
                </c:pt>
                <c:pt idx="48">
                  <c:v>63190</c:v>
                </c:pt>
                <c:pt idx="49">
                  <c:v>63555</c:v>
                </c:pt>
                <c:pt idx="50">
                  <c:v>63920</c:v>
                </c:pt>
                <c:pt idx="51">
                  <c:v>64285</c:v>
                </c:pt>
                <c:pt idx="52">
                  <c:v>64651</c:v>
                </c:pt>
                <c:pt idx="53">
                  <c:v>65016</c:v>
                </c:pt>
                <c:pt idx="54">
                  <c:v>65381</c:v>
                </c:pt>
                <c:pt idx="55">
                  <c:v>65746</c:v>
                </c:pt>
                <c:pt idx="56">
                  <c:v>66112</c:v>
                </c:pt>
                <c:pt idx="57">
                  <c:v>66477</c:v>
                </c:pt>
                <c:pt idx="58">
                  <c:v>66842</c:v>
                </c:pt>
                <c:pt idx="59">
                  <c:v>67207</c:v>
                </c:pt>
                <c:pt idx="60">
                  <c:v>67573</c:v>
                </c:pt>
                <c:pt idx="61">
                  <c:v>67938</c:v>
                </c:pt>
                <c:pt idx="62">
                  <c:v>68303</c:v>
                </c:pt>
                <c:pt idx="63">
                  <c:v>68668</c:v>
                </c:pt>
                <c:pt idx="64">
                  <c:v>69034</c:v>
                </c:pt>
                <c:pt idx="65">
                  <c:v>69399</c:v>
                </c:pt>
                <c:pt idx="66">
                  <c:v>69764</c:v>
                </c:pt>
                <c:pt idx="67">
                  <c:v>70129</c:v>
                </c:pt>
                <c:pt idx="68">
                  <c:v>70495</c:v>
                </c:pt>
                <c:pt idx="69">
                  <c:v>70860</c:v>
                </c:pt>
                <c:pt idx="70">
                  <c:v>71225</c:v>
                </c:pt>
                <c:pt idx="71">
                  <c:v>71590</c:v>
                </c:pt>
                <c:pt idx="72">
                  <c:v>71956</c:v>
                </c:pt>
                <c:pt idx="73">
                  <c:v>72321</c:v>
                </c:pt>
                <c:pt idx="74">
                  <c:v>72686</c:v>
                </c:pt>
                <c:pt idx="75">
                  <c:v>73051</c:v>
                </c:pt>
                <c:pt idx="76">
                  <c:v>73416</c:v>
                </c:pt>
                <c:pt idx="77">
                  <c:v>73781</c:v>
                </c:pt>
                <c:pt idx="78">
                  <c:v>74146</c:v>
                </c:pt>
                <c:pt idx="79">
                  <c:v>74511</c:v>
                </c:pt>
                <c:pt idx="80">
                  <c:v>74877</c:v>
                </c:pt>
                <c:pt idx="81">
                  <c:v>75242</c:v>
                </c:pt>
                <c:pt idx="82">
                  <c:v>75607</c:v>
                </c:pt>
                <c:pt idx="83">
                  <c:v>75972</c:v>
                </c:pt>
                <c:pt idx="84">
                  <c:v>76338</c:v>
                </c:pt>
                <c:pt idx="85">
                  <c:v>76703</c:v>
                </c:pt>
                <c:pt idx="86">
                  <c:v>77068</c:v>
                </c:pt>
                <c:pt idx="87">
                  <c:v>77433</c:v>
                </c:pt>
                <c:pt idx="88">
                  <c:v>77799</c:v>
                </c:pt>
                <c:pt idx="89">
                  <c:v>78164</c:v>
                </c:pt>
                <c:pt idx="90">
                  <c:v>78529</c:v>
                </c:pt>
                <c:pt idx="91">
                  <c:v>78894</c:v>
                </c:pt>
                <c:pt idx="92">
                  <c:v>79260</c:v>
                </c:pt>
                <c:pt idx="93">
                  <c:v>79625</c:v>
                </c:pt>
                <c:pt idx="94">
                  <c:v>79990</c:v>
                </c:pt>
                <c:pt idx="95">
                  <c:v>80355</c:v>
                </c:pt>
                <c:pt idx="96">
                  <c:v>80721</c:v>
                </c:pt>
                <c:pt idx="97">
                  <c:v>81086</c:v>
                </c:pt>
                <c:pt idx="98">
                  <c:v>81451</c:v>
                </c:pt>
                <c:pt idx="99">
                  <c:v>81816</c:v>
                </c:pt>
                <c:pt idx="100">
                  <c:v>82182</c:v>
                </c:pt>
                <c:pt idx="101">
                  <c:v>82547</c:v>
                </c:pt>
                <c:pt idx="102">
                  <c:v>82912</c:v>
                </c:pt>
                <c:pt idx="103">
                  <c:v>83277</c:v>
                </c:pt>
                <c:pt idx="104">
                  <c:v>83643</c:v>
                </c:pt>
                <c:pt idx="105">
                  <c:v>84008</c:v>
                </c:pt>
                <c:pt idx="106">
                  <c:v>84373</c:v>
                </c:pt>
                <c:pt idx="107">
                  <c:v>84738</c:v>
                </c:pt>
                <c:pt idx="108">
                  <c:v>85104</c:v>
                </c:pt>
                <c:pt idx="109">
                  <c:v>85469</c:v>
                </c:pt>
                <c:pt idx="110">
                  <c:v>85834</c:v>
                </c:pt>
                <c:pt idx="111">
                  <c:v>86199</c:v>
                </c:pt>
                <c:pt idx="112">
                  <c:v>86565</c:v>
                </c:pt>
                <c:pt idx="113">
                  <c:v>86930</c:v>
                </c:pt>
                <c:pt idx="114">
                  <c:v>87295</c:v>
                </c:pt>
                <c:pt idx="115">
                  <c:v>87660</c:v>
                </c:pt>
                <c:pt idx="116">
                  <c:v>88026</c:v>
                </c:pt>
                <c:pt idx="117">
                  <c:v>88391</c:v>
                </c:pt>
                <c:pt idx="118">
                  <c:v>88756</c:v>
                </c:pt>
                <c:pt idx="119">
                  <c:v>89121</c:v>
                </c:pt>
                <c:pt idx="120">
                  <c:v>89487</c:v>
                </c:pt>
                <c:pt idx="121">
                  <c:v>89852</c:v>
                </c:pt>
                <c:pt idx="122">
                  <c:v>90217</c:v>
                </c:pt>
                <c:pt idx="123">
                  <c:v>90582</c:v>
                </c:pt>
                <c:pt idx="124">
                  <c:v>90948</c:v>
                </c:pt>
                <c:pt idx="125">
                  <c:v>91313</c:v>
                </c:pt>
                <c:pt idx="126">
                  <c:v>91678</c:v>
                </c:pt>
                <c:pt idx="127">
                  <c:v>92043</c:v>
                </c:pt>
                <c:pt idx="128">
                  <c:v>92409</c:v>
                </c:pt>
                <c:pt idx="129">
                  <c:v>92774</c:v>
                </c:pt>
                <c:pt idx="130">
                  <c:v>93139</c:v>
                </c:pt>
                <c:pt idx="131">
                  <c:v>93504</c:v>
                </c:pt>
                <c:pt idx="132">
                  <c:v>93870</c:v>
                </c:pt>
                <c:pt idx="133">
                  <c:v>94235</c:v>
                </c:pt>
                <c:pt idx="134">
                  <c:v>94600</c:v>
                </c:pt>
                <c:pt idx="135">
                  <c:v>94965</c:v>
                </c:pt>
                <c:pt idx="136">
                  <c:v>95331</c:v>
                </c:pt>
              </c:numCache>
            </c:numRef>
          </c:cat>
          <c:val>
            <c:numRef>
              <c:f>'Q6'!$E$11:$E$147</c:f>
              <c:numCache>
                <c:formatCode>0</c:formatCode>
                <c:ptCount val="137"/>
                <c:pt idx="0">
                  <c:v>100</c:v>
                </c:pt>
                <c:pt idx="1">
                  <c:v>98.5</c:v>
                </c:pt>
                <c:pt idx="2">
                  <c:v>97.067499999999995</c:v>
                </c:pt>
                <c:pt idx="3">
                  <c:v>95.699462499999996</c:v>
                </c:pt>
                <c:pt idx="4">
                  <c:v>94.392986687499999</c:v>
                </c:pt>
                <c:pt idx="5">
                  <c:v>93.145302286562497</c:v>
                </c:pt>
                <c:pt idx="6">
                  <c:v>91.953763683667191</c:v>
                </c:pt>
                <c:pt idx="7">
                  <c:v>90.815844317902162</c:v>
                </c:pt>
                <c:pt idx="8">
                  <c:v>89.729131323596562</c:v>
                </c:pt>
                <c:pt idx="9">
                  <c:v>88.69132041403472</c:v>
                </c:pt>
                <c:pt idx="10">
                  <c:v>87.700210995403154</c:v>
                </c:pt>
                <c:pt idx="11">
                  <c:v>86.753701500610006</c:v>
                </c:pt>
                <c:pt idx="12">
                  <c:v>85.84978493308256</c:v>
                </c:pt>
                <c:pt idx="13">
                  <c:v>84.986544611093848</c:v>
                </c:pt>
                <c:pt idx="14">
                  <c:v>84.162150103594627</c:v>
                </c:pt>
                <c:pt idx="15">
                  <c:v>83.374853348932874</c:v>
                </c:pt>
                <c:pt idx="16">
                  <c:v>82.622984948230894</c:v>
                </c:pt>
                <c:pt idx="17">
                  <c:v>81.904950625560502</c:v>
                </c:pt>
                <c:pt idx="18">
                  <c:v>81.219227847410281</c:v>
                </c:pt>
                <c:pt idx="19">
                  <c:v>80.564362594276815</c:v>
                </c:pt>
                <c:pt idx="20">
                  <c:v>79.938966277534362</c:v>
                </c:pt>
                <c:pt idx="21">
                  <c:v>79.341712795045311</c:v>
                </c:pt>
                <c:pt idx="22">
                  <c:v>78.771335719268265</c:v>
                </c:pt>
                <c:pt idx="23">
                  <c:v>78.226625611901198</c:v>
                </c:pt>
                <c:pt idx="24">
                  <c:v>77.706427459365642</c:v>
                </c:pt>
                <c:pt idx="25">
                  <c:v>77.209638223694185</c:v>
                </c:pt>
                <c:pt idx="26">
                  <c:v>76.735204503627941</c:v>
                </c:pt>
                <c:pt idx="27">
                  <c:v>76.282120300964678</c:v>
                </c:pt>
                <c:pt idx="28">
                  <c:v>75.849424887421264</c:v>
                </c:pt>
                <c:pt idx="29">
                  <c:v>75.436200767487307</c:v>
                </c:pt>
                <c:pt idx="30">
                  <c:v>75.041571732950374</c:v>
                </c:pt>
                <c:pt idx="31">
                  <c:v>74.664701004967611</c:v>
                </c:pt>
                <c:pt idx="32">
                  <c:v>74.304789459744072</c:v>
                </c:pt>
                <c:pt idx="33">
                  <c:v>73.961073934055591</c:v>
                </c:pt>
                <c:pt idx="34">
                  <c:v>73.632825607023094</c:v>
                </c:pt>
                <c:pt idx="35">
                  <c:v>73.319348454707054</c:v>
                </c:pt>
                <c:pt idx="36">
                  <c:v>73.019977774245234</c:v>
                </c:pt>
                <c:pt idx="37">
                  <c:v>72.734078774404196</c:v>
                </c:pt>
                <c:pt idx="38">
                  <c:v>72.461045229556007</c:v>
                </c:pt>
                <c:pt idx="39">
                  <c:v>72.200298194225979</c:v>
                </c:pt>
                <c:pt idx="40">
                  <c:v>71.951284775485817</c:v>
                </c:pt>
                <c:pt idx="41">
                  <c:v>71.713476960588949</c:v>
                </c:pt>
                <c:pt idx="42">
                  <c:v>71.486370497362444</c:v>
                </c:pt>
                <c:pt idx="43">
                  <c:v>71.269483824981137</c:v>
                </c:pt>
                <c:pt idx="44">
                  <c:v>71.062357052856981</c:v>
                </c:pt>
                <c:pt idx="45">
                  <c:v>70.864550985478417</c:v>
                </c:pt>
                <c:pt idx="46">
                  <c:v>70.675646191131889</c:v>
                </c:pt>
                <c:pt idx="47">
                  <c:v>70.49524211253096</c:v>
                </c:pt>
                <c:pt idx="48">
                  <c:v>70.322956217467066</c:v>
                </c:pt>
                <c:pt idx="49">
                  <c:v>70.158423187681052</c:v>
                </c:pt>
                <c:pt idx="50">
                  <c:v>70.001294144235402</c:v>
                </c:pt>
                <c:pt idx="51">
                  <c:v>69.851235907744808</c:v>
                </c:pt>
                <c:pt idx="52">
                  <c:v>69.70793029189629</c:v>
                </c:pt>
                <c:pt idx="53">
                  <c:v>69.571073428760954</c:v>
                </c:pt>
                <c:pt idx="54">
                  <c:v>69.440375124466712</c:v>
                </c:pt>
                <c:pt idx="55">
                  <c:v>69.315558243865709</c:v>
                </c:pt>
                <c:pt idx="56">
                  <c:v>69.196358122891752</c:v>
                </c:pt>
                <c:pt idx="57">
                  <c:v>69.082522007361618</c:v>
                </c:pt>
                <c:pt idx="58">
                  <c:v>68.973808517030349</c:v>
                </c:pt>
                <c:pt idx="59">
                  <c:v>68.869987133763985</c:v>
                </c:pt>
                <c:pt idx="60">
                  <c:v>68.770837712744608</c:v>
                </c:pt>
                <c:pt idx="61">
                  <c:v>68.676150015671098</c:v>
                </c:pt>
                <c:pt idx="62">
                  <c:v>68.585723264965893</c:v>
                </c:pt>
                <c:pt idx="63">
                  <c:v>68.499365718042426</c:v>
                </c:pt>
                <c:pt idx="64">
                  <c:v>68.416894260730515</c:v>
                </c:pt>
                <c:pt idx="65">
                  <c:v>68.338134018997636</c:v>
                </c:pt>
                <c:pt idx="66">
                  <c:v>68.262917988142746</c:v>
                </c:pt>
                <c:pt idx="67">
                  <c:v>68.191086678676328</c:v>
                </c:pt>
                <c:pt idx="68">
                  <c:v>68.122487778135891</c:v>
                </c:pt>
                <c:pt idx="69">
                  <c:v>68.056975828119775</c:v>
                </c:pt>
                <c:pt idx="70">
                  <c:v>67.994411915854386</c:v>
                </c:pt>
                <c:pt idx="71">
                  <c:v>67.934663379640938</c:v>
                </c:pt>
                <c:pt idx="72">
                  <c:v>67.877603527557099</c:v>
                </c:pt>
                <c:pt idx="73">
                  <c:v>67.823111368817024</c:v>
                </c:pt>
                <c:pt idx="74">
                  <c:v>67.771071357220251</c:v>
                </c:pt>
                <c:pt idx="75">
                  <c:v>67.721373146145339</c:v>
                </c:pt>
                <c:pt idx="76">
                  <c:v>67.673911354568801</c:v>
                </c:pt>
                <c:pt idx="77">
                  <c:v>67.62858534361321</c:v>
                </c:pt>
                <c:pt idx="78">
                  <c:v>67.58529900315061</c:v>
                </c:pt>
                <c:pt idx="79">
                  <c:v>67.543960548008826</c:v>
                </c:pt>
                <c:pt idx="80">
                  <c:v>67.504482323348427</c:v>
                </c:pt>
                <c:pt idx="81">
                  <c:v>67.466780618797742</c:v>
                </c:pt>
                <c:pt idx="82">
                  <c:v>67.430775490951845</c:v>
                </c:pt>
                <c:pt idx="83">
                  <c:v>67.39639059385901</c:v>
                </c:pt>
                <c:pt idx="84">
                  <c:v>67.363553017135359</c:v>
                </c:pt>
                <c:pt idx="85">
                  <c:v>67.332193131364264</c:v>
                </c:pt>
                <c:pt idx="86">
                  <c:v>67.302244440452867</c:v>
                </c:pt>
                <c:pt idx="87">
                  <c:v>67.273643440632483</c:v>
                </c:pt>
                <c:pt idx="88">
                  <c:v>67.246329485804026</c:v>
                </c:pt>
                <c:pt idx="89">
                  <c:v>67.220244658942846</c:v>
                </c:pt>
                <c:pt idx="90">
                  <c:v>67.195333649290419</c:v>
                </c:pt>
                <c:pt idx="91">
                  <c:v>67.171543635072354</c:v>
                </c:pt>
                <c:pt idx="92">
                  <c:v>67.148824171494098</c:v>
                </c:pt>
                <c:pt idx="93">
                  <c:v>67.12712708377687</c:v>
                </c:pt>
                <c:pt idx="94">
                  <c:v>67.106406365006904</c:v>
                </c:pt>
                <c:pt idx="95">
                  <c:v>67.086618078581594</c:v>
                </c:pt>
                <c:pt idx="96">
                  <c:v>67.067720265045423</c:v>
                </c:pt>
                <c:pt idx="97">
                  <c:v>67.049672853118381</c:v>
                </c:pt>
                <c:pt idx="98">
                  <c:v>67.03243757472805</c:v>
                </c:pt>
                <c:pt idx="99">
                  <c:v>67.01597788386529</c:v>
                </c:pt>
                <c:pt idx="100">
                  <c:v>67.000258879091348</c:v>
                </c:pt>
                <c:pt idx="101">
                  <c:v>66.985247229532234</c:v>
                </c:pt>
                <c:pt idx="102">
                  <c:v>66.970911104203282</c:v>
                </c:pt>
                <c:pt idx="103">
                  <c:v>66.957220104514136</c:v>
                </c:pt>
                <c:pt idx="104">
                  <c:v>66.944145199811004</c:v>
                </c:pt>
                <c:pt idx="105">
                  <c:v>66.931658665819512</c:v>
                </c:pt>
                <c:pt idx="106">
                  <c:v>66.919734025857636</c:v>
                </c:pt>
                <c:pt idx="107">
                  <c:v>66.908345994694045</c:v>
                </c:pt>
                <c:pt idx="108">
                  <c:v>66.897470424932806</c:v>
                </c:pt>
                <c:pt idx="109">
                  <c:v>66.887084255810834</c:v>
                </c:pt>
                <c:pt idx="110">
                  <c:v>66.877165464299338</c:v>
                </c:pt>
                <c:pt idx="111">
                  <c:v>66.867693018405873</c:v>
                </c:pt>
                <c:pt idx="112">
                  <c:v>66.85864683257762</c:v>
                </c:pt>
                <c:pt idx="113">
                  <c:v>66.850007725111624</c:v>
                </c:pt>
                <c:pt idx="114">
                  <c:v>66.841757377481599</c:v>
                </c:pt>
                <c:pt idx="115">
                  <c:v>66.833878295494927</c:v>
                </c:pt>
                <c:pt idx="116">
                  <c:v>66.826353772197649</c:v>
                </c:pt>
                <c:pt idx="117">
                  <c:v>66.819167852448757</c:v>
                </c:pt>
                <c:pt idx="118">
                  <c:v>66.812305299088564</c:v>
                </c:pt>
                <c:pt idx="119">
                  <c:v>66.805751560629574</c:v>
                </c:pt>
                <c:pt idx="120">
                  <c:v>66.799492740401234</c:v>
                </c:pt>
                <c:pt idx="121">
                  <c:v>66.793515567083176</c:v>
                </c:pt>
                <c:pt idx="122">
                  <c:v>66.787807366564437</c:v>
                </c:pt>
                <c:pt idx="123">
                  <c:v>66.782356035069029</c:v>
                </c:pt>
                <c:pt idx="124">
                  <c:v>66.777150013490925</c:v>
                </c:pt>
                <c:pt idx="125">
                  <c:v>66.772178262883841</c:v>
                </c:pt>
                <c:pt idx="126">
                  <c:v>66.767430241054072</c:v>
                </c:pt>
                <c:pt idx="127">
                  <c:v>66.762895880206642</c:v>
                </c:pt>
                <c:pt idx="128">
                  <c:v>66.758565565597337</c:v>
                </c:pt>
                <c:pt idx="129">
                  <c:v>66.754430115145453</c:v>
                </c:pt>
                <c:pt idx="130">
                  <c:v>66.750480759963907</c:v>
                </c:pt>
                <c:pt idx="131">
                  <c:v>66.746709125765534</c:v>
                </c:pt>
                <c:pt idx="132">
                  <c:v>66.743107215106079</c:v>
                </c:pt>
                <c:pt idx="133">
                  <c:v>66.739667390426305</c:v>
                </c:pt>
                <c:pt idx="134">
                  <c:v>66.736382357857124</c:v>
                </c:pt>
                <c:pt idx="135">
                  <c:v>66.73324515175355</c:v>
                </c:pt>
                <c:pt idx="136">
                  <c:v>66.73024911992465</c:v>
                </c:pt>
              </c:numCache>
            </c:numRef>
          </c:val>
          <c:smooth val="0"/>
          <c:extLst>
            <c:ext xmlns:c16="http://schemas.microsoft.com/office/drawing/2014/chart" uri="{C3380CC4-5D6E-409C-BE32-E72D297353CC}">
              <c16:uniqueId val="{00000001-3ED7-4C01-A641-4F364A303689}"/>
            </c:ext>
          </c:extLst>
        </c:ser>
        <c:ser>
          <c:idx val="2"/>
          <c:order val="2"/>
          <c:tx>
            <c:strRef>
              <c:f>'Q6'!$F$10</c:f>
              <c:strCache>
                <c:ptCount val="1"/>
                <c:pt idx="0">
                  <c:v>Pop(200)</c:v>
                </c:pt>
              </c:strCache>
            </c:strRef>
          </c:tx>
          <c:spPr>
            <a:ln w="28575" cap="rnd">
              <a:solidFill>
                <a:schemeClr val="accent3"/>
              </a:solidFill>
              <a:round/>
            </a:ln>
            <a:effectLst/>
          </c:spPr>
          <c:marker>
            <c:symbol val="none"/>
          </c:marker>
          <c:cat>
            <c:numRef>
              <c:f>'Q6'!$C$11:$C$147</c:f>
              <c:numCache>
                <c:formatCode>yyyy</c:formatCode>
                <c:ptCount val="137"/>
                <c:pt idx="0">
                  <c:v>45658</c:v>
                </c:pt>
                <c:pt idx="1">
                  <c:v>46023</c:v>
                </c:pt>
                <c:pt idx="2">
                  <c:v>46388</c:v>
                </c:pt>
                <c:pt idx="3">
                  <c:v>46753</c:v>
                </c:pt>
                <c:pt idx="4">
                  <c:v>47119</c:v>
                </c:pt>
                <c:pt idx="5">
                  <c:v>47484</c:v>
                </c:pt>
                <c:pt idx="6">
                  <c:v>47849</c:v>
                </c:pt>
                <c:pt idx="7">
                  <c:v>48214</c:v>
                </c:pt>
                <c:pt idx="8">
                  <c:v>48580</c:v>
                </c:pt>
                <c:pt idx="9">
                  <c:v>48945</c:v>
                </c:pt>
                <c:pt idx="10">
                  <c:v>49310</c:v>
                </c:pt>
                <c:pt idx="11">
                  <c:v>49675</c:v>
                </c:pt>
                <c:pt idx="12">
                  <c:v>50041</c:v>
                </c:pt>
                <c:pt idx="13">
                  <c:v>50406</c:v>
                </c:pt>
                <c:pt idx="14">
                  <c:v>50771</c:v>
                </c:pt>
                <c:pt idx="15">
                  <c:v>51136</c:v>
                </c:pt>
                <c:pt idx="16">
                  <c:v>51502</c:v>
                </c:pt>
                <c:pt idx="17">
                  <c:v>51867</c:v>
                </c:pt>
                <c:pt idx="18">
                  <c:v>52232</c:v>
                </c:pt>
                <c:pt idx="19">
                  <c:v>52597</c:v>
                </c:pt>
                <c:pt idx="20">
                  <c:v>52963</c:v>
                </c:pt>
                <c:pt idx="21">
                  <c:v>53328</c:v>
                </c:pt>
                <c:pt idx="22">
                  <c:v>53693</c:v>
                </c:pt>
                <c:pt idx="23">
                  <c:v>54058</c:v>
                </c:pt>
                <c:pt idx="24">
                  <c:v>54424</c:v>
                </c:pt>
                <c:pt idx="25">
                  <c:v>54789</c:v>
                </c:pt>
                <c:pt idx="26">
                  <c:v>55154</c:v>
                </c:pt>
                <c:pt idx="27">
                  <c:v>55519</c:v>
                </c:pt>
                <c:pt idx="28">
                  <c:v>55885</c:v>
                </c:pt>
                <c:pt idx="29">
                  <c:v>56250</c:v>
                </c:pt>
                <c:pt idx="30">
                  <c:v>56615</c:v>
                </c:pt>
                <c:pt idx="31">
                  <c:v>56980</c:v>
                </c:pt>
                <c:pt idx="32">
                  <c:v>57346</c:v>
                </c:pt>
                <c:pt idx="33">
                  <c:v>57711</c:v>
                </c:pt>
                <c:pt idx="34">
                  <c:v>58076</c:v>
                </c:pt>
                <c:pt idx="35">
                  <c:v>58441</c:v>
                </c:pt>
                <c:pt idx="36">
                  <c:v>58807</c:v>
                </c:pt>
                <c:pt idx="37">
                  <c:v>59172</c:v>
                </c:pt>
                <c:pt idx="38">
                  <c:v>59537</c:v>
                </c:pt>
                <c:pt idx="39">
                  <c:v>59902</c:v>
                </c:pt>
                <c:pt idx="40">
                  <c:v>60268</c:v>
                </c:pt>
                <c:pt idx="41">
                  <c:v>60633</c:v>
                </c:pt>
                <c:pt idx="42">
                  <c:v>60998</c:v>
                </c:pt>
                <c:pt idx="43">
                  <c:v>61363</c:v>
                </c:pt>
                <c:pt idx="44">
                  <c:v>61729</c:v>
                </c:pt>
                <c:pt idx="45">
                  <c:v>62094</c:v>
                </c:pt>
                <c:pt idx="46">
                  <c:v>62459</c:v>
                </c:pt>
                <c:pt idx="47">
                  <c:v>62824</c:v>
                </c:pt>
                <c:pt idx="48">
                  <c:v>63190</c:v>
                </c:pt>
                <c:pt idx="49">
                  <c:v>63555</c:v>
                </c:pt>
                <c:pt idx="50">
                  <c:v>63920</c:v>
                </c:pt>
                <c:pt idx="51">
                  <c:v>64285</c:v>
                </c:pt>
                <c:pt idx="52">
                  <c:v>64651</c:v>
                </c:pt>
                <c:pt idx="53">
                  <c:v>65016</c:v>
                </c:pt>
                <c:pt idx="54">
                  <c:v>65381</c:v>
                </c:pt>
                <c:pt idx="55">
                  <c:v>65746</c:v>
                </c:pt>
                <c:pt idx="56">
                  <c:v>66112</c:v>
                </c:pt>
                <c:pt idx="57">
                  <c:v>66477</c:v>
                </c:pt>
                <c:pt idx="58">
                  <c:v>66842</c:v>
                </c:pt>
                <c:pt idx="59">
                  <c:v>67207</c:v>
                </c:pt>
                <c:pt idx="60">
                  <c:v>67573</c:v>
                </c:pt>
                <c:pt idx="61">
                  <c:v>67938</c:v>
                </c:pt>
                <c:pt idx="62">
                  <c:v>68303</c:v>
                </c:pt>
                <c:pt idx="63">
                  <c:v>68668</c:v>
                </c:pt>
                <c:pt idx="64">
                  <c:v>69034</c:v>
                </c:pt>
                <c:pt idx="65">
                  <c:v>69399</c:v>
                </c:pt>
                <c:pt idx="66">
                  <c:v>69764</c:v>
                </c:pt>
                <c:pt idx="67">
                  <c:v>70129</c:v>
                </c:pt>
                <c:pt idx="68">
                  <c:v>70495</c:v>
                </c:pt>
                <c:pt idx="69">
                  <c:v>70860</c:v>
                </c:pt>
                <c:pt idx="70">
                  <c:v>71225</c:v>
                </c:pt>
                <c:pt idx="71">
                  <c:v>71590</c:v>
                </c:pt>
                <c:pt idx="72">
                  <c:v>71956</c:v>
                </c:pt>
                <c:pt idx="73">
                  <c:v>72321</c:v>
                </c:pt>
                <c:pt idx="74">
                  <c:v>72686</c:v>
                </c:pt>
                <c:pt idx="75">
                  <c:v>73051</c:v>
                </c:pt>
                <c:pt idx="76">
                  <c:v>73416</c:v>
                </c:pt>
                <c:pt idx="77">
                  <c:v>73781</c:v>
                </c:pt>
                <c:pt idx="78">
                  <c:v>74146</c:v>
                </c:pt>
                <c:pt idx="79">
                  <c:v>74511</c:v>
                </c:pt>
                <c:pt idx="80">
                  <c:v>74877</c:v>
                </c:pt>
                <c:pt idx="81">
                  <c:v>75242</c:v>
                </c:pt>
                <c:pt idx="82">
                  <c:v>75607</c:v>
                </c:pt>
                <c:pt idx="83">
                  <c:v>75972</c:v>
                </c:pt>
                <c:pt idx="84">
                  <c:v>76338</c:v>
                </c:pt>
                <c:pt idx="85">
                  <c:v>76703</c:v>
                </c:pt>
                <c:pt idx="86">
                  <c:v>77068</c:v>
                </c:pt>
                <c:pt idx="87">
                  <c:v>77433</c:v>
                </c:pt>
                <c:pt idx="88">
                  <c:v>77799</c:v>
                </c:pt>
                <c:pt idx="89">
                  <c:v>78164</c:v>
                </c:pt>
                <c:pt idx="90">
                  <c:v>78529</c:v>
                </c:pt>
                <c:pt idx="91">
                  <c:v>78894</c:v>
                </c:pt>
                <c:pt idx="92">
                  <c:v>79260</c:v>
                </c:pt>
                <c:pt idx="93">
                  <c:v>79625</c:v>
                </c:pt>
                <c:pt idx="94">
                  <c:v>79990</c:v>
                </c:pt>
                <c:pt idx="95">
                  <c:v>80355</c:v>
                </c:pt>
                <c:pt idx="96">
                  <c:v>80721</c:v>
                </c:pt>
                <c:pt idx="97">
                  <c:v>81086</c:v>
                </c:pt>
                <c:pt idx="98">
                  <c:v>81451</c:v>
                </c:pt>
                <c:pt idx="99">
                  <c:v>81816</c:v>
                </c:pt>
                <c:pt idx="100">
                  <c:v>82182</c:v>
                </c:pt>
                <c:pt idx="101">
                  <c:v>82547</c:v>
                </c:pt>
                <c:pt idx="102">
                  <c:v>82912</c:v>
                </c:pt>
                <c:pt idx="103">
                  <c:v>83277</c:v>
                </c:pt>
                <c:pt idx="104">
                  <c:v>83643</c:v>
                </c:pt>
                <c:pt idx="105">
                  <c:v>84008</c:v>
                </c:pt>
                <c:pt idx="106">
                  <c:v>84373</c:v>
                </c:pt>
                <c:pt idx="107">
                  <c:v>84738</c:v>
                </c:pt>
                <c:pt idx="108">
                  <c:v>85104</c:v>
                </c:pt>
                <c:pt idx="109">
                  <c:v>85469</c:v>
                </c:pt>
                <c:pt idx="110">
                  <c:v>85834</c:v>
                </c:pt>
                <c:pt idx="111">
                  <c:v>86199</c:v>
                </c:pt>
                <c:pt idx="112">
                  <c:v>86565</c:v>
                </c:pt>
                <c:pt idx="113">
                  <c:v>86930</c:v>
                </c:pt>
                <c:pt idx="114">
                  <c:v>87295</c:v>
                </c:pt>
                <c:pt idx="115">
                  <c:v>87660</c:v>
                </c:pt>
                <c:pt idx="116">
                  <c:v>88026</c:v>
                </c:pt>
                <c:pt idx="117">
                  <c:v>88391</c:v>
                </c:pt>
                <c:pt idx="118">
                  <c:v>88756</c:v>
                </c:pt>
                <c:pt idx="119">
                  <c:v>89121</c:v>
                </c:pt>
                <c:pt idx="120">
                  <c:v>89487</c:v>
                </c:pt>
                <c:pt idx="121">
                  <c:v>89852</c:v>
                </c:pt>
                <c:pt idx="122">
                  <c:v>90217</c:v>
                </c:pt>
                <c:pt idx="123">
                  <c:v>90582</c:v>
                </c:pt>
                <c:pt idx="124">
                  <c:v>90948</c:v>
                </c:pt>
                <c:pt idx="125">
                  <c:v>91313</c:v>
                </c:pt>
                <c:pt idx="126">
                  <c:v>91678</c:v>
                </c:pt>
                <c:pt idx="127">
                  <c:v>92043</c:v>
                </c:pt>
                <c:pt idx="128">
                  <c:v>92409</c:v>
                </c:pt>
                <c:pt idx="129">
                  <c:v>92774</c:v>
                </c:pt>
                <c:pt idx="130">
                  <c:v>93139</c:v>
                </c:pt>
                <c:pt idx="131">
                  <c:v>93504</c:v>
                </c:pt>
                <c:pt idx="132">
                  <c:v>93870</c:v>
                </c:pt>
                <c:pt idx="133">
                  <c:v>94235</c:v>
                </c:pt>
                <c:pt idx="134">
                  <c:v>94600</c:v>
                </c:pt>
                <c:pt idx="135">
                  <c:v>94965</c:v>
                </c:pt>
                <c:pt idx="136">
                  <c:v>95331</c:v>
                </c:pt>
              </c:numCache>
            </c:numRef>
          </c:cat>
          <c:val>
            <c:numRef>
              <c:f>'Q6'!$F$11:$F$147</c:f>
              <c:numCache>
                <c:formatCode>0</c:formatCode>
                <c:ptCount val="137"/>
                <c:pt idx="0">
                  <c:v>100</c:v>
                </c:pt>
                <c:pt idx="1">
                  <c:v>104.5</c:v>
                </c:pt>
                <c:pt idx="2">
                  <c:v>108.7975</c:v>
                </c:pt>
                <c:pt idx="3">
                  <c:v>112.9016125</c:v>
                </c:pt>
                <c:pt idx="4">
                  <c:v>116.8210399375</c:v>
                </c:pt>
                <c:pt idx="5">
                  <c:v>120.56409314031251</c:v>
                </c:pt>
                <c:pt idx="6">
                  <c:v>124.13870894899844</c:v>
                </c:pt>
                <c:pt idx="7">
                  <c:v>127.55246704629351</c:v>
                </c:pt>
                <c:pt idx="8">
                  <c:v>130.81260602921031</c:v>
                </c:pt>
                <c:pt idx="9">
                  <c:v>133.92603875789587</c:v>
                </c:pt>
                <c:pt idx="10">
                  <c:v>136.89936701379054</c:v>
                </c:pt>
                <c:pt idx="11">
                  <c:v>139.73889549816997</c:v>
                </c:pt>
                <c:pt idx="12">
                  <c:v>142.45064520075232</c:v>
                </c:pt>
                <c:pt idx="13">
                  <c:v>145.04036616671846</c:v>
                </c:pt>
                <c:pt idx="14">
                  <c:v>147.51354968921612</c:v>
                </c:pt>
                <c:pt idx="15">
                  <c:v>149.87543995320141</c:v>
                </c:pt>
                <c:pt idx="16">
                  <c:v>152.13104515530733</c:v>
                </c:pt>
                <c:pt idx="17">
                  <c:v>154.28514812331849</c:v>
                </c:pt>
                <c:pt idx="18">
                  <c:v>156.34231645776916</c:v>
                </c:pt>
                <c:pt idx="19">
                  <c:v>158.30691221716955</c:v>
                </c:pt>
                <c:pt idx="20">
                  <c:v>160.18310116739693</c:v>
                </c:pt>
                <c:pt idx="21">
                  <c:v>161.97486161486407</c:v>
                </c:pt>
                <c:pt idx="22">
                  <c:v>163.68599284219519</c:v>
                </c:pt>
                <c:pt idx="23">
                  <c:v>165.3201231642964</c:v>
                </c:pt>
                <c:pt idx="24">
                  <c:v>166.88071762190307</c:v>
                </c:pt>
                <c:pt idx="25">
                  <c:v>168.37108532891745</c:v>
                </c:pt>
                <c:pt idx="26">
                  <c:v>169.79438648911616</c:v>
                </c:pt>
                <c:pt idx="27">
                  <c:v>171.15363909710592</c:v>
                </c:pt>
                <c:pt idx="28">
                  <c:v>172.45172533773615</c:v>
                </c:pt>
                <c:pt idx="29">
                  <c:v>173.69139769753804</c:v>
                </c:pt>
                <c:pt idx="30">
                  <c:v>174.87528480114884</c:v>
                </c:pt>
                <c:pt idx="31">
                  <c:v>176.00589698509714</c:v>
                </c:pt>
                <c:pt idx="32">
                  <c:v>177.08563162076777</c:v>
                </c:pt>
                <c:pt idx="33">
                  <c:v>178.11677819783321</c:v>
                </c:pt>
                <c:pt idx="34">
                  <c:v>179.10152317893073</c:v>
                </c:pt>
                <c:pt idx="35">
                  <c:v>180.04195463587885</c:v>
                </c:pt>
                <c:pt idx="36">
                  <c:v>180.9400666772643</c:v>
                </c:pt>
                <c:pt idx="37">
                  <c:v>181.79776367678741</c:v>
                </c:pt>
                <c:pt idx="38">
                  <c:v>182.61686431133197</c:v>
                </c:pt>
                <c:pt idx="39">
                  <c:v>183.39910541732203</c:v>
                </c:pt>
                <c:pt idx="40">
                  <c:v>184.14614567354255</c:v>
                </c:pt>
                <c:pt idx="41">
                  <c:v>184.85956911823314</c:v>
                </c:pt>
                <c:pt idx="42">
                  <c:v>185.54088850791265</c:v>
                </c:pt>
                <c:pt idx="43">
                  <c:v>186.19154852505659</c:v>
                </c:pt>
                <c:pt idx="44">
                  <c:v>186.81292884142906</c:v>
                </c:pt>
                <c:pt idx="45">
                  <c:v>187.40634704356475</c:v>
                </c:pt>
                <c:pt idx="46">
                  <c:v>187.97306142660435</c:v>
                </c:pt>
                <c:pt idx="47">
                  <c:v>188.51427366240716</c:v>
                </c:pt>
                <c:pt idx="48">
                  <c:v>189.03113134759883</c:v>
                </c:pt>
                <c:pt idx="49">
                  <c:v>189.52473043695687</c:v>
                </c:pt>
                <c:pt idx="50">
                  <c:v>189.99611756729382</c:v>
                </c:pt>
                <c:pt idx="51">
                  <c:v>190.4462922767656</c:v>
                </c:pt>
                <c:pt idx="52">
                  <c:v>190.87620912431115</c:v>
                </c:pt>
                <c:pt idx="53">
                  <c:v>191.28677971371715</c:v>
                </c:pt>
                <c:pt idx="54">
                  <c:v>191.67887462659988</c:v>
                </c:pt>
                <c:pt idx="55">
                  <c:v>192.05332526840289</c:v>
                </c:pt>
                <c:pt idx="56">
                  <c:v>192.41092563132474</c:v>
                </c:pt>
                <c:pt idx="57">
                  <c:v>192.75243397791513</c:v>
                </c:pt>
                <c:pt idx="58">
                  <c:v>193.07857444890894</c:v>
                </c:pt>
                <c:pt idx="59">
                  <c:v>193.39003859870803</c:v>
                </c:pt>
                <c:pt idx="60">
                  <c:v>193.68748686176616</c:v>
                </c:pt>
                <c:pt idx="61">
                  <c:v>193.97154995298669</c:v>
                </c:pt>
                <c:pt idx="62">
                  <c:v>194.24283020510228</c:v>
                </c:pt>
                <c:pt idx="63">
                  <c:v>194.50190284587268</c:v>
                </c:pt>
                <c:pt idx="64">
                  <c:v>194.7493172178084</c:v>
                </c:pt>
                <c:pt idx="65">
                  <c:v>194.98559794300701</c:v>
                </c:pt>
                <c:pt idx="66">
                  <c:v>195.21124603557169</c:v>
                </c:pt>
                <c:pt idx="67">
                  <c:v>195.42673996397096</c:v>
                </c:pt>
                <c:pt idx="68">
                  <c:v>195.63253666559226</c:v>
                </c:pt>
                <c:pt idx="69">
                  <c:v>195.8290725156406</c:v>
                </c:pt>
                <c:pt idx="70">
                  <c:v>196.01676425243679</c:v>
                </c:pt>
                <c:pt idx="71">
                  <c:v>196.19600986107713</c:v>
                </c:pt>
                <c:pt idx="72">
                  <c:v>196.36718941732866</c:v>
                </c:pt>
                <c:pt idx="73">
                  <c:v>196.53066589354887</c:v>
                </c:pt>
                <c:pt idx="74">
                  <c:v>196.68678592833916</c:v>
                </c:pt>
                <c:pt idx="75">
                  <c:v>196.8358805615639</c:v>
                </c:pt>
                <c:pt idx="76">
                  <c:v>196.97826593629352</c:v>
                </c:pt>
                <c:pt idx="77">
                  <c:v>197.11424396916033</c:v>
                </c:pt>
                <c:pt idx="78">
                  <c:v>197.2441029905481</c:v>
                </c:pt>
                <c:pt idx="79">
                  <c:v>197.36811835597342</c:v>
                </c:pt>
                <c:pt idx="80">
                  <c:v>197.48655302995462</c:v>
                </c:pt>
                <c:pt idx="81">
                  <c:v>197.59965814360666</c:v>
                </c:pt>
                <c:pt idx="82">
                  <c:v>197.70767352714435</c:v>
                </c:pt>
                <c:pt idx="83">
                  <c:v>197.81082821842284</c:v>
                </c:pt>
                <c:pt idx="84">
                  <c:v>197.90934094859381</c:v>
                </c:pt>
                <c:pt idx="85">
                  <c:v>198.00342060590708</c:v>
                </c:pt>
                <c:pt idx="86">
                  <c:v>198.09326667864127</c:v>
                </c:pt>
                <c:pt idx="87">
                  <c:v>198.17906967810242</c:v>
                </c:pt>
                <c:pt idx="88">
                  <c:v>198.26101154258782</c:v>
                </c:pt>
                <c:pt idx="89">
                  <c:v>198.33926602317138</c:v>
                </c:pt>
                <c:pt idx="90">
                  <c:v>198.41399905212867</c:v>
                </c:pt>
                <c:pt idx="91">
                  <c:v>198.4853690947829</c:v>
                </c:pt>
                <c:pt idx="92">
                  <c:v>198.55352748551766</c:v>
                </c:pt>
                <c:pt idx="93">
                  <c:v>198.61861874866938</c:v>
                </c:pt>
                <c:pt idx="94">
                  <c:v>198.68078090497926</c:v>
                </c:pt>
                <c:pt idx="95">
                  <c:v>198.7401457642552</c:v>
                </c:pt>
                <c:pt idx="96">
                  <c:v>198.79683920486372</c:v>
                </c:pt>
                <c:pt idx="97">
                  <c:v>198.85098144064486</c:v>
                </c:pt>
                <c:pt idx="98">
                  <c:v>198.90268727581585</c:v>
                </c:pt>
                <c:pt idx="99">
                  <c:v>198.95206634840414</c:v>
                </c:pt>
                <c:pt idx="100">
                  <c:v>198.99922336272596</c:v>
                </c:pt>
                <c:pt idx="101">
                  <c:v>199.0442583114033</c:v>
                </c:pt>
                <c:pt idx="102">
                  <c:v>199.08726668739016</c:v>
                </c:pt>
                <c:pt idx="103">
                  <c:v>199.12833968645759</c:v>
                </c:pt>
                <c:pt idx="104">
                  <c:v>199.16756440056702</c:v>
                </c:pt>
                <c:pt idx="105">
                  <c:v>199.20502400254151</c:v>
                </c:pt>
                <c:pt idx="106">
                  <c:v>199.24079792242713</c:v>
                </c:pt>
                <c:pt idx="107">
                  <c:v>199.27496201591791</c:v>
                </c:pt>
                <c:pt idx="108">
                  <c:v>199.30758872520161</c:v>
                </c:pt>
                <c:pt idx="109">
                  <c:v>199.33874723256753</c:v>
                </c:pt>
                <c:pt idx="110">
                  <c:v>199.36850360710199</c:v>
                </c:pt>
                <c:pt idx="111">
                  <c:v>199.39692094478241</c:v>
                </c:pt>
                <c:pt idx="112">
                  <c:v>199.4240595022672</c:v>
                </c:pt>
                <c:pt idx="113">
                  <c:v>199.44997682466519</c:v>
                </c:pt>
                <c:pt idx="114">
                  <c:v>199.47472786755526</c:v>
                </c:pt>
                <c:pt idx="115">
                  <c:v>199.49836511351526</c:v>
                </c:pt>
                <c:pt idx="116">
                  <c:v>199.52093868340708</c:v>
                </c:pt>
                <c:pt idx="117">
                  <c:v>199.54249644265377</c:v>
                </c:pt>
                <c:pt idx="118">
                  <c:v>199.56308410273436</c:v>
                </c:pt>
                <c:pt idx="119">
                  <c:v>199.58274531811131</c:v>
                </c:pt>
                <c:pt idx="120">
                  <c:v>199.6015217787963</c:v>
                </c:pt>
                <c:pt idx="121">
                  <c:v>199.61945329875047</c:v>
                </c:pt>
                <c:pt idx="122">
                  <c:v>199.63657790030669</c:v>
                </c:pt>
                <c:pt idx="123">
                  <c:v>199.65293189479289</c:v>
                </c:pt>
                <c:pt idx="124">
                  <c:v>199.66854995952721</c:v>
                </c:pt>
                <c:pt idx="125">
                  <c:v>199.68346521134848</c:v>
                </c:pt>
                <c:pt idx="126">
                  <c:v>199.6977092768378</c:v>
                </c:pt>
                <c:pt idx="127">
                  <c:v>199.71131235938009</c:v>
                </c:pt>
                <c:pt idx="128">
                  <c:v>199.72430330320799</c:v>
                </c:pt>
                <c:pt idx="129">
                  <c:v>199.73670965456364</c:v>
                </c:pt>
                <c:pt idx="130">
                  <c:v>199.74855772010827</c:v>
                </c:pt>
                <c:pt idx="131">
                  <c:v>199.7598726227034</c:v>
                </c:pt>
                <c:pt idx="132">
                  <c:v>199.77067835468173</c:v>
                </c:pt>
                <c:pt idx="133">
                  <c:v>199.78099782872107</c:v>
                </c:pt>
                <c:pt idx="134">
                  <c:v>199.79085292642861</c:v>
                </c:pt>
                <c:pt idx="135">
                  <c:v>199.80026454473932</c:v>
                </c:pt>
                <c:pt idx="136">
                  <c:v>199.80925264022605</c:v>
                </c:pt>
              </c:numCache>
            </c:numRef>
          </c:val>
          <c:smooth val="0"/>
          <c:extLst>
            <c:ext xmlns:c16="http://schemas.microsoft.com/office/drawing/2014/chart" uri="{C3380CC4-5D6E-409C-BE32-E72D297353CC}">
              <c16:uniqueId val="{00000002-3ED7-4C01-A641-4F364A303689}"/>
            </c:ext>
          </c:extLst>
        </c:ser>
        <c:dLbls>
          <c:showLegendKey val="0"/>
          <c:showVal val="0"/>
          <c:showCatName val="0"/>
          <c:showSerName val="0"/>
          <c:showPercent val="0"/>
          <c:showBubbleSize val="0"/>
        </c:dLbls>
        <c:smooth val="0"/>
        <c:axId val="1136127616"/>
        <c:axId val="880986128"/>
      </c:lineChart>
      <c:dateAx>
        <c:axId val="113612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986128"/>
        <c:crosses val="autoZero"/>
        <c:auto val="1"/>
        <c:lblOffset val="100"/>
        <c:baseTimeUnit val="years"/>
      </c:dateAx>
      <c:valAx>
        <c:axId val="88098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127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137160</xdr:colOff>
      <xdr:row>1</xdr:row>
      <xdr:rowOff>83820</xdr:rowOff>
    </xdr:from>
    <xdr:to>
      <xdr:col>20</xdr:col>
      <xdr:colOff>327660</xdr:colOff>
      <xdr:row>18</xdr:row>
      <xdr:rowOff>30480</xdr:rowOff>
    </xdr:to>
    <xdr:sp macro="" textlink="">
      <xdr:nvSpPr>
        <xdr:cNvPr id="2" name="TextBox 1">
          <a:extLst>
            <a:ext uri="{FF2B5EF4-FFF2-40B4-BE49-F238E27FC236}">
              <a16:creationId xmlns:a16="http://schemas.microsoft.com/office/drawing/2014/main" id="{D9560071-4CDF-5F7B-37ED-3A99ADBC7F75}"/>
            </a:ext>
          </a:extLst>
        </xdr:cNvPr>
        <xdr:cNvSpPr txBox="1"/>
      </xdr:nvSpPr>
      <xdr:spPr>
        <a:xfrm>
          <a:off x="746760" y="266700"/>
          <a:ext cx="11772900" cy="3055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i="0">
              <a:solidFill>
                <a:schemeClr val="dk1"/>
              </a:solidFill>
              <a:effectLst/>
              <a:latin typeface="+mn-lt"/>
              <a:ea typeface="+mn-ea"/>
              <a:cs typeface="+mn-cs"/>
            </a:rPr>
            <a:t>Project 1.2. Bobcats</a:t>
          </a:r>
        </a:p>
        <a:p>
          <a:r>
            <a:rPr lang="en-US" sz="1600" b="0" i="0">
              <a:solidFill>
                <a:schemeClr val="dk1"/>
              </a:solidFill>
              <a:effectLst/>
              <a:latin typeface="+mn-lt"/>
              <a:ea typeface="+mn-ea"/>
              <a:cs typeface="+mn-cs"/>
            </a:rPr>
            <a:t>Most species of wild cats are endangered including the bobcat. This project explores the behavior of a bobcat population using growth </a:t>
          </a:r>
        </a:p>
        <a:p>
          <a:r>
            <a:rPr lang="en-US" sz="1600" b="0" i="0">
              <a:solidFill>
                <a:schemeClr val="dk1"/>
              </a:solidFill>
              <a:effectLst/>
              <a:latin typeface="+mn-lt"/>
              <a:ea typeface="+mn-ea"/>
              <a:cs typeface="+mn-cs"/>
            </a:rPr>
            <a:t>rate data from the state of Florida.</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We know annual growth rates for bobcats under best (r = 0.01676), medium (r 0.00549), and </a:t>
          </a:r>
        </a:p>
        <a:p>
          <a:r>
            <a:rPr lang="en-US" sz="1600" b="0" i="0">
              <a:solidFill>
                <a:schemeClr val="dk1"/>
              </a:solidFill>
              <a:effectLst/>
              <a:latin typeface="+mn-lt"/>
              <a:ea typeface="+mn-ea"/>
              <a:cs typeface="+mn-cs"/>
            </a:rPr>
            <a:t>worst (r = -0.04500) environmental conditions</a:t>
          </a:r>
          <a:r>
            <a:rPr lang="en-US" sz="1600" b="0"/>
            <a:t> .</a:t>
          </a:r>
          <a:br>
            <a:rPr lang="en-US"/>
          </a:b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302895</xdr:colOff>
      <xdr:row>6</xdr:row>
      <xdr:rowOff>123824</xdr:rowOff>
    </xdr:from>
    <xdr:to>
      <xdr:col>20</xdr:col>
      <xdr:colOff>493395</xdr:colOff>
      <xdr:row>32</xdr:row>
      <xdr:rowOff>19049</xdr:rowOff>
    </xdr:to>
    <xdr:graphicFrame macro="">
      <xdr:nvGraphicFramePr>
        <xdr:cNvPr id="2" name="Chart 1">
          <a:extLst>
            <a:ext uri="{FF2B5EF4-FFF2-40B4-BE49-F238E27FC236}">
              <a16:creationId xmlns:a16="http://schemas.microsoft.com/office/drawing/2014/main" id="{E6F3234D-8530-7BE0-B516-B4DD3AED0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38098</xdr:colOff>
      <xdr:row>5</xdr:row>
      <xdr:rowOff>180975</xdr:rowOff>
    </xdr:from>
    <xdr:to>
      <xdr:col>19</xdr:col>
      <xdr:colOff>495300</xdr:colOff>
      <xdr:row>27</xdr:row>
      <xdr:rowOff>123825</xdr:rowOff>
    </xdr:to>
    <xdr:graphicFrame macro="">
      <xdr:nvGraphicFramePr>
        <xdr:cNvPr id="3" name="Chart 2">
          <a:extLst>
            <a:ext uri="{FF2B5EF4-FFF2-40B4-BE49-F238E27FC236}">
              <a16:creationId xmlns:a16="http://schemas.microsoft.com/office/drawing/2014/main" id="{4B4154AB-4126-936B-CA30-36BE4CDC57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352426</xdr:colOff>
      <xdr:row>1</xdr:row>
      <xdr:rowOff>57151</xdr:rowOff>
    </xdr:from>
    <xdr:to>
      <xdr:col>20</xdr:col>
      <xdr:colOff>464820</xdr:colOff>
      <xdr:row>8</xdr:row>
      <xdr:rowOff>144780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72687344-78F0-50C3-2B61-B669699E2966}"/>
                </a:ext>
              </a:extLst>
            </xdr:cNvPr>
            <xdr:cNvSpPr txBox="1"/>
          </xdr:nvSpPr>
          <xdr:spPr>
            <a:xfrm>
              <a:off x="2432686" y="240031"/>
              <a:ext cx="11115674" cy="13677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The first is to allow one bobcat per year</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to be hunted</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  </a:t>
              </a:r>
              <a14:m>
                <m:oMath xmlns:m="http://schemas.openxmlformats.org/officeDocument/2006/math">
                  <m:r>
                    <a:rPr lang="en-US" sz="1600" b="0" i="0">
                      <a:solidFill>
                        <a:schemeClr val="dk1"/>
                      </a:solidFill>
                      <a:effectLst/>
                      <a:latin typeface="Cambria Math" panose="02040503050406030204" pitchFamily="18" charset="0"/>
                      <a:ea typeface="+mn-ea"/>
                      <a:cs typeface="+mn-cs"/>
                    </a:rPr>
                    <m:t>𝑥</m:t>
                  </m:r>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𝑛</m:t>
                      </m:r>
                      <m:r>
                        <a:rPr lang="en-US" sz="1600" b="0" i="0">
                          <a:solidFill>
                            <a:schemeClr val="dk1"/>
                          </a:solidFill>
                          <a:effectLst/>
                          <a:latin typeface="Cambria Math" panose="02040503050406030204" pitchFamily="18" charset="0"/>
                          <a:ea typeface="+mn-ea"/>
                          <a:cs typeface="+mn-cs"/>
                        </a:rPr>
                        <m:t>+1</m:t>
                      </m:r>
                    </m:e>
                  </m:d>
                  <m:r>
                    <a:rPr lang="en-US" sz="1600" b="0" i="0">
                      <a:solidFill>
                        <a:schemeClr val="dk1"/>
                      </a:solidFill>
                      <a:effectLst/>
                      <a:latin typeface="Cambria Math" panose="02040503050406030204" pitchFamily="18" charset="0"/>
                      <a:ea typeface="+mn-ea"/>
                      <a:cs typeface="+mn-cs"/>
                    </a:rPr>
                    <m:t>=</m:t>
                  </m:r>
                  <m:r>
                    <a:rPr lang="en-US" sz="1600" b="0" i="0">
                      <a:solidFill>
                        <a:schemeClr val="dk1"/>
                      </a:solidFill>
                      <a:effectLst/>
                      <a:latin typeface="Cambria Math" panose="02040503050406030204" pitchFamily="18" charset="0"/>
                      <a:ea typeface="+mn-ea"/>
                      <a:cs typeface="+mn-cs"/>
                    </a:rPr>
                    <m:t>𝑥</m:t>
                  </m:r>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𝑛</m:t>
                      </m:r>
                    </m:e>
                  </m:d>
                  <m:r>
                    <a:rPr lang="en-US" sz="1600" b="0" i="0">
                      <a:solidFill>
                        <a:schemeClr val="dk1"/>
                      </a:solidFill>
                      <a:effectLst/>
                      <a:latin typeface="Cambria Math" panose="02040503050406030204" pitchFamily="18" charset="0"/>
                      <a:ea typeface="+mn-ea"/>
                      <a:cs typeface="+mn-cs"/>
                    </a:rPr>
                    <m:t>+</m:t>
                  </m:r>
                  <m:r>
                    <a:rPr lang="en-US" sz="1600" b="0" i="0">
                      <a:solidFill>
                        <a:schemeClr val="dk1"/>
                      </a:solidFill>
                      <a:effectLst/>
                      <a:latin typeface="Cambria Math" panose="02040503050406030204" pitchFamily="18" charset="0"/>
                      <a:ea typeface="+mn-ea"/>
                      <a:cs typeface="+mn-cs"/>
                    </a:rPr>
                    <m:t>𝑟𝑥</m:t>
                  </m:r>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𝑛</m:t>
                      </m:r>
                    </m:e>
                  </m:d>
                  <m:r>
                    <a:rPr lang="en-US" sz="1600" b="0" i="0">
                      <a:solidFill>
                        <a:schemeClr val="dk1"/>
                      </a:solidFill>
                      <a:effectLst/>
                      <a:latin typeface="Cambria Math" panose="02040503050406030204" pitchFamily="18" charset="0"/>
                      <a:ea typeface="+mn-ea"/>
                      <a:cs typeface="+mn-cs"/>
                    </a:rPr>
                    <m:t>−1</m:t>
                  </m:r>
                </m:oMath>
              </a14:m>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 The second is to allow five bobcats per year to be hunted</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 </a:t>
              </a:r>
              <a14:m>
                <m:oMath xmlns:m="http://schemas.openxmlformats.org/officeDocument/2006/math">
                  <m:r>
                    <a:rPr lang="en-US" sz="1600" b="0" i="0">
                      <a:solidFill>
                        <a:schemeClr val="dk1"/>
                      </a:solidFill>
                      <a:effectLst/>
                      <a:latin typeface="Cambria Math" panose="02040503050406030204" pitchFamily="18" charset="0"/>
                      <a:ea typeface="+mn-ea"/>
                      <a:cs typeface="+mn-cs"/>
                    </a:rPr>
                    <m:t>𝑥</m:t>
                  </m:r>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𝑛</m:t>
                      </m:r>
                      <m:r>
                        <a:rPr lang="en-US" sz="1600" b="0" i="0">
                          <a:solidFill>
                            <a:schemeClr val="dk1"/>
                          </a:solidFill>
                          <a:effectLst/>
                          <a:latin typeface="Cambria Math" panose="02040503050406030204" pitchFamily="18" charset="0"/>
                          <a:ea typeface="+mn-ea"/>
                          <a:cs typeface="+mn-cs"/>
                        </a:rPr>
                        <m:t>+1</m:t>
                      </m:r>
                    </m:e>
                  </m:d>
                  <m:r>
                    <a:rPr lang="en-US" sz="1600" b="0" i="0">
                      <a:solidFill>
                        <a:schemeClr val="dk1"/>
                      </a:solidFill>
                      <a:effectLst/>
                      <a:latin typeface="Cambria Math" panose="02040503050406030204" pitchFamily="18" charset="0"/>
                      <a:ea typeface="+mn-ea"/>
                      <a:cs typeface="+mn-cs"/>
                    </a:rPr>
                    <m:t>=</m:t>
                  </m:r>
                  <m:r>
                    <a:rPr lang="en-US" sz="1600" b="0" i="0">
                      <a:solidFill>
                        <a:schemeClr val="dk1"/>
                      </a:solidFill>
                      <a:effectLst/>
                      <a:latin typeface="Cambria Math" panose="02040503050406030204" pitchFamily="18" charset="0"/>
                      <a:ea typeface="+mn-ea"/>
                      <a:cs typeface="+mn-cs"/>
                    </a:rPr>
                    <m:t>𝑥</m:t>
                  </m:r>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𝑛</m:t>
                      </m:r>
                    </m:e>
                  </m:d>
                  <m:r>
                    <a:rPr lang="en-US" sz="1600" b="0" i="0">
                      <a:solidFill>
                        <a:schemeClr val="dk1"/>
                      </a:solidFill>
                      <a:effectLst/>
                      <a:latin typeface="Cambria Math" panose="02040503050406030204" pitchFamily="18" charset="0"/>
                      <a:ea typeface="+mn-ea"/>
                      <a:cs typeface="+mn-cs"/>
                    </a:rPr>
                    <m:t>+</m:t>
                  </m:r>
                  <m:r>
                    <a:rPr lang="en-US" sz="1600" b="0" i="0">
                      <a:solidFill>
                        <a:schemeClr val="dk1"/>
                      </a:solidFill>
                      <a:effectLst/>
                      <a:latin typeface="Cambria Math" panose="02040503050406030204" pitchFamily="18" charset="0"/>
                      <a:ea typeface="+mn-ea"/>
                      <a:cs typeface="+mn-cs"/>
                    </a:rPr>
                    <m:t>𝑟𝑥</m:t>
                  </m:r>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𝑛</m:t>
                      </m:r>
                    </m:e>
                  </m:d>
                  <m:r>
                    <a:rPr lang="en-US" sz="1600" b="0" i="0">
                      <a:solidFill>
                        <a:schemeClr val="dk1"/>
                      </a:solidFill>
                      <a:effectLst/>
                      <a:latin typeface="Cambria Math" panose="02040503050406030204" pitchFamily="18" charset="0"/>
                      <a:ea typeface="+mn-ea"/>
                      <a:cs typeface="+mn-cs"/>
                    </a:rPr>
                    <m:t>−</m:t>
                  </m:r>
                </m:oMath>
              </a14:m>
              <a:r>
                <a:rPr lang="en-US" sz="1600">
                  <a:effectLst/>
                </a:rPr>
                <a:t>5</a:t>
              </a: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The third is to allow one percent of the animals to be hunted</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 </a:t>
              </a:r>
              <a14:m>
                <m:oMath xmlns:m="http://schemas.openxmlformats.org/officeDocument/2006/math">
                  <m:r>
                    <a:rPr lang="en-US" sz="1600" b="0" i="0">
                      <a:solidFill>
                        <a:schemeClr val="dk1"/>
                      </a:solidFill>
                      <a:effectLst/>
                      <a:latin typeface="Cambria Math" panose="02040503050406030204" pitchFamily="18" charset="0"/>
                      <a:ea typeface="+mn-ea"/>
                      <a:cs typeface="+mn-cs"/>
                    </a:rPr>
                    <m:t>𝑥</m:t>
                  </m:r>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𝑛</m:t>
                      </m:r>
                      <m:r>
                        <a:rPr lang="en-US" sz="1600" b="0" i="0">
                          <a:solidFill>
                            <a:schemeClr val="dk1"/>
                          </a:solidFill>
                          <a:effectLst/>
                          <a:latin typeface="Cambria Math" panose="02040503050406030204" pitchFamily="18" charset="0"/>
                          <a:ea typeface="+mn-ea"/>
                          <a:cs typeface="+mn-cs"/>
                        </a:rPr>
                        <m:t>+1</m:t>
                      </m:r>
                    </m:e>
                  </m:d>
                  <m:r>
                    <a:rPr lang="en-US" sz="1600" b="0" i="0">
                      <a:solidFill>
                        <a:schemeClr val="dk1"/>
                      </a:solidFill>
                      <a:effectLst/>
                      <a:latin typeface="Cambria Math" panose="02040503050406030204" pitchFamily="18" charset="0"/>
                      <a:ea typeface="+mn-ea"/>
                      <a:cs typeface="+mn-cs"/>
                    </a:rPr>
                    <m:t>=</m:t>
                  </m:r>
                  <m:r>
                    <a:rPr lang="en-US" sz="1600" b="0" i="0">
                      <a:solidFill>
                        <a:schemeClr val="dk1"/>
                      </a:solidFill>
                      <a:effectLst/>
                      <a:latin typeface="Cambria Math" panose="02040503050406030204" pitchFamily="18" charset="0"/>
                      <a:ea typeface="+mn-ea"/>
                      <a:cs typeface="+mn-cs"/>
                    </a:rPr>
                    <m:t>𝑥</m:t>
                  </m:r>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𝑛</m:t>
                      </m:r>
                    </m:e>
                  </m:d>
                  <m:r>
                    <a:rPr lang="en-US" sz="1600" b="0" i="0">
                      <a:solidFill>
                        <a:schemeClr val="dk1"/>
                      </a:solidFill>
                      <a:effectLst/>
                      <a:latin typeface="Cambria Math" panose="02040503050406030204" pitchFamily="18" charset="0"/>
                      <a:ea typeface="+mn-ea"/>
                      <a:cs typeface="+mn-cs"/>
                    </a:rPr>
                    <m:t>+</m:t>
                  </m:r>
                  <m:r>
                    <a:rPr lang="en-US" sz="1600" b="0" i="0">
                      <a:solidFill>
                        <a:schemeClr val="dk1"/>
                      </a:solidFill>
                      <a:effectLst/>
                      <a:latin typeface="Cambria Math" panose="02040503050406030204" pitchFamily="18" charset="0"/>
                      <a:ea typeface="+mn-ea"/>
                      <a:cs typeface="+mn-cs"/>
                    </a:rPr>
                    <m:t>𝑟𝑥</m:t>
                  </m:r>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𝑛</m:t>
                      </m:r>
                    </m:e>
                  </m:d>
                  <m:r>
                    <a:rPr lang="en-US" sz="1600" b="0" i="0">
                      <a:solidFill>
                        <a:schemeClr val="dk1"/>
                      </a:solidFill>
                      <a:effectLst/>
                      <a:latin typeface="Cambria Math" panose="02040503050406030204" pitchFamily="18" charset="0"/>
                      <a:ea typeface="+mn-ea"/>
                      <a:cs typeface="+mn-cs"/>
                    </a:rPr>
                    <m:t>−0.01∗</m:t>
                  </m:r>
                  <m:r>
                    <m:rPr>
                      <m:sty m:val="p"/>
                    </m:rPr>
                    <a:rPr lang="en-US" sz="1600" b="0" i="0">
                      <a:solidFill>
                        <a:schemeClr val="dk1"/>
                      </a:solidFill>
                      <a:effectLst/>
                      <a:latin typeface="Cambria Math" panose="02040503050406030204" pitchFamily="18" charset="0"/>
                      <a:ea typeface="+mn-ea"/>
                      <a:cs typeface="+mn-cs"/>
                    </a:rPr>
                    <m:t>x</m:t>
                  </m:r>
                  <m:r>
                    <a:rPr lang="en-US" sz="1600" b="0" i="0">
                      <a:solidFill>
                        <a:schemeClr val="dk1"/>
                      </a:solidFill>
                      <a:effectLst/>
                      <a:latin typeface="Cambria Math" panose="02040503050406030204" pitchFamily="18" charset="0"/>
                      <a:ea typeface="+mn-ea"/>
                      <a:cs typeface="+mn-cs"/>
                    </a:rPr>
                    <m:t>(</m:t>
                  </m:r>
                  <m:r>
                    <m:rPr>
                      <m:sty m:val="p"/>
                    </m:rPr>
                    <a:rPr lang="en-US" sz="1600" b="0" i="0">
                      <a:solidFill>
                        <a:schemeClr val="dk1"/>
                      </a:solidFill>
                      <a:effectLst/>
                      <a:latin typeface="Cambria Math" panose="02040503050406030204" pitchFamily="18" charset="0"/>
                      <a:ea typeface="+mn-ea"/>
                      <a:cs typeface="+mn-cs"/>
                    </a:rPr>
                    <m:t>n</m:t>
                  </m:r>
                  <m:r>
                    <a:rPr lang="en-US" sz="1600" b="0" i="0">
                      <a:solidFill>
                        <a:schemeClr val="dk1"/>
                      </a:solidFill>
                      <a:effectLst/>
                      <a:latin typeface="Cambria Math" panose="02040503050406030204" pitchFamily="18" charset="0"/>
                      <a:ea typeface="+mn-ea"/>
                      <a:cs typeface="+mn-cs"/>
                    </a:rPr>
                    <m:t>)</m:t>
                  </m:r>
                </m:oMath>
              </a14:m>
              <a:r>
                <a:rPr lang="en-US" sz="1600">
                  <a:effectLst/>
                </a:rPr>
                <a:t>=</a:t>
              </a:r>
              <a14:m>
                <m:oMath xmlns:m="http://schemas.openxmlformats.org/officeDocument/2006/math">
                  <m:r>
                    <a:rPr lang="en-US" sz="1600" b="0" i="0">
                      <a:solidFill>
                        <a:schemeClr val="dk1"/>
                      </a:solidFill>
                      <a:effectLst/>
                      <a:latin typeface="Cambria Math" panose="02040503050406030204" pitchFamily="18" charset="0"/>
                      <a:ea typeface="+mn-ea"/>
                      <a:cs typeface="+mn-cs"/>
                    </a:rPr>
                    <m:t>𝑥</m:t>
                  </m:r>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𝑛</m:t>
                      </m:r>
                    </m:e>
                  </m:d>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1+0.01676−0.01</m:t>
                      </m:r>
                    </m:e>
                  </m:d>
                  <m:r>
                    <a:rPr lang="en-US" sz="1600" b="0" i="0">
                      <a:solidFill>
                        <a:schemeClr val="dk1"/>
                      </a:solidFill>
                      <a:effectLst/>
                      <a:latin typeface="Cambria Math" panose="02040503050406030204" pitchFamily="18" charset="0"/>
                      <a:ea typeface="+mn-ea"/>
                      <a:cs typeface="+mn-cs"/>
                    </a:rPr>
                    <m:t>=1.00676∗</m:t>
                  </m:r>
                  <m:r>
                    <m:rPr>
                      <m:sty m:val="p"/>
                    </m:rPr>
                    <a:rPr lang="en-US" sz="1600" b="0" i="0">
                      <a:solidFill>
                        <a:schemeClr val="dk1"/>
                      </a:solidFill>
                      <a:effectLst/>
                      <a:latin typeface="Cambria Math" panose="02040503050406030204" pitchFamily="18" charset="0"/>
                      <a:ea typeface="+mn-ea"/>
                      <a:cs typeface="+mn-cs"/>
                    </a:rPr>
                    <m:t>x</m:t>
                  </m:r>
                  <m:r>
                    <a:rPr lang="en-US" sz="1600" b="0" i="0">
                      <a:solidFill>
                        <a:schemeClr val="dk1"/>
                      </a:solidFill>
                      <a:effectLst/>
                      <a:latin typeface="Cambria Math" panose="02040503050406030204" pitchFamily="18" charset="0"/>
                      <a:ea typeface="+mn-ea"/>
                      <a:cs typeface="+mn-cs"/>
                    </a:rPr>
                    <m:t>(</m:t>
                  </m:r>
                  <m:r>
                    <m:rPr>
                      <m:sty m:val="p"/>
                    </m:rPr>
                    <a:rPr lang="en-US" sz="1600" b="0" i="0">
                      <a:solidFill>
                        <a:schemeClr val="dk1"/>
                      </a:solidFill>
                      <a:effectLst/>
                      <a:latin typeface="Cambria Math" panose="02040503050406030204" pitchFamily="18" charset="0"/>
                      <a:ea typeface="+mn-ea"/>
                      <a:cs typeface="+mn-cs"/>
                    </a:rPr>
                    <m:t>n</m:t>
                  </m:r>
                  <m:r>
                    <a:rPr lang="en-US" sz="1600" b="0" i="0">
                      <a:solidFill>
                        <a:schemeClr val="dk1"/>
                      </a:solidFill>
                      <a:effectLst/>
                      <a:latin typeface="Cambria Math" panose="02040503050406030204" pitchFamily="18" charset="0"/>
                      <a:ea typeface="+mn-ea"/>
                      <a:cs typeface="+mn-cs"/>
                    </a:rPr>
                    <m:t>)</m:t>
                  </m:r>
                </m:oMath>
              </a14:m>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The last is to let five percent of the</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animals be hunted</a:t>
              </a:r>
              <a:r>
                <a:rPr lang="en-US" sz="1600" b="0" i="0">
                  <a:solidFill>
                    <a:schemeClr val="dk1"/>
                  </a:solidFill>
                  <a:effectLst/>
                  <a:latin typeface="+mn-lt"/>
                  <a:ea typeface="+mn-ea"/>
                  <a:cs typeface="+mn-cs"/>
                </a:rPr>
                <a:t>.  </a:t>
              </a:r>
              <a14:m>
                <m:oMath xmlns:m="http://schemas.openxmlformats.org/officeDocument/2006/math">
                  <m:r>
                    <m:rPr>
                      <m:sty m:val="p"/>
                    </m:rPr>
                    <a:rPr lang="en-US" sz="1600" b="0" i="0">
                      <a:solidFill>
                        <a:schemeClr val="dk1"/>
                      </a:solidFill>
                      <a:effectLst/>
                      <a:latin typeface="Cambria Math" panose="02040503050406030204" pitchFamily="18" charset="0"/>
                      <a:ea typeface="+mn-ea"/>
                      <a:cs typeface="+mn-cs"/>
                    </a:rPr>
                    <m:t>x</m:t>
                  </m:r>
                  <m:d>
                    <m:dPr>
                      <m:ctrlPr>
                        <a:rPr lang="en-US" sz="1600" b="0" i="1">
                          <a:solidFill>
                            <a:schemeClr val="dk1"/>
                          </a:solidFill>
                          <a:effectLst/>
                          <a:latin typeface="Cambria Math" panose="02040503050406030204" pitchFamily="18" charset="0"/>
                          <a:ea typeface="+mn-ea"/>
                          <a:cs typeface="+mn-cs"/>
                        </a:rPr>
                      </m:ctrlPr>
                    </m:dPr>
                    <m:e>
                      <m:r>
                        <m:rPr>
                          <m:sty m:val="p"/>
                        </m:rPr>
                        <a:rPr lang="en-US" sz="1600" b="0" i="0">
                          <a:solidFill>
                            <a:schemeClr val="dk1"/>
                          </a:solidFill>
                          <a:effectLst/>
                          <a:latin typeface="Cambria Math" panose="02040503050406030204" pitchFamily="18" charset="0"/>
                          <a:ea typeface="+mn-ea"/>
                          <a:cs typeface="+mn-cs"/>
                        </a:rPr>
                        <m:t>n</m:t>
                      </m:r>
                      <m:r>
                        <a:rPr lang="en-US" sz="1600" b="0" i="0">
                          <a:solidFill>
                            <a:schemeClr val="dk1"/>
                          </a:solidFill>
                          <a:effectLst/>
                          <a:latin typeface="Cambria Math" panose="02040503050406030204" pitchFamily="18" charset="0"/>
                          <a:ea typeface="+mn-ea"/>
                          <a:cs typeface="+mn-cs"/>
                        </a:rPr>
                        <m:t>+1</m:t>
                      </m:r>
                    </m:e>
                  </m:d>
                  <m:r>
                    <a:rPr lang="en-US" sz="1600" b="0" i="0">
                      <a:solidFill>
                        <a:schemeClr val="dk1"/>
                      </a:solidFill>
                      <a:effectLst/>
                      <a:latin typeface="Cambria Math" panose="02040503050406030204" pitchFamily="18" charset="0"/>
                      <a:ea typeface="+mn-ea"/>
                      <a:cs typeface="+mn-cs"/>
                    </a:rPr>
                    <m:t>=</m:t>
                  </m:r>
                  <m:r>
                    <m:rPr>
                      <m:sty m:val="p"/>
                    </m:rPr>
                    <a:rPr lang="en-US" sz="1600" b="0" i="0">
                      <a:solidFill>
                        <a:schemeClr val="dk1"/>
                      </a:solidFill>
                      <a:effectLst/>
                      <a:latin typeface="Cambria Math" panose="02040503050406030204" pitchFamily="18" charset="0"/>
                      <a:ea typeface="+mn-ea"/>
                      <a:cs typeface="+mn-cs"/>
                    </a:rPr>
                    <m:t>x</m:t>
                  </m:r>
                  <m:d>
                    <m:dPr>
                      <m:ctrlPr>
                        <a:rPr lang="en-US" sz="1600" b="0" i="1">
                          <a:solidFill>
                            <a:schemeClr val="dk1"/>
                          </a:solidFill>
                          <a:effectLst/>
                          <a:latin typeface="Cambria Math" panose="02040503050406030204" pitchFamily="18" charset="0"/>
                          <a:ea typeface="+mn-ea"/>
                          <a:cs typeface="+mn-cs"/>
                        </a:rPr>
                      </m:ctrlPr>
                    </m:dPr>
                    <m:e>
                      <m:r>
                        <m:rPr>
                          <m:sty m:val="p"/>
                        </m:rPr>
                        <a:rPr lang="en-US" sz="1600" b="0" i="0">
                          <a:solidFill>
                            <a:schemeClr val="dk1"/>
                          </a:solidFill>
                          <a:effectLst/>
                          <a:latin typeface="Cambria Math" panose="02040503050406030204" pitchFamily="18" charset="0"/>
                          <a:ea typeface="+mn-ea"/>
                          <a:cs typeface="+mn-cs"/>
                        </a:rPr>
                        <m:t>n</m:t>
                      </m:r>
                    </m:e>
                  </m:d>
                  <m:r>
                    <a:rPr lang="en-US" sz="1600" b="0" i="0">
                      <a:solidFill>
                        <a:schemeClr val="dk1"/>
                      </a:solidFill>
                      <a:effectLst/>
                      <a:latin typeface="Cambria Math" panose="02040503050406030204" pitchFamily="18" charset="0"/>
                      <a:ea typeface="+mn-ea"/>
                      <a:cs typeface="+mn-cs"/>
                    </a:rPr>
                    <m:t>+</m:t>
                  </m:r>
                  <m:r>
                    <m:rPr>
                      <m:sty m:val="p"/>
                    </m:rPr>
                    <a:rPr lang="en-US" sz="1600" b="0" i="0">
                      <a:solidFill>
                        <a:schemeClr val="dk1"/>
                      </a:solidFill>
                      <a:effectLst/>
                      <a:latin typeface="Cambria Math" panose="02040503050406030204" pitchFamily="18" charset="0"/>
                      <a:ea typeface="+mn-ea"/>
                      <a:cs typeface="+mn-cs"/>
                    </a:rPr>
                    <m:t>rx</m:t>
                  </m:r>
                  <m:d>
                    <m:dPr>
                      <m:ctrlPr>
                        <a:rPr lang="en-US" sz="1600" b="0" i="1">
                          <a:solidFill>
                            <a:schemeClr val="dk1"/>
                          </a:solidFill>
                          <a:effectLst/>
                          <a:latin typeface="Cambria Math" panose="02040503050406030204" pitchFamily="18" charset="0"/>
                          <a:ea typeface="+mn-ea"/>
                          <a:cs typeface="+mn-cs"/>
                        </a:rPr>
                      </m:ctrlPr>
                    </m:dPr>
                    <m:e>
                      <m:r>
                        <m:rPr>
                          <m:sty m:val="p"/>
                        </m:rPr>
                        <a:rPr lang="en-US" sz="1600" b="0" i="0">
                          <a:solidFill>
                            <a:schemeClr val="dk1"/>
                          </a:solidFill>
                          <a:effectLst/>
                          <a:latin typeface="Cambria Math" panose="02040503050406030204" pitchFamily="18" charset="0"/>
                          <a:ea typeface="+mn-ea"/>
                          <a:cs typeface="+mn-cs"/>
                        </a:rPr>
                        <m:t>n</m:t>
                      </m:r>
                    </m:e>
                  </m:d>
                  <m:r>
                    <a:rPr lang="en-US" sz="1600" b="0" i="0">
                      <a:solidFill>
                        <a:schemeClr val="dk1"/>
                      </a:solidFill>
                      <a:effectLst/>
                      <a:latin typeface="Cambria Math" panose="02040503050406030204" pitchFamily="18" charset="0"/>
                      <a:ea typeface="+mn-ea"/>
                      <a:cs typeface="+mn-cs"/>
                    </a:rPr>
                    <m:t>−0.05∗</m:t>
                  </m:r>
                  <m:r>
                    <m:rPr>
                      <m:sty m:val="p"/>
                    </m:rPr>
                    <a:rPr lang="en-US" sz="1600" b="0" i="0">
                      <a:solidFill>
                        <a:schemeClr val="dk1"/>
                      </a:solidFill>
                      <a:effectLst/>
                      <a:latin typeface="Cambria Math" panose="02040503050406030204" pitchFamily="18" charset="0"/>
                      <a:ea typeface="+mn-ea"/>
                      <a:cs typeface="+mn-cs"/>
                    </a:rPr>
                    <m:t>x</m:t>
                  </m:r>
                  <m:r>
                    <a:rPr lang="en-US" sz="1600" b="0" i="0">
                      <a:solidFill>
                        <a:schemeClr val="dk1"/>
                      </a:solidFill>
                      <a:effectLst/>
                      <a:latin typeface="Cambria Math" panose="02040503050406030204" pitchFamily="18" charset="0"/>
                      <a:ea typeface="+mn-ea"/>
                      <a:cs typeface="+mn-cs"/>
                    </a:rPr>
                    <m:t>(</m:t>
                  </m:r>
                  <m:r>
                    <m:rPr>
                      <m:sty m:val="p"/>
                    </m:rPr>
                    <a:rPr lang="en-US" sz="1600" b="0" i="0">
                      <a:solidFill>
                        <a:schemeClr val="dk1"/>
                      </a:solidFill>
                      <a:effectLst/>
                      <a:latin typeface="Cambria Math" panose="02040503050406030204" pitchFamily="18" charset="0"/>
                      <a:ea typeface="+mn-ea"/>
                      <a:cs typeface="+mn-cs"/>
                    </a:rPr>
                    <m:t>n</m:t>
                  </m:r>
                  <m:r>
                    <a:rPr lang="en-US" sz="1600" b="0" i="0">
                      <a:solidFill>
                        <a:schemeClr val="dk1"/>
                      </a:solidFill>
                      <a:effectLst/>
                      <a:latin typeface="Cambria Math" panose="02040503050406030204" pitchFamily="18" charset="0"/>
                      <a:ea typeface="+mn-ea"/>
                      <a:cs typeface="+mn-cs"/>
                    </a:rPr>
                    <m:t>)</m:t>
                  </m:r>
                </m:oMath>
              </a14:m>
              <a:r>
                <a:rPr lang="en-US" sz="1600" b="0">
                  <a:effectLst/>
                </a:rPr>
                <a:t>=</a:t>
              </a:r>
              <a14:m>
                <m:oMath xmlns:m="http://schemas.openxmlformats.org/officeDocument/2006/math">
                  <m:r>
                    <m:rPr>
                      <m:sty m:val="p"/>
                    </m:rPr>
                    <a:rPr lang="en-US" sz="1600" b="0" i="0">
                      <a:solidFill>
                        <a:schemeClr val="dk1"/>
                      </a:solidFill>
                      <a:effectLst/>
                      <a:latin typeface="Cambria Math" panose="02040503050406030204" pitchFamily="18" charset="0"/>
                      <a:ea typeface="+mn-ea"/>
                      <a:cs typeface="+mn-cs"/>
                    </a:rPr>
                    <m:t>x</m:t>
                  </m:r>
                  <m:d>
                    <m:dPr>
                      <m:ctrlPr>
                        <a:rPr lang="en-US" sz="1600" b="0" i="1">
                          <a:solidFill>
                            <a:schemeClr val="dk1"/>
                          </a:solidFill>
                          <a:effectLst/>
                          <a:latin typeface="Cambria Math" panose="02040503050406030204" pitchFamily="18" charset="0"/>
                          <a:ea typeface="+mn-ea"/>
                          <a:cs typeface="+mn-cs"/>
                        </a:rPr>
                      </m:ctrlPr>
                    </m:dPr>
                    <m:e>
                      <m:r>
                        <m:rPr>
                          <m:sty m:val="p"/>
                        </m:rPr>
                        <a:rPr lang="en-US" sz="1600" b="0" i="0">
                          <a:solidFill>
                            <a:schemeClr val="dk1"/>
                          </a:solidFill>
                          <a:effectLst/>
                          <a:latin typeface="Cambria Math" panose="02040503050406030204" pitchFamily="18" charset="0"/>
                          <a:ea typeface="+mn-ea"/>
                          <a:cs typeface="+mn-cs"/>
                        </a:rPr>
                        <m:t>n</m:t>
                      </m:r>
                    </m:e>
                  </m:d>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1+</m:t>
                      </m:r>
                      <m:r>
                        <m:rPr>
                          <m:sty m:val="p"/>
                        </m:rPr>
                        <a:rPr lang="en-US" sz="1600" b="0" i="0">
                          <a:solidFill>
                            <a:schemeClr val="dk1"/>
                          </a:solidFill>
                          <a:effectLst/>
                          <a:latin typeface="Cambria Math" panose="02040503050406030204" pitchFamily="18" charset="0"/>
                          <a:ea typeface="+mn-ea"/>
                          <a:cs typeface="+mn-cs"/>
                        </a:rPr>
                        <m:t>r</m:t>
                      </m:r>
                      <m:r>
                        <a:rPr lang="en-US" sz="1600" b="0" i="0">
                          <a:solidFill>
                            <a:schemeClr val="dk1"/>
                          </a:solidFill>
                          <a:effectLst/>
                          <a:latin typeface="Cambria Math" panose="02040503050406030204" pitchFamily="18" charset="0"/>
                          <a:ea typeface="+mn-ea"/>
                          <a:cs typeface="+mn-cs"/>
                        </a:rPr>
                        <m:t>−0.0</m:t>
                      </m:r>
                      <m:r>
                        <a:rPr lang="en-US" sz="1600" b="0" i="1">
                          <a:solidFill>
                            <a:schemeClr val="dk1"/>
                          </a:solidFill>
                          <a:effectLst/>
                          <a:latin typeface="Cambria Math" panose="02040503050406030204" pitchFamily="18" charset="0"/>
                          <a:ea typeface="+mn-ea"/>
                          <a:cs typeface="+mn-cs"/>
                        </a:rPr>
                        <m:t>5</m:t>
                      </m:r>
                    </m:e>
                  </m:d>
                  <m:r>
                    <a:rPr lang="en-US" sz="1600" b="0" i="0">
                      <a:solidFill>
                        <a:schemeClr val="dk1"/>
                      </a:solidFill>
                      <a:effectLst/>
                      <a:latin typeface="Cambria Math" panose="02040503050406030204" pitchFamily="18" charset="0"/>
                      <a:ea typeface="+mn-ea"/>
                      <a:cs typeface="+mn-cs"/>
                    </a:rPr>
                    <m:t>=0.96676∗</m:t>
                  </m:r>
                  <m:r>
                    <m:rPr>
                      <m:sty m:val="p"/>
                    </m:rPr>
                    <a:rPr lang="en-US" sz="1600" b="0" i="0">
                      <a:solidFill>
                        <a:schemeClr val="dk1"/>
                      </a:solidFill>
                      <a:effectLst/>
                      <a:latin typeface="Cambria Math" panose="02040503050406030204" pitchFamily="18" charset="0"/>
                      <a:ea typeface="+mn-ea"/>
                      <a:cs typeface="+mn-cs"/>
                    </a:rPr>
                    <m:t>x</m:t>
                  </m:r>
                  <m:r>
                    <a:rPr lang="en-US" sz="1600" b="0" i="0">
                      <a:solidFill>
                        <a:schemeClr val="dk1"/>
                      </a:solidFill>
                      <a:effectLst/>
                      <a:latin typeface="Cambria Math" panose="02040503050406030204" pitchFamily="18" charset="0"/>
                      <a:ea typeface="+mn-ea"/>
                      <a:cs typeface="+mn-cs"/>
                    </a:rPr>
                    <m:t>(</m:t>
                  </m:r>
                  <m:r>
                    <m:rPr>
                      <m:sty m:val="p"/>
                    </m:rPr>
                    <a:rPr lang="en-US" sz="1600" b="0" i="0">
                      <a:solidFill>
                        <a:schemeClr val="dk1"/>
                      </a:solidFill>
                      <a:effectLst/>
                      <a:latin typeface="Cambria Math" panose="02040503050406030204" pitchFamily="18" charset="0"/>
                      <a:ea typeface="+mn-ea"/>
                      <a:cs typeface="+mn-cs"/>
                    </a:rPr>
                    <m:t>n</m:t>
                  </m:r>
                  <m:r>
                    <a:rPr lang="en-US" sz="1600" b="0" i="0">
                      <a:solidFill>
                        <a:schemeClr val="dk1"/>
                      </a:solidFill>
                      <a:effectLst/>
                      <a:latin typeface="Cambria Math" panose="02040503050406030204" pitchFamily="18" charset="0"/>
                      <a:ea typeface="+mn-ea"/>
                      <a:cs typeface="+mn-cs"/>
                    </a:rPr>
                    <m:t>)</m:t>
                  </m:r>
                </m:oMath>
              </a14:m>
              <a:endParaRPr lang="en-US" sz="1600">
                <a:effectLst/>
              </a:endParaRPr>
            </a:p>
          </xdr:txBody>
        </xdr:sp>
      </mc:Choice>
      <mc:Fallback xmlns="">
        <xdr:sp macro="" textlink="">
          <xdr:nvSpPr>
            <xdr:cNvPr id="4" name="TextBox 3">
              <a:extLst>
                <a:ext uri="{FF2B5EF4-FFF2-40B4-BE49-F238E27FC236}">
                  <a16:creationId xmlns:a16="http://schemas.microsoft.com/office/drawing/2014/main" id="{72687344-78F0-50C3-2B61-B669699E2966}"/>
                </a:ext>
              </a:extLst>
            </xdr:cNvPr>
            <xdr:cNvSpPr txBox="1"/>
          </xdr:nvSpPr>
          <xdr:spPr>
            <a:xfrm>
              <a:off x="2432686" y="240031"/>
              <a:ext cx="11115674" cy="13677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The first is to allow one bobcat per year</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to be hunted</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  </a:t>
              </a:r>
              <a:r>
                <a:rPr lang="en-US" sz="1600" b="0" i="0">
                  <a:solidFill>
                    <a:schemeClr val="dk1"/>
                  </a:solidFill>
                  <a:effectLst/>
                  <a:latin typeface="Cambria Math" panose="02040503050406030204" pitchFamily="18" charset="0"/>
                  <a:ea typeface="+mn-ea"/>
                  <a:cs typeface="+mn-cs"/>
                </a:rPr>
                <a:t>𝑥(𝑛+1)=𝑥(𝑛)+𝑟𝑥(𝑛)−1</a:t>
              </a: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 The second is to allow five bobcats per year to be hunted</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 </a:t>
              </a:r>
              <a:r>
                <a:rPr lang="en-US" sz="1600" b="0" i="0">
                  <a:solidFill>
                    <a:schemeClr val="dk1"/>
                  </a:solidFill>
                  <a:effectLst/>
                  <a:latin typeface="Cambria Math" panose="02040503050406030204" pitchFamily="18" charset="0"/>
                  <a:ea typeface="+mn-ea"/>
                  <a:cs typeface="+mn-cs"/>
                </a:rPr>
                <a:t>𝑥(𝑛+1)=𝑥(𝑛)+𝑟𝑥(𝑛)−</a:t>
              </a:r>
              <a:r>
                <a:rPr lang="en-US" sz="1600">
                  <a:effectLst/>
                </a:rPr>
                <a:t>5</a:t>
              </a: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The third is to allow one percent of the animals to be hunted</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 </a:t>
              </a:r>
              <a:r>
                <a:rPr lang="en-US" sz="1600" b="0" i="0">
                  <a:solidFill>
                    <a:schemeClr val="dk1"/>
                  </a:solidFill>
                  <a:effectLst/>
                  <a:latin typeface="Cambria Math" panose="02040503050406030204" pitchFamily="18" charset="0"/>
                  <a:ea typeface="+mn-ea"/>
                  <a:cs typeface="+mn-cs"/>
                </a:rPr>
                <a:t>𝑥(𝑛+1)=𝑥(𝑛)+𝑟𝑥(𝑛)−0.01∗x(n)</a:t>
              </a:r>
              <a:r>
                <a:rPr lang="en-US" sz="1600">
                  <a:effectLst/>
                </a:rPr>
                <a:t>=</a:t>
              </a:r>
              <a:r>
                <a:rPr lang="en-US" sz="1600" b="0" i="0">
                  <a:solidFill>
                    <a:schemeClr val="dk1"/>
                  </a:solidFill>
                  <a:effectLst/>
                  <a:latin typeface="+mn-lt"/>
                  <a:ea typeface="+mn-ea"/>
                  <a:cs typeface="+mn-cs"/>
                </a:rPr>
                <a:t>𝑥(𝑛)</a:t>
              </a:r>
              <a:r>
                <a:rPr lang="en-US" sz="1600" b="0" i="0">
                  <a:solidFill>
                    <a:schemeClr val="dk1"/>
                  </a:solidFill>
                  <a:effectLst/>
                  <a:latin typeface="Cambria Math" panose="02040503050406030204" pitchFamily="18" charset="0"/>
                  <a:ea typeface="+mn-ea"/>
                  <a:cs typeface="+mn-cs"/>
                </a:rPr>
                <a:t>(1</a:t>
              </a:r>
              <a:r>
                <a:rPr lang="en-US" sz="1600" b="0" i="0">
                  <a:solidFill>
                    <a:schemeClr val="dk1"/>
                  </a:solidFill>
                  <a:effectLst/>
                  <a:latin typeface="+mn-lt"/>
                  <a:ea typeface="+mn-ea"/>
                  <a:cs typeface="+mn-cs"/>
                </a:rPr>
                <a:t>+</a:t>
              </a:r>
              <a:r>
                <a:rPr lang="en-US" sz="1600" b="0" i="0">
                  <a:solidFill>
                    <a:schemeClr val="dk1"/>
                  </a:solidFill>
                  <a:effectLst/>
                  <a:latin typeface="Cambria Math" panose="02040503050406030204" pitchFamily="18" charset="0"/>
                  <a:ea typeface="+mn-ea"/>
                  <a:cs typeface="+mn-cs"/>
                </a:rPr>
                <a:t>0.01676</a:t>
              </a:r>
              <a:r>
                <a:rPr lang="en-US" sz="1600" b="0" i="0">
                  <a:solidFill>
                    <a:schemeClr val="dk1"/>
                  </a:solidFill>
                  <a:effectLst/>
                  <a:latin typeface="+mn-lt"/>
                  <a:ea typeface="+mn-ea"/>
                  <a:cs typeface="+mn-cs"/>
                </a:rPr>
                <a:t>−0.01</a:t>
              </a:r>
              <a:r>
                <a:rPr lang="en-US" sz="1600" b="0" i="0">
                  <a:solidFill>
                    <a:schemeClr val="dk1"/>
                  </a:solidFill>
                  <a:effectLst/>
                  <a:latin typeface="Cambria Math" panose="02040503050406030204" pitchFamily="18" charset="0"/>
                  <a:ea typeface="+mn-ea"/>
                  <a:cs typeface="+mn-cs"/>
                </a:rPr>
                <a:t>)=1.00676∗x(n)</a:t>
              </a: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The last is to let five percent of the</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animals be hunted</a:t>
              </a:r>
              <a:r>
                <a:rPr lang="en-US" sz="1600" b="0" i="0">
                  <a:solidFill>
                    <a:schemeClr val="dk1"/>
                  </a:solidFill>
                  <a:effectLst/>
                  <a:latin typeface="+mn-lt"/>
                  <a:ea typeface="+mn-ea"/>
                  <a:cs typeface="+mn-cs"/>
                </a:rPr>
                <a:t>.  </a:t>
              </a:r>
              <a:r>
                <a:rPr lang="en-US" sz="1600" b="0" i="0">
                  <a:solidFill>
                    <a:schemeClr val="dk1"/>
                  </a:solidFill>
                  <a:effectLst/>
                  <a:latin typeface="Cambria Math" panose="02040503050406030204" pitchFamily="18" charset="0"/>
                  <a:ea typeface="+mn-ea"/>
                  <a:cs typeface="+mn-cs"/>
                </a:rPr>
                <a:t>x(n+1)=x(n)+rx(n)−0.05∗x(n)</a:t>
              </a:r>
              <a:r>
                <a:rPr lang="en-US" sz="1600" b="0">
                  <a:effectLst/>
                </a:rPr>
                <a:t>=</a:t>
              </a:r>
              <a:r>
                <a:rPr lang="en-US" sz="1600" b="0" i="0">
                  <a:solidFill>
                    <a:schemeClr val="dk1"/>
                  </a:solidFill>
                  <a:effectLst/>
                  <a:latin typeface="+mn-lt"/>
                  <a:ea typeface="+mn-ea"/>
                  <a:cs typeface="+mn-cs"/>
                </a:rPr>
                <a:t>x(n)(1+r−0.0</a:t>
              </a:r>
              <a:r>
                <a:rPr lang="en-US" sz="1600" b="0" i="0">
                  <a:solidFill>
                    <a:schemeClr val="dk1"/>
                  </a:solidFill>
                  <a:effectLst/>
                  <a:latin typeface="Cambria Math" panose="02040503050406030204" pitchFamily="18" charset="0"/>
                  <a:ea typeface="+mn-ea"/>
                  <a:cs typeface="+mn-cs"/>
                </a:rPr>
                <a:t>5</a:t>
              </a:r>
              <a:r>
                <a:rPr lang="en-US" sz="1600" b="0" i="0">
                  <a:solidFill>
                    <a:schemeClr val="dk1"/>
                  </a:solidFill>
                  <a:effectLst/>
                  <a:latin typeface="+mn-lt"/>
                  <a:ea typeface="+mn-ea"/>
                  <a:cs typeface="+mn-cs"/>
                </a:rPr>
                <a:t>)=</a:t>
              </a:r>
              <a:r>
                <a:rPr lang="en-US" sz="1600" b="0" i="0">
                  <a:solidFill>
                    <a:schemeClr val="dk1"/>
                  </a:solidFill>
                  <a:effectLst/>
                  <a:latin typeface="Cambria Math" panose="02040503050406030204" pitchFamily="18" charset="0"/>
                  <a:ea typeface="+mn-ea"/>
                  <a:cs typeface="+mn-cs"/>
                </a:rPr>
                <a:t>0.96676</a:t>
              </a:r>
              <a:r>
                <a:rPr lang="en-US" sz="1600" b="0" i="0">
                  <a:solidFill>
                    <a:schemeClr val="dk1"/>
                  </a:solidFill>
                  <a:effectLst/>
                  <a:latin typeface="+mn-lt"/>
                  <a:ea typeface="+mn-ea"/>
                  <a:cs typeface="+mn-cs"/>
                </a:rPr>
                <a:t>∗x(n)</a:t>
              </a:r>
              <a:endParaRPr lang="en-US" sz="1600">
                <a:effectLst/>
              </a:endParaRPr>
            </a:p>
          </xdr:txBody>
        </xdr:sp>
      </mc:Fallback>
    </mc:AlternateContent>
    <xdr:clientData/>
  </xdr:twoCellAnchor>
  <xdr:twoCellAnchor>
    <xdr:from>
      <xdr:col>8</xdr:col>
      <xdr:colOff>280035</xdr:colOff>
      <xdr:row>28</xdr:row>
      <xdr:rowOff>87630</xdr:rowOff>
    </xdr:from>
    <xdr:to>
      <xdr:col>18</xdr:col>
      <xdr:colOff>603884</xdr:colOff>
      <xdr:row>51</xdr:row>
      <xdr:rowOff>97155</xdr:rowOff>
    </xdr:to>
    <xdr:graphicFrame macro="">
      <xdr:nvGraphicFramePr>
        <xdr:cNvPr id="3" name="Chart 2">
          <a:extLst>
            <a:ext uri="{FF2B5EF4-FFF2-40B4-BE49-F238E27FC236}">
              <a16:creationId xmlns:a16="http://schemas.microsoft.com/office/drawing/2014/main" id="{FAA9BBBD-FDFF-F90B-AF1B-0206AB73C1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145731</xdr:colOff>
      <xdr:row>28</xdr:row>
      <xdr:rowOff>137159</xdr:rowOff>
    </xdr:from>
    <xdr:to>
      <xdr:col>32</xdr:col>
      <xdr:colOff>198120</xdr:colOff>
      <xdr:row>52</xdr:row>
      <xdr:rowOff>20954</xdr:rowOff>
    </xdr:to>
    <xdr:graphicFrame macro="">
      <xdr:nvGraphicFramePr>
        <xdr:cNvPr id="7" name="Chart 6">
          <a:extLst>
            <a:ext uri="{FF2B5EF4-FFF2-40B4-BE49-F238E27FC236}">
              <a16:creationId xmlns:a16="http://schemas.microsoft.com/office/drawing/2014/main" id="{9EE9FB90-8A75-0F3B-8165-C429416BC6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266700</xdr:colOff>
      <xdr:row>12</xdr:row>
      <xdr:rowOff>15241</xdr:rowOff>
    </xdr:from>
    <xdr:to>
      <xdr:col>28</xdr:col>
      <xdr:colOff>47624</xdr:colOff>
      <xdr:row>27</xdr:row>
      <xdr:rowOff>53340</xdr:rowOff>
    </xdr:to>
    <xdr:sp macro="" textlink="">
      <xdr:nvSpPr>
        <xdr:cNvPr id="8" name="TextBox 7">
          <a:extLst>
            <a:ext uri="{FF2B5EF4-FFF2-40B4-BE49-F238E27FC236}">
              <a16:creationId xmlns:a16="http://schemas.microsoft.com/office/drawing/2014/main" id="{07497F12-C16F-8C8B-7453-0FC9577FA4D8}"/>
            </a:ext>
          </a:extLst>
        </xdr:cNvPr>
        <xdr:cNvSpPr txBox="1"/>
      </xdr:nvSpPr>
      <xdr:spPr>
        <a:xfrm>
          <a:off x="5989320" y="2209801"/>
          <a:ext cx="12018644" cy="27812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Based on both simulations</a:t>
          </a:r>
        </a:p>
        <a:p>
          <a:endParaRPr lang="en-US" sz="1100" b="1"/>
        </a:p>
        <a:p>
          <a:r>
            <a:rPr lang="en-US" sz="1100"/>
            <a:t>●</a:t>
          </a:r>
          <a:r>
            <a:rPr lang="en-US" sz="1100" baseline="0"/>
            <a:t>  Hunting 5 animals each year seems to stablize the population at zero. Although this strategy seems to stabilize the population but it also means that in the long run the population is  moving to extinction.</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Looking at how within a period of 25 years the population of bobcats has declined from 100 to arround 40, the strategy of hunting 5% of the population animals each year seems to be moving towards zero similar to that of  Hunting 5 animals each year.</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Although both the adopted strategy of hunting 1 animal each year and 1% of the population per year seems to reduce the rate at which the population is growing, this seems not to be stabilzing the population because within a period of 25 years the population in these strategies has increased from 100 to arround 120 population and will continue to increase or grow.</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a:t>So</a:t>
          </a:r>
          <a:r>
            <a:rPr lang="en-US" sz="1200" b="1" baseline="0"/>
            <a:t> based on the strategies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Hunting 5 animals each year or 5% of the population animals each year  seems to stabilize the population</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594360</xdr:colOff>
      <xdr:row>0</xdr:row>
      <xdr:rowOff>104776</xdr:rowOff>
    </xdr:from>
    <xdr:to>
      <xdr:col>21</xdr:col>
      <xdr:colOff>586740</xdr:colOff>
      <xdr:row>9</xdr:row>
      <xdr:rowOff>76200</xdr:rowOff>
    </xdr:to>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FDED35E1-A28C-B574-BA04-CB23782E6978}"/>
                </a:ext>
              </a:extLst>
            </xdr:cNvPr>
            <xdr:cNvSpPr txBox="1"/>
          </xdr:nvSpPr>
          <xdr:spPr>
            <a:xfrm>
              <a:off x="2674620" y="104776"/>
              <a:ext cx="12184380" cy="16173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t>To stabilize</a:t>
              </a:r>
              <a:r>
                <a:rPr lang="en-US" sz="1400" baseline="0"/>
                <a:t> the population after </a:t>
              </a:r>
              <a:r>
                <a:rPr lang="en-US" sz="1400" b="0" i="0">
                  <a:solidFill>
                    <a:schemeClr val="dk1"/>
                  </a:solidFill>
                  <a:effectLst/>
                  <a:latin typeface="+mn-lt"/>
                  <a:ea typeface="+mn-ea"/>
                  <a:cs typeface="+mn-cs"/>
                </a:rPr>
                <a:t>200 animals I will use a logistic model </a:t>
              </a:r>
              <a:r>
                <a:rPr lang="en-US" sz="1400" b="0" i="0" baseline="0">
                  <a:solidFill>
                    <a:schemeClr val="dk1"/>
                  </a:solidFill>
                  <a:effectLst/>
                  <a:latin typeface="+mn-lt"/>
                  <a:ea typeface="+mn-ea"/>
                  <a:cs typeface="+mn-cs"/>
                </a:rPr>
                <a:t> with a </a:t>
              </a:r>
              <a:r>
                <a:rPr lang="en-US" sz="1400" b="0" i="0">
                  <a:solidFill>
                    <a:schemeClr val="dk1"/>
                  </a:solidFill>
                  <a:effectLst/>
                  <a:latin typeface="+mn-lt"/>
                  <a:ea typeface="+mn-ea"/>
                  <a:cs typeface="+mn-cs"/>
                </a:rPr>
                <a:t> carrying</a:t>
              </a:r>
              <a:r>
                <a:rPr lang="en-US" sz="1400" b="0" i="0" baseline="0">
                  <a:solidFill>
                    <a:schemeClr val="dk1"/>
                  </a:solidFill>
                  <a:effectLst/>
                  <a:latin typeface="+mn-lt"/>
                  <a:ea typeface="+mn-ea"/>
                  <a:cs typeface="+mn-cs"/>
                </a:rPr>
                <a:t> capacity of 200 given by the equation : </a:t>
              </a:r>
              <a14:m>
                <m:oMath xmlns:m="http://schemas.openxmlformats.org/officeDocument/2006/math">
                  <m:r>
                    <a:rPr lang="en-US" sz="1400" b="0" i="1" baseline="0">
                      <a:solidFill>
                        <a:schemeClr val="dk1"/>
                      </a:solidFill>
                      <a:effectLst/>
                      <a:latin typeface="Cambria Math" panose="02040503050406030204" pitchFamily="18" charset="0"/>
                      <a:ea typeface="+mn-ea"/>
                      <a:cs typeface="+mn-cs"/>
                    </a:rPr>
                    <m:t>𝑃</m:t>
                  </m:r>
                  <m:d>
                    <m:dPr>
                      <m:ctrlPr>
                        <a:rPr lang="en-US" sz="1400" b="0" i="1" baseline="0">
                          <a:solidFill>
                            <a:schemeClr val="dk1"/>
                          </a:solidFill>
                          <a:effectLst/>
                          <a:latin typeface="Cambria Math" panose="02040503050406030204" pitchFamily="18" charset="0"/>
                          <a:ea typeface="+mn-ea"/>
                          <a:cs typeface="+mn-cs"/>
                        </a:rPr>
                      </m:ctrlPr>
                    </m:dPr>
                    <m:e>
                      <m:r>
                        <a:rPr lang="en-US" sz="1400" b="0" i="1" baseline="0">
                          <a:solidFill>
                            <a:schemeClr val="dk1"/>
                          </a:solidFill>
                          <a:effectLst/>
                          <a:latin typeface="Cambria Math" panose="02040503050406030204" pitchFamily="18" charset="0"/>
                          <a:ea typeface="+mn-ea"/>
                          <a:cs typeface="+mn-cs"/>
                        </a:rPr>
                        <m:t>𝑛</m:t>
                      </m:r>
                      <m:r>
                        <a:rPr lang="en-US" sz="1400" b="0" i="1" baseline="0">
                          <a:solidFill>
                            <a:schemeClr val="dk1"/>
                          </a:solidFill>
                          <a:effectLst/>
                          <a:latin typeface="Cambria Math" panose="02040503050406030204" pitchFamily="18" charset="0"/>
                          <a:ea typeface="+mn-ea"/>
                          <a:cs typeface="+mn-cs"/>
                        </a:rPr>
                        <m:t>+1</m:t>
                      </m:r>
                    </m:e>
                  </m:d>
                  <m:r>
                    <a:rPr lang="en-US" sz="1400" b="0" i="1" baseline="0">
                      <a:solidFill>
                        <a:schemeClr val="dk1"/>
                      </a:solidFill>
                      <a:effectLst/>
                      <a:latin typeface="Cambria Math" panose="02040503050406030204" pitchFamily="18" charset="0"/>
                      <a:ea typeface="+mn-ea"/>
                      <a:cs typeface="+mn-cs"/>
                    </a:rPr>
                    <m:t>=</m:t>
                  </m:r>
                  <m:r>
                    <a:rPr lang="en-US" sz="1400" b="0" i="1" baseline="0">
                      <a:solidFill>
                        <a:schemeClr val="dk1"/>
                      </a:solidFill>
                      <a:effectLst/>
                      <a:latin typeface="Cambria Math" panose="02040503050406030204" pitchFamily="18" charset="0"/>
                      <a:ea typeface="+mn-ea"/>
                      <a:cs typeface="+mn-cs"/>
                    </a:rPr>
                    <m:t>𝑃</m:t>
                  </m:r>
                  <m:d>
                    <m:dPr>
                      <m:ctrlPr>
                        <a:rPr lang="en-US" sz="1400" b="0" i="1" baseline="0">
                          <a:solidFill>
                            <a:schemeClr val="dk1"/>
                          </a:solidFill>
                          <a:effectLst/>
                          <a:latin typeface="Cambria Math" panose="02040503050406030204" pitchFamily="18" charset="0"/>
                          <a:ea typeface="+mn-ea"/>
                          <a:cs typeface="+mn-cs"/>
                        </a:rPr>
                      </m:ctrlPr>
                    </m:dPr>
                    <m:e>
                      <m:r>
                        <a:rPr lang="en-US" sz="1400" b="0" i="1" baseline="0">
                          <a:solidFill>
                            <a:schemeClr val="dk1"/>
                          </a:solidFill>
                          <a:effectLst/>
                          <a:latin typeface="Cambria Math" panose="02040503050406030204" pitchFamily="18" charset="0"/>
                          <a:ea typeface="+mn-ea"/>
                          <a:cs typeface="+mn-cs"/>
                        </a:rPr>
                        <m:t>𝑛</m:t>
                      </m:r>
                    </m:e>
                  </m:d>
                  <m:r>
                    <a:rPr lang="en-US" sz="1400" b="0" i="1" baseline="0">
                      <a:solidFill>
                        <a:schemeClr val="dk1"/>
                      </a:solidFill>
                      <a:effectLst/>
                      <a:latin typeface="Cambria Math" panose="02040503050406030204" pitchFamily="18" charset="0"/>
                      <a:ea typeface="+mn-ea"/>
                      <a:cs typeface="+mn-cs"/>
                    </a:rPr>
                    <m:t>+</m:t>
                  </m:r>
                  <m:r>
                    <a:rPr lang="en-US" sz="1400" b="0" i="1" baseline="0">
                      <a:solidFill>
                        <a:schemeClr val="dk1"/>
                      </a:solidFill>
                      <a:effectLst/>
                      <a:latin typeface="Cambria Math" panose="02040503050406030204" pitchFamily="18" charset="0"/>
                      <a:ea typeface="+mn-ea"/>
                      <a:cs typeface="+mn-cs"/>
                    </a:rPr>
                    <m:t>𝑟𝑃</m:t>
                  </m:r>
                  <m:d>
                    <m:dPr>
                      <m:ctrlPr>
                        <a:rPr lang="en-US" sz="1400" b="0" i="1" baseline="0">
                          <a:solidFill>
                            <a:schemeClr val="dk1"/>
                          </a:solidFill>
                          <a:effectLst/>
                          <a:latin typeface="Cambria Math" panose="02040503050406030204" pitchFamily="18" charset="0"/>
                          <a:ea typeface="+mn-ea"/>
                          <a:cs typeface="+mn-cs"/>
                        </a:rPr>
                      </m:ctrlPr>
                    </m:dPr>
                    <m:e>
                      <m:r>
                        <a:rPr lang="en-US" sz="1400" b="0" i="1" baseline="0">
                          <a:solidFill>
                            <a:schemeClr val="dk1"/>
                          </a:solidFill>
                          <a:effectLst/>
                          <a:latin typeface="Cambria Math" panose="02040503050406030204" pitchFamily="18" charset="0"/>
                          <a:ea typeface="+mn-ea"/>
                          <a:cs typeface="+mn-cs"/>
                        </a:rPr>
                        <m:t>𝑛</m:t>
                      </m:r>
                    </m:e>
                  </m:d>
                  <m:d>
                    <m:dPr>
                      <m:ctrlPr>
                        <a:rPr lang="en-US" sz="1400" b="0" i="1" baseline="0">
                          <a:solidFill>
                            <a:schemeClr val="dk1"/>
                          </a:solidFill>
                          <a:effectLst/>
                          <a:latin typeface="Cambria Math" panose="02040503050406030204" pitchFamily="18" charset="0"/>
                          <a:ea typeface="+mn-ea"/>
                          <a:cs typeface="+mn-cs"/>
                        </a:rPr>
                      </m:ctrlPr>
                    </m:dPr>
                    <m:e>
                      <m:r>
                        <a:rPr lang="en-US" sz="1400" b="0" i="1" baseline="0">
                          <a:solidFill>
                            <a:schemeClr val="dk1"/>
                          </a:solidFill>
                          <a:effectLst/>
                          <a:latin typeface="Cambria Math" panose="02040503050406030204" pitchFamily="18" charset="0"/>
                          <a:ea typeface="+mn-ea"/>
                          <a:cs typeface="+mn-cs"/>
                        </a:rPr>
                        <m:t>1−</m:t>
                      </m:r>
                      <m:box>
                        <m:boxPr>
                          <m:ctrlPr>
                            <a:rPr lang="en-US" sz="1400" b="0" i="1" baseline="0">
                              <a:solidFill>
                                <a:schemeClr val="dk1"/>
                              </a:solidFill>
                              <a:effectLst/>
                              <a:latin typeface="Cambria Math" panose="02040503050406030204" pitchFamily="18" charset="0"/>
                              <a:ea typeface="+mn-ea"/>
                              <a:cs typeface="+mn-cs"/>
                            </a:rPr>
                          </m:ctrlPr>
                        </m:boxPr>
                        <m:e>
                          <m:argPr>
                            <m:argSz m:val="-1"/>
                          </m:argPr>
                          <m:f>
                            <m:fPr>
                              <m:ctrlPr>
                                <a:rPr lang="en-US" sz="1400" b="0" i="1" baseline="0">
                                  <a:solidFill>
                                    <a:schemeClr val="dk1"/>
                                  </a:solidFill>
                                  <a:effectLst/>
                                  <a:latin typeface="Cambria Math" panose="02040503050406030204" pitchFamily="18" charset="0"/>
                                  <a:ea typeface="+mn-ea"/>
                                  <a:cs typeface="+mn-cs"/>
                                </a:rPr>
                              </m:ctrlPr>
                            </m:fPr>
                            <m:num>
                              <m:r>
                                <a:rPr lang="en-US" sz="1400" b="0" i="1" baseline="0">
                                  <a:solidFill>
                                    <a:schemeClr val="dk1"/>
                                  </a:solidFill>
                                  <a:effectLst/>
                                  <a:latin typeface="Cambria Math" panose="02040503050406030204" pitchFamily="18" charset="0"/>
                                  <a:ea typeface="+mn-ea"/>
                                  <a:cs typeface="+mn-cs"/>
                                </a:rPr>
                                <m:t>𝑃</m:t>
                              </m:r>
                              <m:d>
                                <m:dPr>
                                  <m:ctrlPr>
                                    <a:rPr lang="en-US" sz="1400" b="0" i="1" baseline="0">
                                      <a:solidFill>
                                        <a:schemeClr val="dk1"/>
                                      </a:solidFill>
                                      <a:effectLst/>
                                      <a:latin typeface="Cambria Math" panose="02040503050406030204" pitchFamily="18" charset="0"/>
                                      <a:ea typeface="+mn-ea"/>
                                      <a:cs typeface="+mn-cs"/>
                                    </a:rPr>
                                  </m:ctrlPr>
                                </m:dPr>
                                <m:e>
                                  <m:r>
                                    <a:rPr lang="en-US" sz="1400" b="0" i="1" baseline="0">
                                      <a:solidFill>
                                        <a:schemeClr val="dk1"/>
                                      </a:solidFill>
                                      <a:effectLst/>
                                      <a:latin typeface="Cambria Math" panose="02040503050406030204" pitchFamily="18" charset="0"/>
                                      <a:ea typeface="+mn-ea"/>
                                      <a:cs typeface="+mn-cs"/>
                                    </a:rPr>
                                    <m:t>𝑛</m:t>
                                  </m:r>
                                </m:e>
                              </m:d>
                            </m:num>
                            <m:den>
                              <m:r>
                                <a:rPr lang="en-US" sz="1400" b="0" i="1" baseline="0">
                                  <a:solidFill>
                                    <a:schemeClr val="dk1"/>
                                  </a:solidFill>
                                  <a:effectLst/>
                                  <a:latin typeface="Cambria Math" panose="02040503050406030204" pitchFamily="18" charset="0"/>
                                  <a:ea typeface="+mn-ea"/>
                                  <a:cs typeface="+mn-cs"/>
                                </a:rPr>
                                <m:t>𝐾</m:t>
                              </m:r>
                            </m:den>
                          </m:f>
                        </m:e>
                      </m:box>
                    </m:e>
                  </m:d>
                </m:oMath>
              </a14:m>
              <a:endParaRPr lang="en-US" sz="1400" b="0" i="0">
                <a:solidFill>
                  <a:schemeClr val="dk1"/>
                </a:solidFill>
                <a:effectLst/>
                <a:latin typeface="+mn-lt"/>
                <a:ea typeface="+mn-ea"/>
                <a:cs typeface="+mn-cs"/>
              </a:endParaRPr>
            </a:p>
            <a:p>
              <a:r>
                <a:rPr lang="en-US" sz="1400" b="0" i="0">
                  <a:solidFill>
                    <a:schemeClr val="dk1"/>
                  </a:solidFill>
                  <a:effectLst/>
                  <a:latin typeface="+mn-lt"/>
                  <a:ea typeface="+mn-ea"/>
                  <a:cs typeface="+mn-cs"/>
                </a:rPr>
                <a:t> </a:t>
              </a:r>
            </a:p>
            <a:p>
              <a:r>
                <a:rPr lang="en-US" sz="1400"/>
                <a:t>Where </a:t>
              </a:r>
              <a:r>
                <a:rPr lang="en-US" sz="1400" b="1" i="1"/>
                <a:t>K</a:t>
              </a:r>
              <a:r>
                <a:rPr lang="en-US" sz="1400"/>
                <a:t>=Carrying</a:t>
              </a:r>
              <a:r>
                <a:rPr lang="en-US" sz="1400" baseline="0"/>
                <a:t> capacity, </a:t>
              </a:r>
              <a:r>
                <a:rPr lang="en-US" sz="1400" b="1" i="1" baseline="0"/>
                <a:t>H</a:t>
              </a:r>
              <a:r>
                <a:rPr lang="en-US" sz="1400" baseline="0"/>
                <a:t>=percentage of animal hunted,      r=0.01676,  initial value=100</a:t>
              </a:r>
            </a:p>
            <a:p>
              <a:r>
                <a:rPr lang="en-US" sz="1400" b="1" baseline="0"/>
                <a:t>The strategy is to use the carrying capacity to stabilize the population </a:t>
              </a:r>
            </a:p>
            <a:p>
              <a:r>
                <a:rPr lang="en-US" sz="1400" b="1" baseline="0">
                  <a:solidFill>
                    <a:schemeClr val="tx1"/>
                  </a:solidFill>
                </a:rPr>
                <a:t> </a:t>
              </a:r>
              <a:r>
                <a:rPr lang="en-US" sz="1200" b="0" baseline="0">
                  <a:solidFill>
                    <a:schemeClr val="tx1"/>
                  </a:solidFill>
                </a:rPr>
                <a:t>With K=200, this indicates </a:t>
              </a:r>
              <a:r>
                <a:rPr lang="en-US" sz="1200" b="0" i="0">
                  <a:solidFill>
                    <a:schemeClr val="dk1"/>
                  </a:solidFill>
                  <a:effectLst/>
                  <a:latin typeface="+mn-lt"/>
                  <a:ea typeface="+mn-ea"/>
                  <a:cs typeface="+mn-cs"/>
                </a:rPr>
                <a:t>that the population will grow up to the carrying capacity and then stabilize</a:t>
              </a:r>
              <a:r>
                <a:rPr lang="en-US" sz="1200" b="0"/>
                <a:t> </a:t>
              </a:r>
              <a:br>
                <a:rPr lang="en-US" sz="1400"/>
              </a:br>
              <a:br>
                <a:rPr lang="en-US" sz="1400"/>
              </a:br>
              <a:br>
                <a:rPr lang="en-US" sz="1400"/>
              </a:br>
              <a:endParaRPr lang="en-US" sz="1400"/>
            </a:p>
          </xdr:txBody>
        </xdr:sp>
      </mc:Choice>
      <mc:Fallback xmlns="">
        <xdr:sp macro="" textlink="">
          <xdr:nvSpPr>
            <xdr:cNvPr id="9" name="TextBox 8">
              <a:extLst>
                <a:ext uri="{FF2B5EF4-FFF2-40B4-BE49-F238E27FC236}">
                  <a16:creationId xmlns:a16="http://schemas.microsoft.com/office/drawing/2014/main" id="{FDED35E1-A28C-B574-BA04-CB23782E6978}"/>
                </a:ext>
              </a:extLst>
            </xdr:cNvPr>
            <xdr:cNvSpPr txBox="1"/>
          </xdr:nvSpPr>
          <xdr:spPr>
            <a:xfrm>
              <a:off x="2674620" y="104776"/>
              <a:ext cx="12184380" cy="16173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t>To stabilize</a:t>
              </a:r>
              <a:r>
                <a:rPr lang="en-US" sz="1400" baseline="0"/>
                <a:t> the population after </a:t>
              </a:r>
              <a:r>
                <a:rPr lang="en-US" sz="1400" b="0" i="0">
                  <a:solidFill>
                    <a:schemeClr val="dk1"/>
                  </a:solidFill>
                  <a:effectLst/>
                  <a:latin typeface="+mn-lt"/>
                  <a:ea typeface="+mn-ea"/>
                  <a:cs typeface="+mn-cs"/>
                </a:rPr>
                <a:t>200 animals I will use a logistic model </a:t>
              </a:r>
              <a:r>
                <a:rPr lang="en-US" sz="1400" b="0" i="0" baseline="0">
                  <a:solidFill>
                    <a:schemeClr val="dk1"/>
                  </a:solidFill>
                  <a:effectLst/>
                  <a:latin typeface="+mn-lt"/>
                  <a:ea typeface="+mn-ea"/>
                  <a:cs typeface="+mn-cs"/>
                </a:rPr>
                <a:t> with a </a:t>
              </a:r>
              <a:r>
                <a:rPr lang="en-US" sz="1400" b="0" i="0">
                  <a:solidFill>
                    <a:schemeClr val="dk1"/>
                  </a:solidFill>
                  <a:effectLst/>
                  <a:latin typeface="+mn-lt"/>
                  <a:ea typeface="+mn-ea"/>
                  <a:cs typeface="+mn-cs"/>
                </a:rPr>
                <a:t> carrying</a:t>
              </a:r>
              <a:r>
                <a:rPr lang="en-US" sz="1400" b="0" i="0" baseline="0">
                  <a:solidFill>
                    <a:schemeClr val="dk1"/>
                  </a:solidFill>
                  <a:effectLst/>
                  <a:latin typeface="+mn-lt"/>
                  <a:ea typeface="+mn-ea"/>
                  <a:cs typeface="+mn-cs"/>
                </a:rPr>
                <a:t> capacity of 200 given by the equation : </a:t>
              </a:r>
              <a:r>
                <a:rPr lang="en-US" sz="1400" b="0" i="0" baseline="0">
                  <a:solidFill>
                    <a:schemeClr val="dk1"/>
                  </a:solidFill>
                  <a:effectLst/>
                  <a:latin typeface="Cambria Math" panose="02040503050406030204" pitchFamily="18" charset="0"/>
                  <a:ea typeface="+mn-ea"/>
                  <a:cs typeface="+mn-cs"/>
                </a:rPr>
                <a:t>𝑃(𝑛+1)=𝑃(𝑛)+𝑟𝑃(𝑛)(1−□(64&amp;𝑃(𝑛)/𝐾))</a:t>
              </a:r>
              <a:endParaRPr lang="en-US" sz="1400" b="0" i="0">
                <a:solidFill>
                  <a:schemeClr val="dk1"/>
                </a:solidFill>
                <a:effectLst/>
                <a:latin typeface="+mn-lt"/>
                <a:ea typeface="+mn-ea"/>
                <a:cs typeface="+mn-cs"/>
              </a:endParaRPr>
            </a:p>
            <a:p>
              <a:r>
                <a:rPr lang="en-US" sz="1400" b="0" i="0">
                  <a:solidFill>
                    <a:schemeClr val="dk1"/>
                  </a:solidFill>
                  <a:effectLst/>
                  <a:latin typeface="+mn-lt"/>
                  <a:ea typeface="+mn-ea"/>
                  <a:cs typeface="+mn-cs"/>
                </a:rPr>
                <a:t> </a:t>
              </a:r>
            </a:p>
            <a:p>
              <a:r>
                <a:rPr lang="en-US" sz="1400"/>
                <a:t>Where </a:t>
              </a:r>
              <a:r>
                <a:rPr lang="en-US" sz="1400" b="1" i="1"/>
                <a:t>K</a:t>
              </a:r>
              <a:r>
                <a:rPr lang="en-US" sz="1400"/>
                <a:t>=Carrying</a:t>
              </a:r>
              <a:r>
                <a:rPr lang="en-US" sz="1400" baseline="0"/>
                <a:t> capacity, </a:t>
              </a:r>
              <a:r>
                <a:rPr lang="en-US" sz="1400" b="1" i="1" baseline="0"/>
                <a:t>H</a:t>
              </a:r>
              <a:r>
                <a:rPr lang="en-US" sz="1400" baseline="0"/>
                <a:t>=percentage of animal hunted,      r=0.01676,  initial value=100</a:t>
              </a:r>
            </a:p>
            <a:p>
              <a:r>
                <a:rPr lang="en-US" sz="1400" b="1" baseline="0"/>
                <a:t>The strategy is to use the carrying capacity to stabilize the population </a:t>
              </a:r>
            </a:p>
            <a:p>
              <a:r>
                <a:rPr lang="en-US" sz="1400" b="1" baseline="0">
                  <a:solidFill>
                    <a:schemeClr val="tx1"/>
                  </a:solidFill>
                </a:rPr>
                <a:t> </a:t>
              </a:r>
              <a:r>
                <a:rPr lang="en-US" sz="1200" b="0" baseline="0">
                  <a:solidFill>
                    <a:schemeClr val="tx1"/>
                  </a:solidFill>
                </a:rPr>
                <a:t>With K=200, this indicates </a:t>
              </a:r>
              <a:r>
                <a:rPr lang="en-US" sz="1200" b="0" i="0">
                  <a:solidFill>
                    <a:schemeClr val="dk1"/>
                  </a:solidFill>
                  <a:effectLst/>
                  <a:latin typeface="+mn-lt"/>
                  <a:ea typeface="+mn-ea"/>
                  <a:cs typeface="+mn-cs"/>
                </a:rPr>
                <a:t>that the population will grow up to the carrying capacity and then stabilize</a:t>
              </a:r>
              <a:r>
                <a:rPr lang="en-US" sz="1200" b="0"/>
                <a:t> </a:t>
              </a:r>
              <a:br>
                <a:rPr lang="en-US" sz="1400"/>
              </a:br>
              <a:br>
                <a:rPr lang="en-US" sz="1400"/>
              </a:br>
              <a:br>
                <a:rPr lang="en-US" sz="1400"/>
              </a:br>
              <a:endParaRPr lang="en-US" sz="1400"/>
            </a:p>
          </xdr:txBody>
        </xdr:sp>
      </mc:Fallback>
    </mc:AlternateContent>
    <xdr:clientData/>
  </xdr:twoCellAnchor>
  <xdr:twoCellAnchor>
    <xdr:from>
      <xdr:col>5</xdr:col>
      <xdr:colOff>342900</xdr:colOff>
      <xdr:row>12</xdr:row>
      <xdr:rowOff>7620</xdr:rowOff>
    </xdr:from>
    <xdr:to>
      <xdr:col>18</xdr:col>
      <xdr:colOff>441960</xdr:colOff>
      <xdr:row>34</xdr:row>
      <xdr:rowOff>137160</xdr:rowOff>
    </xdr:to>
    <xdr:graphicFrame macro="">
      <xdr:nvGraphicFramePr>
        <xdr:cNvPr id="7" name="Chart 6">
          <a:extLst>
            <a:ext uri="{FF2B5EF4-FFF2-40B4-BE49-F238E27FC236}">
              <a16:creationId xmlns:a16="http://schemas.microsoft.com/office/drawing/2014/main" id="{BF8F35FD-5372-1621-3550-4C532B65A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333375</xdr:colOff>
      <xdr:row>19</xdr:row>
      <xdr:rowOff>152399</xdr:rowOff>
    </xdr:from>
    <xdr:to>
      <xdr:col>25</xdr:col>
      <xdr:colOff>371475</xdr:colOff>
      <xdr:row>38</xdr:row>
      <xdr:rowOff>52386</xdr:rowOff>
    </xdr:to>
    <xdr:graphicFrame macro="">
      <xdr:nvGraphicFramePr>
        <xdr:cNvPr id="2" name="Chart 1">
          <a:extLst>
            <a:ext uri="{FF2B5EF4-FFF2-40B4-BE49-F238E27FC236}">
              <a16:creationId xmlns:a16="http://schemas.microsoft.com/office/drawing/2014/main" id="{1A1AE2E9-1660-ABAB-F329-BDF3A8419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476250</xdr:colOff>
      <xdr:row>0</xdr:row>
      <xdr:rowOff>161925</xdr:rowOff>
    </xdr:from>
    <xdr:to>
      <xdr:col>27</xdr:col>
      <xdr:colOff>552450</xdr:colOff>
      <xdr:row>17</xdr:row>
      <xdr:rowOff>180975</xdr:rowOff>
    </xdr:to>
    <xdr:sp macro="" textlink="">
      <xdr:nvSpPr>
        <xdr:cNvPr id="7" name="TextBox 6">
          <a:extLst>
            <a:ext uri="{FF2B5EF4-FFF2-40B4-BE49-F238E27FC236}">
              <a16:creationId xmlns:a16="http://schemas.microsoft.com/office/drawing/2014/main" id="{ED604BAF-E824-CF6E-21A7-6EBDBA02DB35}"/>
            </a:ext>
          </a:extLst>
        </xdr:cNvPr>
        <xdr:cNvSpPr txBox="1"/>
      </xdr:nvSpPr>
      <xdr:spPr>
        <a:xfrm>
          <a:off x="9477375" y="161925"/>
          <a:ext cx="8610600" cy="3257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Which of these strategies result in a stable population?</a:t>
          </a:r>
          <a:r>
            <a:rPr lang="en-US" sz="1100">
              <a:solidFill>
                <a:schemeClr val="dk1"/>
              </a:solidFill>
              <a:effectLst/>
              <a:latin typeface="+mn-lt"/>
              <a:ea typeface="+mn-ea"/>
              <a:cs typeface="+mn-cs"/>
            </a:rPr>
            <a: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Based on both simulations</a:t>
          </a:r>
          <a:endParaRPr lang="en-US">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Adding 3 animals to the population each year seems to stablize, the population looking at the rate at which it is decling between 80 and 60</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The addition of </a:t>
          </a:r>
          <a:r>
            <a:rPr lang="en-US" sz="1100" b="0" i="0">
              <a:solidFill>
                <a:schemeClr val="dk1"/>
              </a:solidFill>
              <a:effectLst/>
              <a:latin typeface="+mn-lt"/>
              <a:ea typeface="+mn-ea"/>
              <a:cs typeface="+mn-cs"/>
            </a:rPr>
            <a:t>5%of the population each year also</a:t>
          </a:r>
          <a:r>
            <a:rPr lang="en-US"/>
            <a:t> </a:t>
          </a:r>
          <a:r>
            <a:rPr lang="en-US" sz="1100" baseline="0">
              <a:solidFill>
                <a:schemeClr val="dk1"/>
              </a:solidFill>
              <a:effectLst/>
              <a:latin typeface="+mn-lt"/>
              <a:ea typeface="+mn-ea"/>
              <a:cs typeface="+mn-cs"/>
            </a:rPr>
            <a:t>seems to stablize the population based on the rate at which it is growing between 100 and 120</a:t>
          </a:r>
          <a:endParaRPr lang="en-US">
            <a:effectLst/>
          </a:endParaRPr>
        </a:p>
        <a:p>
          <a:pPr eaLnBrk="1" fontAlgn="auto" latinLnBrk="0" hangingPunct="1"/>
          <a:endParaRPr lang="en-US"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 It seems adding 1% of the population per year has no effect on the stability of</a:t>
          </a:r>
          <a:r>
            <a:rPr lang="en-US" sz="1100" baseline="0">
              <a:solidFill>
                <a:schemeClr val="dk1"/>
              </a:solidFill>
              <a:effectLst/>
              <a:latin typeface="+mn-lt"/>
              <a:ea typeface="+mn-ea"/>
              <a:cs typeface="+mn-cs"/>
            </a:rPr>
            <a:t> the</a:t>
          </a:r>
          <a:r>
            <a:rPr lang="en-US" sz="1100">
              <a:solidFill>
                <a:schemeClr val="dk1"/>
              </a:solidFill>
              <a:effectLst/>
              <a:latin typeface="+mn-lt"/>
              <a:ea typeface="+mn-ea"/>
              <a:cs typeface="+mn-cs"/>
            </a:rPr>
            <a:t> population because observing the graph of this </a:t>
          </a:r>
          <a:r>
            <a:rPr lang="en-US" sz="1100" baseline="0">
              <a:solidFill>
                <a:schemeClr val="dk1"/>
              </a:solidFill>
              <a:effectLst/>
              <a:latin typeface="+mn-lt"/>
              <a:ea typeface="+mn-ea"/>
              <a:cs typeface="+mn-cs"/>
            </a:rPr>
            <a:t>strategy and that of the population without a strategy,  this strategy only seems to only slow the rate at which the population is declining. Both graphs indicate that the population is likely moving to extinction. That is both populations will be stabilizing at zero.</a:t>
          </a:r>
          <a:endParaRPr lang="en-US">
            <a:effectLst/>
          </a:endParaRPr>
        </a:p>
        <a:p>
          <a:pPr eaLnBrk="1" fontAlgn="auto" latinLnBrk="0" hangingPunct="1"/>
          <a:endParaRPr lang="en-US" sz="1100" b="1">
            <a:solidFill>
              <a:schemeClr val="dk1"/>
            </a:solidFill>
            <a:effectLst/>
            <a:latin typeface="+mn-lt"/>
            <a:ea typeface="+mn-ea"/>
            <a:cs typeface="+mn-cs"/>
          </a:endParaRPr>
        </a:p>
        <a:p>
          <a:pPr eaLnBrk="1" fontAlgn="auto" latinLnBrk="0" hangingPunct="1"/>
          <a:r>
            <a:rPr lang="en-US" sz="1100" b="1">
              <a:solidFill>
                <a:schemeClr val="dk1"/>
              </a:solidFill>
              <a:effectLst/>
              <a:latin typeface="+mn-lt"/>
              <a:ea typeface="+mn-ea"/>
              <a:cs typeface="+mn-cs"/>
            </a:rPr>
            <a:t>So</a:t>
          </a:r>
          <a:r>
            <a:rPr lang="en-US" sz="1100" b="1" baseline="0">
              <a:solidFill>
                <a:schemeClr val="dk1"/>
              </a:solidFill>
              <a:effectLst/>
              <a:latin typeface="+mn-lt"/>
              <a:ea typeface="+mn-ea"/>
              <a:cs typeface="+mn-cs"/>
            </a:rPr>
            <a:t> based on the strategies</a:t>
          </a:r>
        </a:p>
        <a:p>
          <a:pPr eaLnBrk="1" fontAlgn="auto" latinLnBrk="0" hangingPunct="1"/>
          <a:r>
            <a:rPr lang="en-US" sz="1100" b="0" baseline="0">
              <a:solidFill>
                <a:schemeClr val="dk1"/>
              </a:solidFill>
              <a:effectLst/>
              <a:latin typeface="+mn-lt"/>
              <a:ea typeface="+mn-ea"/>
              <a:cs typeface="+mn-cs"/>
            </a:rPr>
            <a:t>Since under the worst condition the population is already moving to extinction and adding 1% of the population each year only slow the rate at which the population is declinig but end up extincting this has no effect on the population.</a:t>
          </a:r>
        </a:p>
        <a:p>
          <a:pPr eaLnBrk="1" fontAlgn="auto" latinLnBrk="0" hangingPunct="1"/>
          <a:endParaRPr lang="en-US" sz="1100" b="0" baseline="0">
            <a:solidFill>
              <a:schemeClr val="dk1"/>
            </a:solidFill>
            <a:effectLst/>
            <a:latin typeface="+mn-lt"/>
            <a:ea typeface="+mn-ea"/>
            <a:cs typeface="+mn-cs"/>
          </a:endParaRPr>
        </a:p>
        <a:p>
          <a:pPr eaLnBrk="1" fontAlgn="auto" latinLnBrk="0" hangingPunct="1"/>
          <a:r>
            <a:rPr lang="en-US" sz="1100" b="0" baseline="0">
              <a:solidFill>
                <a:schemeClr val="dk1"/>
              </a:solidFill>
              <a:effectLst/>
              <a:latin typeface="+mn-lt"/>
              <a:ea typeface="+mn-ea"/>
              <a:cs typeface="+mn-cs"/>
            </a:rPr>
            <a:t>The strategy of </a:t>
          </a:r>
          <a:r>
            <a:rPr lang="en-US" sz="1100" baseline="0">
              <a:solidFill>
                <a:schemeClr val="dk1"/>
              </a:solidFill>
              <a:effectLst/>
              <a:latin typeface="+mn-lt"/>
              <a:ea typeface="+mn-ea"/>
              <a:cs typeface="+mn-cs"/>
            </a:rPr>
            <a:t>adding 3 animals each year or 5% of the population per year  seems to be stabilize the population</a:t>
          </a:r>
          <a:endParaRPr lang="en-US">
            <a:effectLst/>
          </a:endParaRPr>
        </a:p>
        <a:p>
          <a:endParaRPr lang="en-US" sz="1100"/>
        </a:p>
      </xdr:txBody>
    </xdr:sp>
    <xdr:clientData/>
  </xdr:twoCellAnchor>
  <xdr:twoCellAnchor>
    <xdr:from>
      <xdr:col>3</xdr:col>
      <xdr:colOff>45721</xdr:colOff>
      <xdr:row>0</xdr:row>
      <xdr:rowOff>161926</xdr:rowOff>
    </xdr:from>
    <xdr:to>
      <xdr:col>13</xdr:col>
      <xdr:colOff>297181</xdr:colOff>
      <xdr:row>11</xdr:row>
      <xdr:rowOff>28576</xdr:rowOff>
    </xdr:to>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C17386A-4E65-45EC-9C2D-6A87CD976CA3}"/>
                </a:ext>
              </a:extLst>
            </xdr:cNvPr>
            <xdr:cNvSpPr txBox="1"/>
          </xdr:nvSpPr>
          <xdr:spPr>
            <a:xfrm>
              <a:off x="2125981" y="161926"/>
              <a:ext cx="7322820" cy="18783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a:solidFill>
                    <a:schemeClr val="dk1"/>
                  </a:solidFill>
                  <a:effectLst/>
                  <a:latin typeface="+mn-lt"/>
                  <a:ea typeface="+mn-ea"/>
                  <a:cs typeface="+mn-cs"/>
                </a:rPr>
                <a:t>STRATEGIES</a:t>
              </a:r>
            </a:p>
            <a:p>
              <a:r>
                <a:rPr lang="en-US" sz="1100" b="0" i="0">
                  <a:solidFill>
                    <a:schemeClr val="dk1"/>
                  </a:solidFill>
                  <a:effectLst/>
                  <a:latin typeface="+mn-lt"/>
                  <a:ea typeface="+mn-ea"/>
                  <a:cs typeface="+mn-cs"/>
                </a:rPr>
                <a:t>The first is to </a:t>
              </a:r>
              <a:r>
                <a:rPr lang="en-US" sz="1100" b="0" i="0" baseline="0">
                  <a:solidFill>
                    <a:schemeClr val="dk1"/>
                  </a:solidFill>
                  <a:effectLst/>
                  <a:latin typeface="+mn-lt"/>
                  <a:ea typeface="+mn-ea"/>
                  <a:cs typeface="+mn-cs"/>
                </a:rPr>
                <a:t>a</a:t>
              </a:r>
              <a:r>
                <a:rPr lang="en-US" sz="1100" baseline="0">
                  <a:solidFill>
                    <a:schemeClr val="dk1"/>
                  </a:solidFill>
                  <a:effectLst/>
                  <a:latin typeface="+mn-lt"/>
                  <a:ea typeface="+mn-ea"/>
                  <a:cs typeface="+mn-cs"/>
                </a:rPr>
                <a:t>dd 3 animals to the population each year </a:t>
              </a:r>
              <a:r>
                <a:rPr lang="en-US" sz="1100" b="0" i="0" baseline="0">
                  <a:solidFill>
                    <a:schemeClr val="dk1"/>
                  </a:solidFill>
                  <a:effectLst/>
                  <a:latin typeface="+mn-lt"/>
                  <a:ea typeface="+mn-ea"/>
                  <a:cs typeface="+mn-cs"/>
                </a:rPr>
                <a:t>:</a:t>
              </a:r>
              <a:r>
                <a:rPr lang="en-US" sz="1100" b="0" i="0">
                  <a:solidFill>
                    <a:schemeClr val="dk1"/>
                  </a:solidFill>
                  <a:effectLst/>
                  <a:latin typeface="+mn-lt"/>
                  <a:ea typeface="+mn-ea"/>
                  <a:cs typeface="+mn-cs"/>
                </a:rPr>
                <a:t>  </a:t>
              </a:r>
              <a14:m>
                <m:oMath xmlns:m="http://schemas.openxmlformats.org/officeDocument/2006/math">
                  <m:r>
                    <a:rPr lang="en-US" sz="1600" b="0" i="0">
                      <a:solidFill>
                        <a:schemeClr val="dk1"/>
                      </a:solidFill>
                      <a:effectLst/>
                      <a:latin typeface="Cambria Math" panose="02040503050406030204" pitchFamily="18" charset="0"/>
                      <a:ea typeface="+mn-ea"/>
                      <a:cs typeface="+mn-cs"/>
                    </a:rPr>
                    <m:t>𝑥</m:t>
                  </m:r>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𝑛</m:t>
                      </m:r>
                      <m:r>
                        <a:rPr lang="en-US" sz="1600" b="0" i="0">
                          <a:solidFill>
                            <a:schemeClr val="dk1"/>
                          </a:solidFill>
                          <a:effectLst/>
                          <a:latin typeface="Cambria Math" panose="02040503050406030204" pitchFamily="18" charset="0"/>
                          <a:ea typeface="+mn-ea"/>
                          <a:cs typeface="+mn-cs"/>
                        </a:rPr>
                        <m:t>+1</m:t>
                      </m:r>
                    </m:e>
                  </m:d>
                  <m:r>
                    <a:rPr lang="en-US" sz="1600" b="0" i="0">
                      <a:solidFill>
                        <a:schemeClr val="dk1"/>
                      </a:solidFill>
                      <a:effectLst/>
                      <a:latin typeface="Cambria Math" panose="02040503050406030204" pitchFamily="18" charset="0"/>
                      <a:ea typeface="+mn-ea"/>
                      <a:cs typeface="+mn-cs"/>
                    </a:rPr>
                    <m:t>=</m:t>
                  </m:r>
                  <m:r>
                    <a:rPr lang="en-US" sz="1600" b="0" i="0">
                      <a:solidFill>
                        <a:schemeClr val="dk1"/>
                      </a:solidFill>
                      <a:effectLst/>
                      <a:latin typeface="Cambria Math" panose="02040503050406030204" pitchFamily="18" charset="0"/>
                      <a:ea typeface="+mn-ea"/>
                      <a:cs typeface="+mn-cs"/>
                    </a:rPr>
                    <m:t>𝑥</m:t>
                  </m:r>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𝑛</m:t>
                      </m:r>
                    </m:e>
                  </m:d>
                  <m:r>
                    <a:rPr lang="en-US" sz="1600" b="0" i="0">
                      <a:solidFill>
                        <a:schemeClr val="dk1"/>
                      </a:solidFill>
                      <a:effectLst/>
                      <a:latin typeface="Cambria Math" panose="02040503050406030204" pitchFamily="18" charset="0"/>
                      <a:ea typeface="+mn-ea"/>
                      <a:cs typeface="+mn-cs"/>
                    </a:rPr>
                    <m:t>+</m:t>
                  </m:r>
                  <m:r>
                    <a:rPr lang="en-US" sz="1600" b="0" i="0">
                      <a:solidFill>
                        <a:schemeClr val="dk1"/>
                      </a:solidFill>
                      <a:effectLst/>
                      <a:latin typeface="Cambria Math" panose="02040503050406030204" pitchFamily="18" charset="0"/>
                      <a:ea typeface="+mn-ea"/>
                      <a:cs typeface="+mn-cs"/>
                    </a:rPr>
                    <m:t>𝑟𝑥</m:t>
                  </m:r>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𝑛</m:t>
                      </m:r>
                    </m:e>
                  </m:d>
                  <m:r>
                    <a:rPr lang="en-US" sz="1600" b="0" i="0">
                      <a:solidFill>
                        <a:schemeClr val="dk1"/>
                      </a:solidFill>
                      <a:effectLst/>
                      <a:latin typeface="Cambria Math" panose="02040503050406030204" pitchFamily="18" charset="0"/>
                      <a:ea typeface="+mn-ea"/>
                      <a:cs typeface="+mn-cs"/>
                    </a:rPr>
                    <m:t>+3</m:t>
                  </m:r>
                </m:oMath>
              </a14:m>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 The second is to </a:t>
              </a:r>
              <a:r>
                <a:rPr lang="en-US" sz="1100" b="0" i="0" baseline="0">
                  <a:solidFill>
                    <a:schemeClr val="dk1"/>
                  </a:solidFill>
                  <a:effectLst/>
                  <a:latin typeface="+mn-lt"/>
                  <a:ea typeface="+mn-ea"/>
                  <a:cs typeface="+mn-cs"/>
                </a:rPr>
                <a:t>a</a:t>
              </a:r>
              <a:r>
                <a:rPr lang="en-US" sz="1100" baseline="0">
                  <a:solidFill>
                    <a:schemeClr val="dk1"/>
                  </a:solidFill>
                  <a:effectLst/>
                  <a:latin typeface="+mn-lt"/>
                  <a:ea typeface="+mn-ea"/>
                  <a:cs typeface="+mn-cs"/>
                </a:rPr>
                <a:t>dd 10 animals to the population each year </a:t>
              </a:r>
              <a:r>
                <a:rPr lang="en-US" sz="1100" b="0" i="0" baseline="0">
                  <a:solidFill>
                    <a:schemeClr val="dk1"/>
                  </a:solidFill>
                  <a:effectLst/>
                  <a:latin typeface="+mn-lt"/>
                  <a:ea typeface="+mn-ea"/>
                  <a:cs typeface="+mn-cs"/>
                </a:rPr>
                <a:t>:</a:t>
              </a:r>
              <a:r>
                <a:rPr lang="en-US" sz="1100" b="0" i="0">
                  <a:solidFill>
                    <a:schemeClr val="dk1"/>
                  </a:solidFill>
                  <a:effectLst/>
                  <a:latin typeface="+mn-lt"/>
                  <a:ea typeface="+mn-ea"/>
                  <a:cs typeface="+mn-cs"/>
                </a:rPr>
                <a:t> </a:t>
              </a:r>
              <a14:m>
                <m:oMath xmlns:m="http://schemas.openxmlformats.org/officeDocument/2006/math">
                  <m:r>
                    <a:rPr lang="en-US" sz="1600" b="0" i="0">
                      <a:solidFill>
                        <a:schemeClr val="dk1"/>
                      </a:solidFill>
                      <a:effectLst/>
                      <a:latin typeface="Cambria Math" panose="02040503050406030204" pitchFamily="18" charset="0"/>
                      <a:ea typeface="+mn-ea"/>
                      <a:cs typeface="+mn-cs"/>
                    </a:rPr>
                    <m:t>𝑥</m:t>
                  </m:r>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𝑛</m:t>
                      </m:r>
                      <m:r>
                        <a:rPr lang="en-US" sz="1600" b="0" i="0">
                          <a:solidFill>
                            <a:schemeClr val="dk1"/>
                          </a:solidFill>
                          <a:effectLst/>
                          <a:latin typeface="Cambria Math" panose="02040503050406030204" pitchFamily="18" charset="0"/>
                          <a:ea typeface="+mn-ea"/>
                          <a:cs typeface="+mn-cs"/>
                        </a:rPr>
                        <m:t>+1</m:t>
                      </m:r>
                    </m:e>
                  </m:d>
                  <m:r>
                    <a:rPr lang="en-US" sz="1600" b="0" i="0">
                      <a:solidFill>
                        <a:schemeClr val="dk1"/>
                      </a:solidFill>
                      <a:effectLst/>
                      <a:latin typeface="Cambria Math" panose="02040503050406030204" pitchFamily="18" charset="0"/>
                      <a:ea typeface="+mn-ea"/>
                      <a:cs typeface="+mn-cs"/>
                    </a:rPr>
                    <m:t>=</m:t>
                  </m:r>
                  <m:r>
                    <a:rPr lang="en-US" sz="1600" b="0" i="0">
                      <a:solidFill>
                        <a:schemeClr val="dk1"/>
                      </a:solidFill>
                      <a:effectLst/>
                      <a:latin typeface="Cambria Math" panose="02040503050406030204" pitchFamily="18" charset="0"/>
                      <a:ea typeface="+mn-ea"/>
                      <a:cs typeface="+mn-cs"/>
                    </a:rPr>
                    <m:t>𝑥</m:t>
                  </m:r>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𝑛</m:t>
                      </m:r>
                    </m:e>
                  </m:d>
                  <m:r>
                    <a:rPr lang="en-US" sz="1600" b="0" i="0">
                      <a:solidFill>
                        <a:schemeClr val="dk1"/>
                      </a:solidFill>
                      <a:effectLst/>
                      <a:latin typeface="Cambria Math" panose="02040503050406030204" pitchFamily="18" charset="0"/>
                      <a:ea typeface="+mn-ea"/>
                      <a:cs typeface="+mn-cs"/>
                    </a:rPr>
                    <m:t>+</m:t>
                  </m:r>
                  <m:r>
                    <a:rPr lang="en-US" sz="1600" b="0" i="0">
                      <a:solidFill>
                        <a:schemeClr val="dk1"/>
                      </a:solidFill>
                      <a:effectLst/>
                      <a:latin typeface="Cambria Math" panose="02040503050406030204" pitchFamily="18" charset="0"/>
                      <a:ea typeface="+mn-ea"/>
                      <a:cs typeface="+mn-cs"/>
                    </a:rPr>
                    <m:t>𝑟𝑥</m:t>
                  </m:r>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𝑛</m:t>
                      </m:r>
                    </m:e>
                  </m:d>
                  <m:r>
                    <a:rPr lang="en-US" sz="1600" b="0" i="0">
                      <a:solidFill>
                        <a:schemeClr val="dk1"/>
                      </a:solidFill>
                      <a:effectLst/>
                      <a:latin typeface="Cambria Math" panose="02040503050406030204" pitchFamily="18" charset="0"/>
                      <a:ea typeface="+mn-ea"/>
                      <a:cs typeface="+mn-cs"/>
                    </a:rPr>
                    <m:t>+10</m:t>
                  </m:r>
                </m:oMath>
              </a14:m>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The third is to add</a:t>
              </a:r>
              <a:r>
                <a:rPr lang="en-US" sz="1100" b="0" i="0" baseline="0">
                  <a:solidFill>
                    <a:schemeClr val="dk1"/>
                  </a:solidFill>
                  <a:effectLst/>
                  <a:latin typeface="+mn-lt"/>
                  <a:ea typeface="+mn-ea"/>
                  <a:cs typeface="+mn-cs"/>
                </a:rPr>
                <a:t> 1%</a:t>
              </a:r>
              <a:r>
                <a:rPr lang="en-US" sz="1100" b="0" i="0">
                  <a:solidFill>
                    <a:schemeClr val="dk1"/>
                  </a:solidFill>
                  <a:effectLst/>
                  <a:latin typeface="+mn-lt"/>
                  <a:ea typeface="+mn-ea"/>
                  <a:cs typeface="+mn-cs"/>
                </a:rPr>
                <a:t>  of </a:t>
              </a:r>
              <a:r>
                <a:rPr lang="en-US" sz="1100">
                  <a:solidFill>
                    <a:schemeClr val="dk1"/>
                  </a:solidFill>
                  <a:effectLst/>
                  <a:latin typeface="+mn-lt"/>
                  <a:ea typeface="+mn-ea"/>
                  <a:cs typeface="+mn-cs"/>
                </a:rPr>
                <a:t>of the population each year </a:t>
              </a:r>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 </a:t>
              </a:r>
              <a14:m>
                <m:oMath xmlns:m="http://schemas.openxmlformats.org/officeDocument/2006/math">
                  <m:r>
                    <a:rPr lang="en-US" sz="1600" b="0" i="0">
                      <a:solidFill>
                        <a:schemeClr val="dk1"/>
                      </a:solidFill>
                      <a:effectLst/>
                      <a:latin typeface="Cambria Math" panose="02040503050406030204" pitchFamily="18" charset="0"/>
                      <a:ea typeface="+mn-ea"/>
                      <a:cs typeface="+mn-cs"/>
                    </a:rPr>
                    <m:t>𝑥</m:t>
                  </m:r>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𝑛</m:t>
                      </m:r>
                      <m:r>
                        <a:rPr lang="en-US" sz="1600" b="0" i="0">
                          <a:solidFill>
                            <a:schemeClr val="dk1"/>
                          </a:solidFill>
                          <a:effectLst/>
                          <a:latin typeface="Cambria Math" panose="02040503050406030204" pitchFamily="18" charset="0"/>
                          <a:ea typeface="+mn-ea"/>
                          <a:cs typeface="+mn-cs"/>
                        </a:rPr>
                        <m:t>+1</m:t>
                      </m:r>
                    </m:e>
                  </m:d>
                  <m:r>
                    <a:rPr lang="en-US" sz="1600" b="0" i="0">
                      <a:solidFill>
                        <a:schemeClr val="dk1"/>
                      </a:solidFill>
                      <a:effectLst/>
                      <a:latin typeface="Cambria Math" panose="02040503050406030204" pitchFamily="18" charset="0"/>
                      <a:ea typeface="+mn-ea"/>
                      <a:cs typeface="+mn-cs"/>
                    </a:rPr>
                    <m:t>=</m:t>
                  </m:r>
                  <m:r>
                    <a:rPr lang="en-US" sz="1600" b="0" i="0">
                      <a:solidFill>
                        <a:schemeClr val="dk1"/>
                      </a:solidFill>
                      <a:effectLst/>
                      <a:latin typeface="Cambria Math" panose="02040503050406030204" pitchFamily="18" charset="0"/>
                      <a:ea typeface="+mn-ea"/>
                      <a:cs typeface="+mn-cs"/>
                    </a:rPr>
                    <m:t>𝑥</m:t>
                  </m:r>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𝑛</m:t>
                      </m:r>
                    </m:e>
                  </m:d>
                  <m:r>
                    <a:rPr lang="en-US" sz="1600" b="0" i="0">
                      <a:solidFill>
                        <a:schemeClr val="dk1"/>
                      </a:solidFill>
                      <a:effectLst/>
                      <a:latin typeface="Cambria Math" panose="02040503050406030204" pitchFamily="18" charset="0"/>
                      <a:ea typeface="+mn-ea"/>
                      <a:cs typeface="+mn-cs"/>
                    </a:rPr>
                    <m:t>+</m:t>
                  </m:r>
                  <m:r>
                    <a:rPr lang="en-US" sz="1600" b="0" i="0">
                      <a:solidFill>
                        <a:schemeClr val="dk1"/>
                      </a:solidFill>
                      <a:effectLst/>
                      <a:latin typeface="Cambria Math" panose="02040503050406030204" pitchFamily="18" charset="0"/>
                      <a:ea typeface="+mn-ea"/>
                      <a:cs typeface="+mn-cs"/>
                    </a:rPr>
                    <m:t>𝑟𝑥</m:t>
                  </m:r>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𝑛</m:t>
                      </m:r>
                    </m:e>
                  </m:d>
                  <m:r>
                    <a:rPr lang="en-US" sz="1600" b="0" i="0">
                      <a:solidFill>
                        <a:schemeClr val="dk1"/>
                      </a:solidFill>
                      <a:effectLst/>
                      <a:latin typeface="Cambria Math" panose="02040503050406030204" pitchFamily="18" charset="0"/>
                      <a:ea typeface="+mn-ea"/>
                      <a:cs typeface="+mn-cs"/>
                    </a:rPr>
                    <m:t>+0.01∗</m:t>
                  </m:r>
                  <m:r>
                    <m:rPr>
                      <m:sty m:val="p"/>
                    </m:rPr>
                    <a:rPr lang="en-US" sz="1600" b="0" i="0">
                      <a:solidFill>
                        <a:schemeClr val="dk1"/>
                      </a:solidFill>
                      <a:effectLst/>
                      <a:latin typeface="Cambria Math" panose="02040503050406030204" pitchFamily="18" charset="0"/>
                      <a:ea typeface="+mn-ea"/>
                      <a:cs typeface="+mn-cs"/>
                    </a:rPr>
                    <m:t>x</m:t>
                  </m:r>
                  <m:r>
                    <a:rPr lang="en-US" sz="1600" b="0" i="0">
                      <a:solidFill>
                        <a:schemeClr val="dk1"/>
                      </a:solidFill>
                      <a:effectLst/>
                      <a:latin typeface="Cambria Math" panose="02040503050406030204" pitchFamily="18" charset="0"/>
                      <a:ea typeface="+mn-ea"/>
                      <a:cs typeface="+mn-cs"/>
                    </a:rPr>
                    <m:t>(</m:t>
                  </m:r>
                  <m:r>
                    <m:rPr>
                      <m:sty m:val="p"/>
                    </m:rPr>
                    <a:rPr lang="en-US" sz="1600" b="0" i="0">
                      <a:solidFill>
                        <a:schemeClr val="dk1"/>
                      </a:solidFill>
                      <a:effectLst/>
                      <a:latin typeface="Cambria Math" panose="02040503050406030204" pitchFamily="18" charset="0"/>
                      <a:ea typeface="+mn-ea"/>
                      <a:cs typeface="+mn-cs"/>
                    </a:rPr>
                    <m:t>n</m:t>
                  </m:r>
                  <m:r>
                    <a:rPr lang="en-US" sz="1600" b="0" i="0">
                      <a:solidFill>
                        <a:schemeClr val="dk1"/>
                      </a:solidFill>
                      <a:effectLst/>
                      <a:latin typeface="Cambria Math" panose="02040503050406030204" pitchFamily="18" charset="0"/>
                      <a:ea typeface="+mn-ea"/>
                      <a:cs typeface="+mn-cs"/>
                    </a:rPr>
                    <m:t>)</m:t>
                  </m:r>
                </m:oMath>
              </a14:m>
              <a:endParaRPr lang="en-US" sz="1600">
                <a:effectLst/>
              </a:endParaRPr>
            </a:p>
            <a:p>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The last is is to add</a:t>
              </a:r>
              <a:r>
                <a:rPr lang="en-US" sz="1100" b="0" i="0" baseline="0">
                  <a:solidFill>
                    <a:schemeClr val="dk1"/>
                  </a:solidFill>
                  <a:effectLst/>
                  <a:latin typeface="+mn-lt"/>
                  <a:ea typeface="+mn-ea"/>
                  <a:cs typeface="+mn-cs"/>
                </a:rPr>
                <a:t> 5%</a:t>
              </a:r>
              <a:r>
                <a:rPr lang="en-US" sz="1100" b="0" i="0">
                  <a:solidFill>
                    <a:schemeClr val="dk1"/>
                  </a:solidFill>
                  <a:effectLst/>
                  <a:latin typeface="+mn-lt"/>
                  <a:ea typeface="+mn-ea"/>
                  <a:cs typeface="+mn-cs"/>
                </a:rPr>
                <a:t>  of </a:t>
              </a:r>
              <a:r>
                <a:rPr lang="en-US" sz="1100">
                  <a:solidFill>
                    <a:schemeClr val="dk1"/>
                  </a:solidFill>
                  <a:effectLst/>
                  <a:latin typeface="+mn-lt"/>
                  <a:ea typeface="+mn-ea"/>
                  <a:cs typeface="+mn-cs"/>
                </a:rPr>
                <a:t>of the population each year </a:t>
              </a:r>
              <a:r>
                <a:rPr lang="en-US" sz="1100" b="0" i="0">
                  <a:solidFill>
                    <a:schemeClr val="dk1"/>
                  </a:solidFill>
                  <a:effectLst/>
                  <a:latin typeface="+mn-lt"/>
                  <a:ea typeface="+mn-ea"/>
                  <a:cs typeface="+mn-cs"/>
                </a:rPr>
                <a:t>.  </a:t>
              </a:r>
              <a14:m>
                <m:oMath xmlns:m="http://schemas.openxmlformats.org/officeDocument/2006/math">
                  <m:r>
                    <a:rPr lang="en-US" sz="1600" b="0" i="0">
                      <a:solidFill>
                        <a:schemeClr val="dk1"/>
                      </a:solidFill>
                      <a:effectLst/>
                      <a:latin typeface="Cambria Math" panose="02040503050406030204" pitchFamily="18" charset="0"/>
                      <a:ea typeface="+mn-ea"/>
                      <a:cs typeface="+mn-cs"/>
                    </a:rPr>
                    <m:t>𝑥</m:t>
                  </m:r>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𝑛</m:t>
                      </m:r>
                      <m:r>
                        <a:rPr lang="en-US" sz="1600" b="0" i="0">
                          <a:solidFill>
                            <a:schemeClr val="dk1"/>
                          </a:solidFill>
                          <a:effectLst/>
                          <a:latin typeface="Cambria Math" panose="02040503050406030204" pitchFamily="18" charset="0"/>
                          <a:ea typeface="+mn-ea"/>
                          <a:cs typeface="+mn-cs"/>
                        </a:rPr>
                        <m:t>+1</m:t>
                      </m:r>
                    </m:e>
                  </m:d>
                  <m:r>
                    <a:rPr lang="en-US" sz="1600" b="0" i="0">
                      <a:solidFill>
                        <a:schemeClr val="dk1"/>
                      </a:solidFill>
                      <a:effectLst/>
                      <a:latin typeface="Cambria Math" panose="02040503050406030204" pitchFamily="18" charset="0"/>
                      <a:ea typeface="+mn-ea"/>
                      <a:cs typeface="+mn-cs"/>
                    </a:rPr>
                    <m:t>=</m:t>
                  </m:r>
                  <m:r>
                    <a:rPr lang="en-US" sz="1600" b="0" i="0">
                      <a:solidFill>
                        <a:schemeClr val="dk1"/>
                      </a:solidFill>
                      <a:effectLst/>
                      <a:latin typeface="Cambria Math" panose="02040503050406030204" pitchFamily="18" charset="0"/>
                      <a:ea typeface="+mn-ea"/>
                      <a:cs typeface="+mn-cs"/>
                    </a:rPr>
                    <m:t>𝑥</m:t>
                  </m:r>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𝑛</m:t>
                      </m:r>
                    </m:e>
                  </m:d>
                  <m:r>
                    <a:rPr lang="en-US" sz="1600" b="0" i="0">
                      <a:solidFill>
                        <a:schemeClr val="dk1"/>
                      </a:solidFill>
                      <a:effectLst/>
                      <a:latin typeface="Cambria Math" panose="02040503050406030204" pitchFamily="18" charset="0"/>
                      <a:ea typeface="+mn-ea"/>
                      <a:cs typeface="+mn-cs"/>
                    </a:rPr>
                    <m:t>+</m:t>
                  </m:r>
                  <m:r>
                    <a:rPr lang="en-US" sz="1600" b="0" i="0">
                      <a:solidFill>
                        <a:schemeClr val="dk1"/>
                      </a:solidFill>
                      <a:effectLst/>
                      <a:latin typeface="Cambria Math" panose="02040503050406030204" pitchFamily="18" charset="0"/>
                      <a:ea typeface="+mn-ea"/>
                      <a:cs typeface="+mn-cs"/>
                    </a:rPr>
                    <m:t>𝑟𝑥</m:t>
                  </m:r>
                  <m:d>
                    <m:dPr>
                      <m:ctrlPr>
                        <a:rPr lang="en-US" sz="1600" b="0" i="1">
                          <a:solidFill>
                            <a:schemeClr val="dk1"/>
                          </a:solidFill>
                          <a:effectLst/>
                          <a:latin typeface="Cambria Math" panose="02040503050406030204" pitchFamily="18" charset="0"/>
                          <a:ea typeface="+mn-ea"/>
                          <a:cs typeface="+mn-cs"/>
                        </a:rPr>
                      </m:ctrlPr>
                    </m:dPr>
                    <m:e>
                      <m:r>
                        <a:rPr lang="en-US" sz="1600" b="0" i="0">
                          <a:solidFill>
                            <a:schemeClr val="dk1"/>
                          </a:solidFill>
                          <a:effectLst/>
                          <a:latin typeface="Cambria Math" panose="02040503050406030204" pitchFamily="18" charset="0"/>
                          <a:ea typeface="+mn-ea"/>
                          <a:cs typeface="+mn-cs"/>
                        </a:rPr>
                        <m:t>𝑛</m:t>
                      </m:r>
                    </m:e>
                  </m:d>
                  <m:r>
                    <a:rPr lang="en-US" sz="1600" b="0" i="0">
                      <a:solidFill>
                        <a:schemeClr val="dk1"/>
                      </a:solidFill>
                      <a:effectLst/>
                      <a:latin typeface="Cambria Math" panose="02040503050406030204" pitchFamily="18" charset="0"/>
                      <a:ea typeface="+mn-ea"/>
                      <a:cs typeface="+mn-cs"/>
                    </a:rPr>
                    <m:t>+0.05∗</m:t>
                  </m:r>
                  <m:r>
                    <m:rPr>
                      <m:sty m:val="p"/>
                    </m:rPr>
                    <a:rPr lang="en-US" sz="1600" b="0" i="0">
                      <a:solidFill>
                        <a:schemeClr val="dk1"/>
                      </a:solidFill>
                      <a:effectLst/>
                      <a:latin typeface="Cambria Math" panose="02040503050406030204" pitchFamily="18" charset="0"/>
                      <a:ea typeface="+mn-ea"/>
                      <a:cs typeface="+mn-cs"/>
                    </a:rPr>
                    <m:t>x</m:t>
                  </m:r>
                  <m:r>
                    <a:rPr lang="en-US" sz="1600" b="0" i="0">
                      <a:solidFill>
                        <a:schemeClr val="dk1"/>
                      </a:solidFill>
                      <a:effectLst/>
                      <a:latin typeface="Cambria Math" panose="02040503050406030204" pitchFamily="18" charset="0"/>
                      <a:ea typeface="+mn-ea"/>
                      <a:cs typeface="+mn-cs"/>
                    </a:rPr>
                    <m:t>(</m:t>
                  </m:r>
                  <m:r>
                    <m:rPr>
                      <m:sty m:val="p"/>
                    </m:rPr>
                    <a:rPr lang="en-US" sz="1600" b="0" i="0">
                      <a:solidFill>
                        <a:schemeClr val="dk1"/>
                      </a:solidFill>
                      <a:effectLst/>
                      <a:latin typeface="Cambria Math" panose="02040503050406030204" pitchFamily="18" charset="0"/>
                      <a:ea typeface="+mn-ea"/>
                      <a:cs typeface="+mn-cs"/>
                    </a:rPr>
                    <m:t>n</m:t>
                  </m:r>
                  <m:r>
                    <a:rPr lang="en-US" sz="1600" b="0" i="0">
                      <a:solidFill>
                        <a:schemeClr val="dk1"/>
                      </a:solidFill>
                      <a:effectLst/>
                      <a:latin typeface="Cambria Math" panose="02040503050406030204" pitchFamily="18" charset="0"/>
                      <a:ea typeface="+mn-ea"/>
                      <a:cs typeface="+mn-cs"/>
                    </a:rPr>
                    <m:t>)</m:t>
                  </m:r>
                </m:oMath>
              </a14:m>
              <a:endParaRPr lang="en-US" sz="1600">
                <a:effectLst/>
              </a:endParaRPr>
            </a:p>
            <a:p>
              <a:endParaRPr lang="en-US" sz="1100" b="0" i="0">
                <a:solidFill>
                  <a:schemeClr val="dk1"/>
                </a:solidFill>
                <a:effectLst/>
                <a:latin typeface="+mn-lt"/>
                <a:ea typeface="+mn-ea"/>
                <a:cs typeface="+mn-cs"/>
              </a:endParaRPr>
            </a:p>
            <a:p>
              <a:endParaRPr lang="en-US" sz="1200" b="0" i="0">
                <a:solidFill>
                  <a:sysClr val="windowText" lastClr="000000"/>
                </a:solidFill>
                <a:effectLst/>
                <a:latin typeface="+mn-lt"/>
                <a:ea typeface="+mn-ea"/>
                <a:cs typeface="+mn-cs"/>
              </a:endParaRPr>
            </a:p>
            <a:p>
              <a:endParaRPr lang="en-US" sz="1200" b="0" i="0">
                <a:solidFill>
                  <a:sysClr val="windowText" lastClr="000000"/>
                </a:solidFill>
                <a:effectLst/>
                <a:latin typeface="+mn-lt"/>
                <a:ea typeface="+mn-ea"/>
                <a:cs typeface="+mn-cs"/>
              </a:endParaRPr>
            </a:p>
          </xdr:txBody>
        </xdr:sp>
      </mc:Choice>
      <mc:Fallback xmlns="">
        <xdr:sp macro="" textlink="">
          <xdr:nvSpPr>
            <xdr:cNvPr id="8" name="TextBox 7">
              <a:extLst>
                <a:ext uri="{FF2B5EF4-FFF2-40B4-BE49-F238E27FC236}">
                  <a16:creationId xmlns:a16="http://schemas.microsoft.com/office/drawing/2014/main" id="{0C17386A-4E65-45EC-9C2D-6A87CD976CA3}"/>
                </a:ext>
              </a:extLst>
            </xdr:cNvPr>
            <xdr:cNvSpPr txBox="1"/>
          </xdr:nvSpPr>
          <xdr:spPr>
            <a:xfrm>
              <a:off x="2125981" y="161926"/>
              <a:ext cx="7322820" cy="18783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a:solidFill>
                    <a:schemeClr val="dk1"/>
                  </a:solidFill>
                  <a:effectLst/>
                  <a:latin typeface="+mn-lt"/>
                  <a:ea typeface="+mn-ea"/>
                  <a:cs typeface="+mn-cs"/>
                </a:rPr>
                <a:t>STRATEGIES</a:t>
              </a:r>
            </a:p>
            <a:p>
              <a:r>
                <a:rPr lang="en-US" sz="1100" b="0" i="0">
                  <a:solidFill>
                    <a:schemeClr val="dk1"/>
                  </a:solidFill>
                  <a:effectLst/>
                  <a:latin typeface="+mn-lt"/>
                  <a:ea typeface="+mn-ea"/>
                  <a:cs typeface="+mn-cs"/>
                </a:rPr>
                <a:t>The first is to </a:t>
              </a:r>
              <a:r>
                <a:rPr lang="en-US" sz="1100" b="0" i="0" baseline="0">
                  <a:solidFill>
                    <a:schemeClr val="dk1"/>
                  </a:solidFill>
                  <a:effectLst/>
                  <a:latin typeface="+mn-lt"/>
                  <a:ea typeface="+mn-ea"/>
                  <a:cs typeface="+mn-cs"/>
                </a:rPr>
                <a:t>a</a:t>
              </a:r>
              <a:r>
                <a:rPr lang="en-US" sz="1100" baseline="0">
                  <a:solidFill>
                    <a:schemeClr val="dk1"/>
                  </a:solidFill>
                  <a:effectLst/>
                  <a:latin typeface="+mn-lt"/>
                  <a:ea typeface="+mn-ea"/>
                  <a:cs typeface="+mn-cs"/>
                </a:rPr>
                <a:t>dd 3 animals to the population each year </a:t>
              </a:r>
              <a:r>
                <a:rPr lang="en-US" sz="1100" b="0" i="0" baseline="0">
                  <a:solidFill>
                    <a:schemeClr val="dk1"/>
                  </a:solidFill>
                  <a:effectLst/>
                  <a:latin typeface="+mn-lt"/>
                  <a:ea typeface="+mn-ea"/>
                  <a:cs typeface="+mn-cs"/>
                </a:rPr>
                <a:t>:</a:t>
              </a:r>
              <a:r>
                <a:rPr lang="en-US" sz="1100" b="0" i="0">
                  <a:solidFill>
                    <a:schemeClr val="dk1"/>
                  </a:solidFill>
                  <a:effectLst/>
                  <a:latin typeface="+mn-lt"/>
                  <a:ea typeface="+mn-ea"/>
                  <a:cs typeface="+mn-cs"/>
                </a:rPr>
                <a:t>  </a:t>
              </a:r>
              <a:r>
                <a:rPr lang="en-US" sz="1600" b="0" i="0">
                  <a:solidFill>
                    <a:schemeClr val="dk1"/>
                  </a:solidFill>
                  <a:effectLst/>
                  <a:latin typeface="Cambria Math" panose="02040503050406030204" pitchFamily="18" charset="0"/>
                  <a:ea typeface="+mn-ea"/>
                  <a:cs typeface="+mn-cs"/>
                </a:rPr>
                <a:t>𝑥(𝑛+1)=𝑥(𝑛)+𝑟𝑥(𝑛)+3</a:t>
              </a:r>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 The second is to </a:t>
              </a:r>
              <a:r>
                <a:rPr lang="en-US" sz="1100" b="0" i="0" baseline="0">
                  <a:solidFill>
                    <a:schemeClr val="dk1"/>
                  </a:solidFill>
                  <a:effectLst/>
                  <a:latin typeface="+mn-lt"/>
                  <a:ea typeface="+mn-ea"/>
                  <a:cs typeface="+mn-cs"/>
                </a:rPr>
                <a:t>a</a:t>
              </a:r>
              <a:r>
                <a:rPr lang="en-US" sz="1100" baseline="0">
                  <a:solidFill>
                    <a:schemeClr val="dk1"/>
                  </a:solidFill>
                  <a:effectLst/>
                  <a:latin typeface="+mn-lt"/>
                  <a:ea typeface="+mn-ea"/>
                  <a:cs typeface="+mn-cs"/>
                </a:rPr>
                <a:t>dd 10 animals to the population each year </a:t>
              </a:r>
              <a:r>
                <a:rPr lang="en-US" sz="1100" b="0" i="0" baseline="0">
                  <a:solidFill>
                    <a:schemeClr val="dk1"/>
                  </a:solidFill>
                  <a:effectLst/>
                  <a:latin typeface="+mn-lt"/>
                  <a:ea typeface="+mn-ea"/>
                  <a:cs typeface="+mn-cs"/>
                </a:rPr>
                <a:t>:</a:t>
              </a:r>
              <a:r>
                <a:rPr lang="en-US" sz="1100" b="0" i="0">
                  <a:solidFill>
                    <a:schemeClr val="dk1"/>
                  </a:solidFill>
                  <a:effectLst/>
                  <a:latin typeface="+mn-lt"/>
                  <a:ea typeface="+mn-ea"/>
                  <a:cs typeface="+mn-cs"/>
                </a:rPr>
                <a:t> </a:t>
              </a:r>
              <a:r>
                <a:rPr lang="en-US" sz="1600" b="0" i="0">
                  <a:solidFill>
                    <a:schemeClr val="dk1"/>
                  </a:solidFill>
                  <a:effectLst/>
                  <a:latin typeface="Cambria Math" panose="02040503050406030204" pitchFamily="18" charset="0"/>
                  <a:ea typeface="+mn-ea"/>
                  <a:cs typeface="+mn-cs"/>
                </a:rPr>
                <a:t>𝑥(𝑛+1)=𝑥(𝑛)+𝑟𝑥(𝑛)+10</a:t>
              </a: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The third is to add</a:t>
              </a:r>
              <a:r>
                <a:rPr lang="en-US" sz="1100" b="0" i="0" baseline="0">
                  <a:solidFill>
                    <a:schemeClr val="dk1"/>
                  </a:solidFill>
                  <a:effectLst/>
                  <a:latin typeface="+mn-lt"/>
                  <a:ea typeface="+mn-ea"/>
                  <a:cs typeface="+mn-cs"/>
                </a:rPr>
                <a:t> 1%</a:t>
              </a:r>
              <a:r>
                <a:rPr lang="en-US" sz="1100" b="0" i="0">
                  <a:solidFill>
                    <a:schemeClr val="dk1"/>
                  </a:solidFill>
                  <a:effectLst/>
                  <a:latin typeface="+mn-lt"/>
                  <a:ea typeface="+mn-ea"/>
                  <a:cs typeface="+mn-cs"/>
                </a:rPr>
                <a:t>  of </a:t>
              </a:r>
              <a:r>
                <a:rPr lang="en-US" sz="1100">
                  <a:solidFill>
                    <a:schemeClr val="dk1"/>
                  </a:solidFill>
                  <a:effectLst/>
                  <a:latin typeface="+mn-lt"/>
                  <a:ea typeface="+mn-ea"/>
                  <a:cs typeface="+mn-cs"/>
                </a:rPr>
                <a:t>of the population each year </a:t>
              </a:r>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 </a:t>
              </a:r>
              <a:r>
                <a:rPr lang="en-US" sz="1600" b="0" i="0">
                  <a:solidFill>
                    <a:schemeClr val="dk1"/>
                  </a:solidFill>
                  <a:effectLst/>
                  <a:latin typeface="Cambria Math" panose="02040503050406030204" pitchFamily="18" charset="0"/>
                  <a:ea typeface="+mn-ea"/>
                  <a:cs typeface="+mn-cs"/>
                </a:rPr>
                <a:t>𝑥(𝑛+1)=𝑥(𝑛)+𝑟𝑥(𝑛)+0.01∗x(n)</a:t>
              </a:r>
              <a:endParaRPr lang="en-US" sz="1600">
                <a:effectLst/>
              </a:endParaRPr>
            </a:p>
            <a:p>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The last is is to add</a:t>
              </a:r>
              <a:r>
                <a:rPr lang="en-US" sz="1100" b="0" i="0" baseline="0">
                  <a:solidFill>
                    <a:schemeClr val="dk1"/>
                  </a:solidFill>
                  <a:effectLst/>
                  <a:latin typeface="+mn-lt"/>
                  <a:ea typeface="+mn-ea"/>
                  <a:cs typeface="+mn-cs"/>
                </a:rPr>
                <a:t> 5%</a:t>
              </a:r>
              <a:r>
                <a:rPr lang="en-US" sz="1100" b="0" i="0">
                  <a:solidFill>
                    <a:schemeClr val="dk1"/>
                  </a:solidFill>
                  <a:effectLst/>
                  <a:latin typeface="+mn-lt"/>
                  <a:ea typeface="+mn-ea"/>
                  <a:cs typeface="+mn-cs"/>
                </a:rPr>
                <a:t>  of </a:t>
              </a:r>
              <a:r>
                <a:rPr lang="en-US" sz="1100">
                  <a:solidFill>
                    <a:schemeClr val="dk1"/>
                  </a:solidFill>
                  <a:effectLst/>
                  <a:latin typeface="+mn-lt"/>
                  <a:ea typeface="+mn-ea"/>
                  <a:cs typeface="+mn-cs"/>
                </a:rPr>
                <a:t>of the population each year </a:t>
              </a:r>
              <a:r>
                <a:rPr lang="en-US" sz="1100" b="0" i="0">
                  <a:solidFill>
                    <a:schemeClr val="dk1"/>
                  </a:solidFill>
                  <a:effectLst/>
                  <a:latin typeface="+mn-lt"/>
                  <a:ea typeface="+mn-ea"/>
                  <a:cs typeface="+mn-cs"/>
                </a:rPr>
                <a:t>.  </a:t>
              </a:r>
              <a:r>
                <a:rPr lang="en-US" sz="1600" b="0" i="0">
                  <a:solidFill>
                    <a:schemeClr val="dk1"/>
                  </a:solidFill>
                  <a:effectLst/>
                  <a:latin typeface="Cambria Math" panose="02040503050406030204" pitchFamily="18" charset="0"/>
                  <a:ea typeface="+mn-ea"/>
                  <a:cs typeface="+mn-cs"/>
                </a:rPr>
                <a:t>𝑥(𝑛+1)=𝑥(𝑛)+𝑟𝑥(𝑛)+0.05∗x(n)</a:t>
              </a:r>
              <a:endParaRPr lang="en-US" sz="1600">
                <a:effectLst/>
              </a:endParaRPr>
            </a:p>
            <a:p>
              <a:endParaRPr lang="en-US" sz="1100" b="0" i="0">
                <a:solidFill>
                  <a:schemeClr val="dk1"/>
                </a:solidFill>
                <a:effectLst/>
                <a:latin typeface="+mn-lt"/>
                <a:ea typeface="+mn-ea"/>
                <a:cs typeface="+mn-cs"/>
              </a:endParaRPr>
            </a:p>
            <a:p>
              <a:endParaRPr lang="en-US" sz="1200" b="0" i="0">
                <a:solidFill>
                  <a:sysClr val="windowText" lastClr="000000"/>
                </a:solidFill>
                <a:effectLst/>
                <a:latin typeface="+mn-lt"/>
                <a:ea typeface="+mn-ea"/>
                <a:cs typeface="+mn-cs"/>
              </a:endParaRPr>
            </a:p>
            <a:p>
              <a:endParaRPr lang="en-US" sz="1200" b="0" i="0">
                <a:solidFill>
                  <a:sysClr val="windowText" lastClr="000000"/>
                </a:solidFill>
                <a:effectLst/>
                <a:latin typeface="+mn-lt"/>
                <a:ea typeface="+mn-ea"/>
                <a:cs typeface="+mn-cs"/>
              </a:endParaRPr>
            </a:p>
          </xdr:txBody>
        </xdr:sp>
      </mc:Fallback>
    </mc:AlternateContent>
    <xdr:clientData/>
  </xdr:twoCellAnchor>
  <xdr:twoCellAnchor>
    <xdr:from>
      <xdr:col>8</xdr:col>
      <xdr:colOff>0</xdr:colOff>
      <xdr:row>19</xdr:row>
      <xdr:rowOff>128586</xdr:rowOff>
    </xdr:from>
    <xdr:to>
      <xdr:col>15</xdr:col>
      <xdr:colOff>289560</xdr:colOff>
      <xdr:row>38</xdr:row>
      <xdr:rowOff>53339</xdr:rowOff>
    </xdr:to>
    <xdr:graphicFrame macro="">
      <xdr:nvGraphicFramePr>
        <xdr:cNvPr id="10" name="Chart 9">
          <a:extLst>
            <a:ext uri="{FF2B5EF4-FFF2-40B4-BE49-F238E27FC236}">
              <a16:creationId xmlns:a16="http://schemas.microsoft.com/office/drawing/2014/main" id="{0F3F540F-230A-A1A2-4EBE-B1231682D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45720</xdr:colOff>
      <xdr:row>0</xdr:row>
      <xdr:rowOff>22861</xdr:rowOff>
    </xdr:from>
    <xdr:to>
      <xdr:col>20</xdr:col>
      <xdr:colOff>15240</xdr:colOff>
      <xdr:row>8</xdr:row>
      <xdr:rowOff>45720</xdr:rowOff>
    </xdr:to>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7514F437-5CE4-470D-ABED-859B5D1351FD}"/>
                </a:ext>
              </a:extLst>
            </xdr:cNvPr>
            <xdr:cNvSpPr txBox="1"/>
          </xdr:nvSpPr>
          <xdr:spPr>
            <a:xfrm>
              <a:off x="2125980" y="22861"/>
              <a:ext cx="10500360" cy="14858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baseline="0">
                  <a:solidFill>
                    <a:schemeClr val="dk1"/>
                  </a:solidFill>
                  <a:effectLst/>
                  <a:latin typeface="+mn-lt"/>
                  <a:ea typeface="+mn-ea"/>
                  <a:cs typeface="+mn-cs"/>
                </a:rPr>
                <a:t>Performing a fixed point analysis on the </a:t>
              </a:r>
              <a:r>
                <a:rPr lang="en-US" sz="1400" i="0">
                  <a:solidFill>
                    <a:schemeClr val="dk1"/>
                  </a:solidFill>
                  <a:effectLst/>
                  <a:latin typeface="+mn-lt"/>
                  <a:ea typeface="+mn-ea"/>
                  <a:cs typeface="+mn-cs"/>
                </a:rPr>
                <a:t>affine recurrence equation </a:t>
              </a:r>
              <a:r>
                <a:rPr lang="en-US" sz="1400" b="0" i="0" baseline="0">
                  <a:solidFill>
                    <a:schemeClr val="dk1"/>
                  </a:solidFill>
                  <a:effectLst/>
                  <a:latin typeface="+mn-lt"/>
                  <a:ea typeface="+mn-ea"/>
                  <a:cs typeface="+mn-cs"/>
                </a:rPr>
                <a:t> below</a:t>
              </a:r>
            </a:p>
            <a:p>
              <a:pPr/>
              <a14:m>
                <m:oMathPara xmlns:m="http://schemas.openxmlformats.org/officeDocument/2006/math">
                  <m:oMathParaPr>
                    <m:jc m:val="centerGroup"/>
                  </m:oMathParaPr>
                  <m:oMath xmlns:m="http://schemas.openxmlformats.org/officeDocument/2006/math">
                    <m:r>
                      <a:rPr lang="en-US" sz="1400" b="0" i="1" baseline="0">
                        <a:solidFill>
                          <a:schemeClr val="dk1"/>
                        </a:solidFill>
                        <a:effectLst/>
                        <a:latin typeface="Cambria Math" panose="02040503050406030204" pitchFamily="18" charset="0"/>
                        <a:ea typeface="+mn-ea"/>
                        <a:cs typeface="+mn-cs"/>
                      </a:rPr>
                      <m:t>𝑃</m:t>
                    </m:r>
                    <m:d>
                      <m:dPr>
                        <m:ctrlPr>
                          <a:rPr lang="en-US" sz="1400" b="0" i="1" baseline="0">
                            <a:solidFill>
                              <a:schemeClr val="dk1"/>
                            </a:solidFill>
                            <a:effectLst/>
                            <a:latin typeface="Cambria Math" panose="02040503050406030204" pitchFamily="18" charset="0"/>
                            <a:ea typeface="+mn-ea"/>
                            <a:cs typeface="+mn-cs"/>
                          </a:rPr>
                        </m:ctrlPr>
                      </m:dPr>
                      <m:e>
                        <m:r>
                          <a:rPr lang="en-US" sz="1400" b="0" i="1" baseline="0">
                            <a:solidFill>
                              <a:schemeClr val="dk1"/>
                            </a:solidFill>
                            <a:effectLst/>
                            <a:latin typeface="Cambria Math" panose="02040503050406030204" pitchFamily="18" charset="0"/>
                            <a:ea typeface="+mn-ea"/>
                            <a:cs typeface="+mn-cs"/>
                          </a:rPr>
                          <m:t>𝑛</m:t>
                        </m:r>
                        <m:r>
                          <a:rPr lang="en-US" sz="1400" b="0" i="1" baseline="0">
                            <a:solidFill>
                              <a:schemeClr val="dk1"/>
                            </a:solidFill>
                            <a:effectLst/>
                            <a:latin typeface="Cambria Math" panose="02040503050406030204" pitchFamily="18" charset="0"/>
                            <a:ea typeface="+mn-ea"/>
                            <a:cs typeface="+mn-cs"/>
                          </a:rPr>
                          <m:t>+1</m:t>
                        </m:r>
                      </m:e>
                    </m:d>
                    <m:r>
                      <a:rPr lang="en-US" sz="1400" b="0" i="1" baseline="0">
                        <a:solidFill>
                          <a:schemeClr val="dk1"/>
                        </a:solidFill>
                        <a:effectLst/>
                        <a:latin typeface="Cambria Math" panose="02040503050406030204" pitchFamily="18" charset="0"/>
                        <a:ea typeface="+mn-ea"/>
                        <a:cs typeface="+mn-cs"/>
                      </a:rPr>
                      <m:t>= </m:t>
                    </m:r>
                    <m:r>
                      <a:rPr lang="en-US" sz="1400" b="0" i="1" baseline="0">
                        <a:solidFill>
                          <a:schemeClr val="dk1"/>
                        </a:solidFill>
                        <a:effectLst/>
                        <a:latin typeface="Cambria Math" panose="02040503050406030204" pitchFamily="18" charset="0"/>
                        <a:ea typeface="+mn-ea"/>
                        <a:cs typeface="+mn-cs"/>
                      </a:rPr>
                      <m:t>𝑃</m:t>
                    </m:r>
                    <m:d>
                      <m:dPr>
                        <m:ctrlPr>
                          <a:rPr lang="en-US" sz="1400" b="0" i="1" baseline="0">
                            <a:solidFill>
                              <a:schemeClr val="dk1"/>
                            </a:solidFill>
                            <a:effectLst/>
                            <a:latin typeface="Cambria Math" panose="02040503050406030204" pitchFamily="18" charset="0"/>
                            <a:ea typeface="+mn-ea"/>
                            <a:cs typeface="+mn-cs"/>
                          </a:rPr>
                        </m:ctrlPr>
                      </m:dPr>
                      <m:e>
                        <m:r>
                          <a:rPr lang="en-US" sz="1400" b="0" i="1" baseline="0">
                            <a:solidFill>
                              <a:schemeClr val="dk1"/>
                            </a:solidFill>
                            <a:effectLst/>
                            <a:latin typeface="Cambria Math" panose="02040503050406030204" pitchFamily="18" charset="0"/>
                            <a:ea typeface="+mn-ea"/>
                            <a:cs typeface="+mn-cs"/>
                          </a:rPr>
                          <m:t>𝑛</m:t>
                        </m:r>
                      </m:e>
                    </m:d>
                    <m:r>
                      <a:rPr lang="en-US" sz="1400" b="0" i="1" baseline="0">
                        <a:solidFill>
                          <a:schemeClr val="dk1"/>
                        </a:solidFill>
                        <a:effectLst/>
                        <a:latin typeface="Cambria Math" panose="02040503050406030204" pitchFamily="18" charset="0"/>
                        <a:ea typeface="+mn-ea"/>
                        <a:cs typeface="+mn-cs"/>
                      </a:rPr>
                      <m:t>+</m:t>
                    </m:r>
                    <m:r>
                      <a:rPr lang="en-US" sz="1400" b="0" i="1" baseline="0">
                        <a:solidFill>
                          <a:schemeClr val="dk1"/>
                        </a:solidFill>
                        <a:effectLst/>
                        <a:latin typeface="Cambria Math" panose="02040503050406030204" pitchFamily="18" charset="0"/>
                        <a:ea typeface="+mn-ea"/>
                        <a:cs typeface="+mn-cs"/>
                      </a:rPr>
                      <m:t>𝑟𝑃</m:t>
                    </m:r>
                    <m:d>
                      <m:dPr>
                        <m:ctrlPr>
                          <a:rPr lang="en-US" sz="1400" b="0" i="1" baseline="0">
                            <a:solidFill>
                              <a:schemeClr val="dk1"/>
                            </a:solidFill>
                            <a:effectLst/>
                            <a:latin typeface="Cambria Math" panose="02040503050406030204" pitchFamily="18" charset="0"/>
                            <a:ea typeface="+mn-ea"/>
                            <a:cs typeface="+mn-cs"/>
                          </a:rPr>
                        </m:ctrlPr>
                      </m:dPr>
                      <m:e>
                        <m:r>
                          <a:rPr lang="en-US" sz="1400" b="0" i="1" baseline="0">
                            <a:solidFill>
                              <a:schemeClr val="dk1"/>
                            </a:solidFill>
                            <a:effectLst/>
                            <a:latin typeface="Cambria Math" panose="02040503050406030204" pitchFamily="18" charset="0"/>
                            <a:ea typeface="+mn-ea"/>
                            <a:cs typeface="+mn-cs"/>
                          </a:rPr>
                          <m:t>𝑛</m:t>
                        </m:r>
                      </m:e>
                    </m:d>
                    <m:r>
                      <a:rPr lang="en-US" sz="1400" b="0" i="0" baseline="0">
                        <a:solidFill>
                          <a:schemeClr val="dk1"/>
                        </a:solidFill>
                        <a:effectLst/>
                        <a:latin typeface="Cambria Math" panose="02040503050406030204" pitchFamily="18" charset="0"/>
                        <a:ea typeface="+mn-ea"/>
                        <a:cs typeface="+mn-cs"/>
                      </a:rPr>
                      <m:t>+</m:t>
                    </m:r>
                    <m:r>
                      <m:rPr>
                        <m:sty m:val="p"/>
                      </m:rPr>
                      <a:rPr lang="en-US" sz="1400" b="0" i="0" baseline="0">
                        <a:solidFill>
                          <a:schemeClr val="dk1"/>
                        </a:solidFill>
                        <a:effectLst/>
                        <a:latin typeface="Cambria Math" panose="02040503050406030204" pitchFamily="18" charset="0"/>
                        <a:ea typeface="+mn-ea"/>
                        <a:cs typeface="+mn-cs"/>
                      </a:rPr>
                      <m:t>a</m:t>
                    </m:r>
                    <m:r>
                      <a:rPr lang="en-US" sz="1400" b="0" i="0" baseline="0">
                        <a:solidFill>
                          <a:schemeClr val="dk1"/>
                        </a:solidFill>
                        <a:effectLst/>
                        <a:latin typeface="Cambria Math" panose="02040503050406030204" pitchFamily="18" charset="0"/>
                        <a:ea typeface="+mn-ea"/>
                        <a:cs typeface="+mn-cs"/>
                      </a:rPr>
                      <m:t>  </m:t>
                    </m:r>
                    <m:r>
                      <a:rPr lang="en-US" sz="1400" b="0" i="1" baseline="0">
                        <a:solidFill>
                          <a:schemeClr val="dk1"/>
                        </a:solidFill>
                        <a:effectLst/>
                        <a:latin typeface="Cambria Math" panose="02040503050406030204" pitchFamily="18" charset="0"/>
                        <a:ea typeface="+mn-ea"/>
                        <a:cs typeface="+mn-cs"/>
                      </a:rPr>
                      <m:t>=  </m:t>
                    </m:r>
                    <m:d>
                      <m:dPr>
                        <m:ctrlPr>
                          <a:rPr lang="en-US" sz="1400" b="0" i="1" baseline="0">
                            <a:solidFill>
                              <a:schemeClr val="dk1"/>
                            </a:solidFill>
                            <a:effectLst/>
                            <a:latin typeface="Cambria Math" panose="02040503050406030204" pitchFamily="18" charset="0"/>
                            <a:ea typeface="+mn-ea"/>
                            <a:cs typeface="+mn-cs"/>
                          </a:rPr>
                        </m:ctrlPr>
                      </m:dPr>
                      <m:e>
                        <m:r>
                          <a:rPr lang="en-US" sz="1400" b="0" i="1" baseline="0">
                            <a:solidFill>
                              <a:schemeClr val="dk1"/>
                            </a:solidFill>
                            <a:effectLst/>
                            <a:latin typeface="Cambria Math" panose="02040503050406030204" pitchFamily="18" charset="0"/>
                            <a:ea typeface="+mn-ea"/>
                            <a:cs typeface="+mn-cs"/>
                          </a:rPr>
                          <m:t>1+</m:t>
                        </m:r>
                        <m:r>
                          <a:rPr lang="en-US" sz="1400" b="0" i="1" baseline="0">
                            <a:solidFill>
                              <a:schemeClr val="dk1"/>
                            </a:solidFill>
                            <a:effectLst/>
                            <a:latin typeface="Cambria Math" panose="02040503050406030204" pitchFamily="18" charset="0"/>
                            <a:ea typeface="+mn-ea"/>
                            <a:cs typeface="+mn-cs"/>
                          </a:rPr>
                          <m:t>𝑟</m:t>
                        </m:r>
                      </m:e>
                    </m:d>
                    <m:r>
                      <a:rPr lang="en-US" sz="1400" b="0" i="1" baseline="0">
                        <a:solidFill>
                          <a:schemeClr val="dk1"/>
                        </a:solidFill>
                        <a:effectLst/>
                        <a:latin typeface="Cambria Math" panose="02040503050406030204" pitchFamily="18" charset="0"/>
                        <a:ea typeface="+mn-ea"/>
                        <a:cs typeface="+mn-cs"/>
                      </a:rPr>
                      <m:t>𝑃</m:t>
                    </m:r>
                    <m:d>
                      <m:dPr>
                        <m:ctrlPr>
                          <a:rPr lang="en-US" sz="1400" b="0" i="1" baseline="0">
                            <a:solidFill>
                              <a:schemeClr val="dk1"/>
                            </a:solidFill>
                            <a:effectLst/>
                            <a:latin typeface="Cambria Math" panose="02040503050406030204" pitchFamily="18" charset="0"/>
                            <a:ea typeface="+mn-ea"/>
                            <a:cs typeface="+mn-cs"/>
                          </a:rPr>
                        </m:ctrlPr>
                      </m:dPr>
                      <m:e>
                        <m:r>
                          <a:rPr lang="en-US" sz="1400" b="0" i="1" baseline="0">
                            <a:solidFill>
                              <a:schemeClr val="dk1"/>
                            </a:solidFill>
                            <a:effectLst/>
                            <a:latin typeface="Cambria Math" panose="02040503050406030204" pitchFamily="18" charset="0"/>
                            <a:ea typeface="+mn-ea"/>
                            <a:cs typeface="+mn-cs"/>
                          </a:rPr>
                          <m:t>𝑛</m:t>
                        </m:r>
                      </m:e>
                    </m:d>
                    <m:r>
                      <a:rPr lang="en-US" sz="1400" b="0" i="0" baseline="0">
                        <a:solidFill>
                          <a:schemeClr val="dk1"/>
                        </a:solidFill>
                        <a:effectLst/>
                        <a:latin typeface="Cambria Math" panose="02040503050406030204" pitchFamily="18" charset="0"/>
                        <a:ea typeface="+mn-ea"/>
                        <a:cs typeface="+mn-cs"/>
                      </a:rPr>
                      <m:t>+</m:t>
                    </m:r>
                    <m:r>
                      <m:rPr>
                        <m:sty m:val="p"/>
                      </m:rPr>
                      <a:rPr lang="en-US" sz="1400" b="0" i="0" baseline="0">
                        <a:solidFill>
                          <a:schemeClr val="dk1"/>
                        </a:solidFill>
                        <a:effectLst/>
                        <a:latin typeface="Cambria Math" panose="02040503050406030204" pitchFamily="18" charset="0"/>
                        <a:ea typeface="+mn-ea"/>
                        <a:cs typeface="+mn-cs"/>
                      </a:rPr>
                      <m:t>a</m:t>
                    </m:r>
                    <m:r>
                      <a:rPr lang="en-US" sz="1400" b="0" i="0" baseline="0">
                        <a:solidFill>
                          <a:schemeClr val="dk1"/>
                        </a:solidFill>
                        <a:effectLst/>
                        <a:latin typeface="Cambria Math" panose="02040503050406030204" pitchFamily="18" charset="0"/>
                        <a:ea typeface="+mn-ea"/>
                        <a:cs typeface="+mn-cs"/>
                      </a:rPr>
                      <m:t>  </m:t>
                    </m:r>
                    <m:r>
                      <a:rPr lang="en-US" sz="1400" b="0" i="1" baseline="0">
                        <a:solidFill>
                          <a:schemeClr val="dk1"/>
                        </a:solidFill>
                        <a:effectLst/>
                        <a:latin typeface="Cambria Math" panose="02040503050406030204" pitchFamily="18" charset="0"/>
                        <a:ea typeface="+mn-ea"/>
                        <a:cs typeface="+mn-cs"/>
                      </a:rPr>
                      <m:t>=  </m:t>
                    </m:r>
                    <m:d>
                      <m:dPr>
                        <m:ctrlPr>
                          <a:rPr lang="en-US" sz="1400" b="0" i="1" baseline="0">
                            <a:solidFill>
                              <a:schemeClr val="dk1"/>
                            </a:solidFill>
                            <a:effectLst/>
                            <a:latin typeface="Cambria Math" panose="02040503050406030204" pitchFamily="18" charset="0"/>
                            <a:ea typeface="+mn-ea"/>
                            <a:cs typeface="+mn-cs"/>
                          </a:rPr>
                        </m:ctrlPr>
                      </m:dPr>
                      <m:e>
                        <m:r>
                          <a:rPr lang="en-US" sz="1400" b="0" i="1" baseline="0">
                            <a:solidFill>
                              <a:schemeClr val="dk1"/>
                            </a:solidFill>
                            <a:effectLst/>
                            <a:latin typeface="Cambria Math" panose="02040503050406030204" pitchFamily="18" charset="0"/>
                            <a:ea typeface="+mn-ea"/>
                            <a:cs typeface="+mn-cs"/>
                          </a:rPr>
                          <m:t>1−0.045</m:t>
                        </m:r>
                      </m:e>
                    </m:d>
                    <m:r>
                      <a:rPr lang="en-US" sz="1400" b="0" i="1" baseline="0">
                        <a:solidFill>
                          <a:schemeClr val="dk1"/>
                        </a:solidFill>
                        <a:effectLst/>
                        <a:latin typeface="Cambria Math" panose="02040503050406030204" pitchFamily="18" charset="0"/>
                        <a:ea typeface="+mn-ea"/>
                        <a:cs typeface="+mn-cs"/>
                      </a:rPr>
                      <m:t>𝑃</m:t>
                    </m:r>
                    <m:d>
                      <m:dPr>
                        <m:ctrlPr>
                          <a:rPr lang="en-US" sz="1400" b="0" i="1" baseline="0">
                            <a:solidFill>
                              <a:schemeClr val="dk1"/>
                            </a:solidFill>
                            <a:effectLst/>
                            <a:latin typeface="Cambria Math" panose="02040503050406030204" pitchFamily="18" charset="0"/>
                            <a:ea typeface="+mn-ea"/>
                            <a:cs typeface="+mn-cs"/>
                          </a:rPr>
                        </m:ctrlPr>
                      </m:dPr>
                      <m:e>
                        <m:r>
                          <a:rPr lang="en-US" sz="1400" b="0" i="1" baseline="0">
                            <a:solidFill>
                              <a:schemeClr val="dk1"/>
                            </a:solidFill>
                            <a:effectLst/>
                            <a:latin typeface="Cambria Math" panose="02040503050406030204" pitchFamily="18" charset="0"/>
                            <a:ea typeface="+mn-ea"/>
                            <a:cs typeface="+mn-cs"/>
                          </a:rPr>
                          <m:t>𝑛</m:t>
                        </m:r>
                      </m:e>
                    </m:d>
                    <m:r>
                      <a:rPr lang="en-US" sz="1400" b="0" i="0" baseline="0">
                        <a:solidFill>
                          <a:schemeClr val="dk1"/>
                        </a:solidFill>
                        <a:effectLst/>
                        <a:latin typeface="Cambria Math" panose="02040503050406030204" pitchFamily="18" charset="0"/>
                        <a:ea typeface="+mn-ea"/>
                        <a:cs typeface="+mn-cs"/>
                      </a:rPr>
                      <m:t>+</m:t>
                    </m:r>
                    <m:r>
                      <m:rPr>
                        <m:sty m:val="p"/>
                      </m:rPr>
                      <a:rPr lang="en-US" sz="1400" b="0" i="0" baseline="0">
                        <a:solidFill>
                          <a:schemeClr val="dk1"/>
                        </a:solidFill>
                        <a:effectLst/>
                        <a:latin typeface="Cambria Math" panose="02040503050406030204" pitchFamily="18" charset="0"/>
                        <a:ea typeface="+mn-ea"/>
                        <a:cs typeface="+mn-cs"/>
                      </a:rPr>
                      <m:t>a</m:t>
                    </m:r>
                    <m:r>
                      <a:rPr lang="en-US" sz="1400" b="0" i="0" baseline="0">
                        <a:solidFill>
                          <a:schemeClr val="dk1"/>
                        </a:solidFill>
                        <a:effectLst/>
                        <a:latin typeface="Cambria Math" panose="02040503050406030204" pitchFamily="18" charset="0"/>
                        <a:ea typeface="+mn-ea"/>
                        <a:cs typeface="+mn-cs"/>
                      </a:rPr>
                      <m:t>  </m:t>
                    </m:r>
                    <m:r>
                      <a:rPr lang="en-US" sz="1400" b="0" i="1" baseline="0">
                        <a:solidFill>
                          <a:schemeClr val="dk1"/>
                        </a:solidFill>
                        <a:effectLst/>
                        <a:latin typeface="Cambria Math" panose="02040503050406030204" pitchFamily="18" charset="0"/>
                        <a:ea typeface="+mn-ea"/>
                        <a:cs typeface="+mn-cs"/>
                      </a:rPr>
                      <m:t>= 0.955</m:t>
                    </m:r>
                    <m:r>
                      <a:rPr lang="en-US" sz="1400" b="0" i="1" baseline="0">
                        <a:solidFill>
                          <a:schemeClr val="dk1"/>
                        </a:solidFill>
                        <a:effectLst/>
                        <a:latin typeface="Cambria Math" panose="02040503050406030204" pitchFamily="18" charset="0"/>
                        <a:ea typeface="+mn-ea"/>
                        <a:cs typeface="+mn-cs"/>
                      </a:rPr>
                      <m:t>𝑃</m:t>
                    </m:r>
                    <m:d>
                      <m:dPr>
                        <m:ctrlPr>
                          <a:rPr lang="en-US" sz="1400" b="0" i="1" baseline="0">
                            <a:solidFill>
                              <a:schemeClr val="dk1"/>
                            </a:solidFill>
                            <a:effectLst/>
                            <a:latin typeface="Cambria Math" panose="02040503050406030204" pitchFamily="18" charset="0"/>
                            <a:ea typeface="+mn-ea"/>
                            <a:cs typeface="+mn-cs"/>
                          </a:rPr>
                        </m:ctrlPr>
                      </m:dPr>
                      <m:e>
                        <m:r>
                          <a:rPr lang="en-US" sz="1400" b="0" i="1" baseline="0">
                            <a:solidFill>
                              <a:schemeClr val="dk1"/>
                            </a:solidFill>
                            <a:effectLst/>
                            <a:latin typeface="Cambria Math" panose="02040503050406030204" pitchFamily="18" charset="0"/>
                            <a:ea typeface="+mn-ea"/>
                            <a:cs typeface="+mn-cs"/>
                          </a:rPr>
                          <m:t>𝑛</m:t>
                        </m:r>
                      </m:e>
                    </m:d>
                    <m:r>
                      <a:rPr lang="en-US" sz="1400" b="0" i="0" baseline="0">
                        <a:solidFill>
                          <a:schemeClr val="dk1"/>
                        </a:solidFill>
                        <a:effectLst/>
                        <a:latin typeface="Cambria Math" panose="02040503050406030204" pitchFamily="18" charset="0"/>
                        <a:ea typeface="+mn-ea"/>
                        <a:cs typeface="+mn-cs"/>
                      </a:rPr>
                      <m:t>+</m:t>
                    </m:r>
                    <m:r>
                      <m:rPr>
                        <m:sty m:val="p"/>
                      </m:rPr>
                      <a:rPr lang="en-US" sz="1400" b="0" i="0" baseline="0">
                        <a:solidFill>
                          <a:schemeClr val="dk1"/>
                        </a:solidFill>
                        <a:effectLst/>
                        <a:latin typeface="Cambria Math" panose="02040503050406030204" pitchFamily="18" charset="0"/>
                        <a:ea typeface="+mn-ea"/>
                        <a:cs typeface="+mn-cs"/>
                      </a:rPr>
                      <m:t>a</m:t>
                    </m:r>
                  </m:oMath>
                </m:oMathPara>
              </a14:m>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effectLst/>
                </a:rPr>
                <a:t>At the fixed point 50  </a:t>
              </a:r>
              <a14:m>
                <m:oMath xmlns:m="http://schemas.openxmlformats.org/officeDocument/2006/math">
                  <m:r>
                    <a:rPr lang="en-US" sz="1400" b="0" i="1" baseline="0">
                      <a:solidFill>
                        <a:schemeClr val="dk1"/>
                      </a:solidFill>
                      <a:effectLst/>
                      <a:latin typeface="Cambria Math" panose="02040503050406030204" pitchFamily="18" charset="0"/>
                      <a:ea typeface="+mn-ea"/>
                      <a:cs typeface="+mn-cs"/>
                    </a:rPr>
                    <m:t>𝑃</m:t>
                  </m:r>
                  <m:d>
                    <m:dPr>
                      <m:ctrlPr>
                        <a:rPr lang="en-US" sz="1400" b="0" i="1" baseline="0">
                          <a:solidFill>
                            <a:schemeClr val="dk1"/>
                          </a:solidFill>
                          <a:effectLst/>
                          <a:latin typeface="Cambria Math" panose="02040503050406030204" pitchFamily="18" charset="0"/>
                          <a:ea typeface="+mn-ea"/>
                          <a:cs typeface="+mn-cs"/>
                        </a:rPr>
                      </m:ctrlPr>
                    </m:dPr>
                    <m:e>
                      <m:r>
                        <a:rPr lang="en-US" sz="1400" b="0" i="1" baseline="0">
                          <a:solidFill>
                            <a:schemeClr val="dk1"/>
                          </a:solidFill>
                          <a:effectLst/>
                          <a:latin typeface="Cambria Math" panose="02040503050406030204" pitchFamily="18" charset="0"/>
                          <a:ea typeface="+mn-ea"/>
                          <a:cs typeface="+mn-cs"/>
                        </a:rPr>
                        <m:t>𝑛</m:t>
                      </m:r>
                      <m:r>
                        <a:rPr lang="en-US" sz="1400" b="0" i="1" baseline="0">
                          <a:solidFill>
                            <a:schemeClr val="dk1"/>
                          </a:solidFill>
                          <a:effectLst/>
                          <a:latin typeface="Cambria Math" panose="02040503050406030204" pitchFamily="18" charset="0"/>
                          <a:ea typeface="+mn-ea"/>
                          <a:cs typeface="+mn-cs"/>
                        </a:rPr>
                        <m:t>+1</m:t>
                      </m:r>
                    </m:e>
                  </m:d>
                  <m:r>
                    <a:rPr lang="en-US" sz="1400" b="0" i="1" baseline="0">
                      <a:solidFill>
                        <a:schemeClr val="dk1"/>
                      </a:solidFill>
                      <a:effectLst/>
                      <a:latin typeface="Cambria Math" panose="02040503050406030204" pitchFamily="18" charset="0"/>
                      <a:ea typeface="+mn-ea"/>
                      <a:cs typeface="+mn-cs"/>
                    </a:rPr>
                    <m:t>=</m:t>
                  </m:r>
                  <m:r>
                    <a:rPr lang="en-US" sz="1400" b="0" i="1" baseline="0">
                      <a:solidFill>
                        <a:schemeClr val="dk1"/>
                      </a:solidFill>
                      <a:effectLst/>
                      <a:latin typeface="Cambria Math" panose="02040503050406030204" pitchFamily="18" charset="0"/>
                      <a:ea typeface="+mn-ea"/>
                      <a:cs typeface="+mn-cs"/>
                    </a:rPr>
                    <m:t>𝑃</m:t>
                  </m:r>
                  <m:d>
                    <m:dPr>
                      <m:ctrlPr>
                        <a:rPr lang="en-US" sz="1400" b="0" i="1" baseline="0">
                          <a:solidFill>
                            <a:schemeClr val="dk1"/>
                          </a:solidFill>
                          <a:effectLst/>
                          <a:latin typeface="Cambria Math" panose="02040503050406030204" pitchFamily="18" charset="0"/>
                          <a:ea typeface="+mn-ea"/>
                          <a:cs typeface="+mn-cs"/>
                        </a:rPr>
                      </m:ctrlPr>
                    </m:dPr>
                    <m:e>
                      <m:r>
                        <a:rPr lang="en-US" sz="1400" b="0" i="1" baseline="0">
                          <a:solidFill>
                            <a:schemeClr val="dk1"/>
                          </a:solidFill>
                          <a:effectLst/>
                          <a:latin typeface="Cambria Math" panose="02040503050406030204" pitchFamily="18" charset="0"/>
                          <a:ea typeface="+mn-ea"/>
                          <a:cs typeface="+mn-cs"/>
                        </a:rPr>
                        <m:t>𝑛</m:t>
                      </m:r>
                    </m:e>
                  </m:d>
                  <m:r>
                    <a:rPr lang="en-US" sz="1400" b="0" i="1" baseline="0">
                      <a:solidFill>
                        <a:schemeClr val="dk1"/>
                      </a:solidFill>
                      <a:effectLst/>
                      <a:latin typeface="Cambria Math" panose="02040503050406030204" pitchFamily="18" charset="0"/>
                      <a:ea typeface="+mn-ea"/>
                      <a:cs typeface="+mn-cs"/>
                    </a:rPr>
                    <m:t>=50</m:t>
                  </m:r>
                  <m:r>
                    <a:rPr lang="en-US" sz="1400" b="0" i="0" baseline="0">
                      <a:solidFill>
                        <a:schemeClr val="dk1"/>
                      </a:solidFill>
                      <a:effectLst/>
                      <a:latin typeface="Cambria Math" panose="02040503050406030204" pitchFamily="18" charset="0"/>
                      <a:ea typeface="+mn-ea"/>
                      <a:cs typeface="+mn-cs"/>
                    </a:rPr>
                    <m:t>               </m:t>
                  </m:r>
                </m:oMath>
              </a14:m>
              <a:r>
                <a:rPr lang="en-US" sz="1400">
                  <a:effectLst/>
                </a:rPr>
                <a:t>a=50*(1-0.955)=2.25=3</a:t>
              </a:r>
            </a:p>
            <a:p>
              <a:endParaRPr lang="en-US" sz="1400" b="0" baseline="0">
                <a:solidFill>
                  <a:schemeClr val="dk1"/>
                </a:solidFill>
                <a:effectLst/>
                <a:ea typeface="+mn-ea"/>
                <a:cs typeface="+mn-cs"/>
              </a:endParaRPr>
            </a:p>
            <a:p>
              <a:r>
                <a:rPr lang="en-US" sz="1400" b="0" baseline="0">
                  <a:solidFill>
                    <a:schemeClr val="dk1"/>
                  </a:solidFill>
                  <a:effectLst/>
                  <a:ea typeface="+mn-ea"/>
                  <a:cs typeface="+mn-cs"/>
                </a:rPr>
                <a:t>Using the same approach to stabilize the population </a:t>
              </a:r>
              <a:r>
                <a:rPr lang="en-US" sz="1400"/>
                <a:t>at 200</a:t>
              </a:r>
              <a:r>
                <a:rPr lang="en-US" sz="1400" baseline="0"/>
                <a:t>, we add a </a:t>
              </a:r>
              <a:r>
                <a:rPr lang="en-US" sz="1400"/>
                <a:t>constant term a=9</a:t>
              </a:r>
              <a:endParaRPr lang="en-US" sz="1400" b="0" baseline="0">
                <a:solidFill>
                  <a:schemeClr val="dk1"/>
                </a:solidFill>
                <a:effectLst/>
                <a:ea typeface="+mn-ea"/>
                <a:cs typeface="+mn-cs"/>
              </a:endParaRPr>
            </a:p>
            <a:p>
              <a:br>
                <a:rPr lang="en-US" sz="1400">
                  <a:solidFill>
                    <a:schemeClr val="dk1"/>
                  </a:solidFill>
                  <a:effectLst/>
                  <a:latin typeface="+mn-lt"/>
                  <a:ea typeface="+mn-ea"/>
                  <a:cs typeface="+mn-cs"/>
                </a:rPr>
              </a:br>
              <a:endParaRPr lang="en-US" sz="1400">
                <a:effectLst/>
              </a:endParaRPr>
            </a:p>
            <a:p>
              <a:endParaRPr lang="en-US" sz="1400"/>
            </a:p>
          </xdr:txBody>
        </xdr:sp>
      </mc:Choice>
      <mc:Fallback>
        <xdr:sp macro="" textlink="">
          <xdr:nvSpPr>
            <xdr:cNvPr id="4" name="TextBox 3">
              <a:extLst>
                <a:ext uri="{FF2B5EF4-FFF2-40B4-BE49-F238E27FC236}">
                  <a16:creationId xmlns:a16="http://schemas.microsoft.com/office/drawing/2014/main" id="{7514F437-5CE4-470D-ABED-859B5D1351FD}"/>
                </a:ext>
              </a:extLst>
            </xdr:cNvPr>
            <xdr:cNvSpPr txBox="1"/>
          </xdr:nvSpPr>
          <xdr:spPr>
            <a:xfrm>
              <a:off x="2125980" y="22861"/>
              <a:ext cx="10500360" cy="14858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baseline="0">
                  <a:solidFill>
                    <a:schemeClr val="dk1"/>
                  </a:solidFill>
                  <a:effectLst/>
                  <a:latin typeface="+mn-lt"/>
                  <a:ea typeface="+mn-ea"/>
                  <a:cs typeface="+mn-cs"/>
                </a:rPr>
                <a:t>Performing a fixed point analysis on the </a:t>
              </a:r>
              <a:r>
                <a:rPr lang="en-US" sz="1400" i="0">
                  <a:solidFill>
                    <a:schemeClr val="dk1"/>
                  </a:solidFill>
                  <a:effectLst/>
                  <a:latin typeface="+mn-lt"/>
                  <a:ea typeface="+mn-ea"/>
                  <a:cs typeface="+mn-cs"/>
                </a:rPr>
                <a:t>affine recurrence equation </a:t>
              </a:r>
              <a:r>
                <a:rPr lang="en-US" sz="1400" b="0" i="0" baseline="0">
                  <a:solidFill>
                    <a:schemeClr val="dk1"/>
                  </a:solidFill>
                  <a:effectLst/>
                  <a:latin typeface="+mn-lt"/>
                  <a:ea typeface="+mn-ea"/>
                  <a:cs typeface="+mn-cs"/>
                </a:rPr>
                <a:t> below</a:t>
              </a:r>
            </a:p>
            <a:p>
              <a:pPr/>
              <a:r>
                <a:rPr lang="en-US" sz="1400" b="0" i="0" baseline="0">
                  <a:solidFill>
                    <a:schemeClr val="dk1"/>
                  </a:solidFill>
                  <a:effectLst/>
                  <a:latin typeface="Cambria Math" panose="02040503050406030204" pitchFamily="18" charset="0"/>
                  <a:ea typeface="+mn-ea"/>
                  <a:cs typeface="+mn-cs"/>
                </a:rPr>
                <a:t>𝑃(𝑛+1)= 𝑃(𝑛)+𝑟𝑃(𝑛)+a  =  (1+𝑟)𝑃(𝑛)+a  =  (1−0.045)𝑃(𝑛)+a  = 0.955𝑃(𝑛)+a</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effectLst/>
                </a:rPr>
                <a:t>At the fixed point 50  </a:t>
              </a:r>
              <a:r>
                <a:rPr lang="en-US" sz="1400" b="0" i="0" baseline="0">
                  <a:solidFill>
                    <a:schemeClr val="dk1"/>
                  </a:solidFill>
                  <a:effectLst/>
                  <a:latin typeface="Cambria Math" panose="02040503050406030204" pitchFamily="18" charset="0"/>
                  <a:ea typeface="+mn-ea"/>
                  <a:cs typeface="+mn-cs"/>
                </a:rPr>
                <a:t>𝑃(𝑛+1)=𝑃(𝑛)=50               </a:t>
              </a:r>
              <a:r>
                <a:rPr lang="en-US" sz="1400">
                  <a:effectLst/>
                </a:rPr>
                <a:t>a=50*(1-0.955)=2.25=3</a:t>
              </a:r>
            </a:p>
            <a:p>
              <a:endParaRPr lang="en-US" sz="1400" b="0" baseline="0">
                <a:solidFill>
                  <a:schemeClr val="dk1"/>
                </a:solidFill>
                <a:effectLst/>
                <a:ea typeface="+mn-ea"/>
                <a:cs typeface="+mn-cs"/>
              </a:endParaRPr>
            </a:p>
            <a:p>
              <a:r>
                <a:rPr lang="en-US" sz="1400" b="0" baseline="0">
                  <a:solidFill>
                    <a:schemeClr val="dk1"/>
                  </a:solidFill>
                  <a:effectLst/>
                  <a:ea typeface="+mn-ea"/>
                  <a:cs typeface="+mn-cs"/>
                </a:rPr>
                <a:t>Using the same approach to stabilize the population </a:t>
              </a:r>
              <a:r>
                <a:rPr lang="en-US" sz="1400"/>
                <a:t>at 200</a:t>
              </a:r>
              <a:r>
                <a:rPr lang="en-US" sz="1400" baseline="0"/>
                <a:t>, we add a </a:t>
              </a:r>
              <a:r>
                <a:rPr lang="en-US" sz="1400"/>
                <a:t>constant term a=9</a:t>
              </a:r>
              <a:endParaRPr lang="en-US" sz="1400" b="0" baseline="0">
                <a:solidFill>
                  <a:schemeClr val="dk1"/>
                </a:solidFill>
                <a:effectLst/>
                <a:ea typeface="+mn-ea"/>
                <a:cs typeface="+mn-cs"/>
              </a:endParaRPr>
            </a:p>
            <a:p>
              <a:br>
                <a:rPr lang="en-US" sz="1400">
                  <a:solidFill>
                    <a:schemeClr val="dk1"/>
                  </a:solidFill>
                  <a:effectLst/>
                  <a:latin typeface="+mn-lt"/>
                  <a:ea typeface="+mn-ea"/>
                  <a:cs typeface="+mn-cs"/>
                </a:rPr>
              </a:br>
              <a:endParaRPr lang="en-US" sz="1400">
                <a:effectLst/>
              </a:endParaRPr>
            </a:p>
            <a:p>
              <a:endParaRPr lang="en-US" sz="1400"/>
            </a:p>
          </xdr:txBody>
        </xdr:sp>
      </mc:Fallback>
    </mc:AlternateContent>
    <xdr:clientData/>
  </xdr:twoCellAnchor>
  <xdr:twoCellAnchor>
    <xdr:from>
      <xdr:col>6</xdr:col>
      <xdr:colOff>693421</xdr:colOff>
      <xdr:row>13</xdr:row>
      <xdr:rowOff>177165</xdr:rowOff>
    </xdr:from>
    <xdr:to>
      <xdr:col>23</xdr:col>
      <xdr:colOff>413385</xdr:colOff>
      <xdr:row>34</xdr:row>
      <xdr:rowOff>167640</xdr:rowOff>
    </xdr:to>
    <xdr:graphicFrame macro="">
      <xdr:nvGraphicFramePr>
        <xdr:cNvPr id="5" name="Chart 4">
          <a:extLst>
            <a:ext uri="{FF2B5EF4-FFF2-40B4-BE49-F238E27FC236}">
              <a16:creationId xmlns:a16="http://schemas.microsoft.com/office/drawing/2014/main" id="{6907E2D5-D051-A199-74FE-CEA8FD1A8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9EAF2-E298-48A8-A45D-A2675EADBB60}">
  <dimension ref="A1"/>
  <sheetViews>
    <sheetView tabSelected="1" workbookViewId="0">
      <selection activeCell="O21" sqref="O21"/>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19"/>
  <sheetViews>
    <sheetView defaultGridColor="0" colorId="9" workbookViewId="0">
      <selection activeCell="B21" sqref="B21"/>
    </sheetView>
  </sheetViews>
  <sheetFormatPr defaultRowHeight="14.4" x14ac:dyDescent="0.3"/>
  <cols>
    <col min="2" max="2" width="11.88671875" bestFit="1" customWidth="1"/>
    <col min="3" max="3" width="9.5546875" bestFit="1" customWidth="1"/>
    <col min="4" max="4" width="17.88671875" style="12" bestFit="1" customWidth="1"/>
    <col min="5" max="5" width="20" style="12" bestFit="1" customWidth="1"/>
    <col min="6" max="6" width="17.6640625" style="12" bestFit="1" customWidth="1"/>
  </cols>
  <sheetData>
    <row r="2" spans="2:13" x14ac:dyDescent="0.3">
      <c r="B2" t="s">
        <v>0</v>
      </c>
      <c r="C2">
        <f>0.01676</f>
        <v>1.6760000000000001E-2</v>
      </c>
    </row>
    <row r="3" spans="2:13" x14ac:dyDescent="0.3">
      <c r="B3" t="s">
        <v>1</v>
      </c>
      <c r="C3">
        <v>5.4900000000000001E-3</v>
      </c>
      <c r="G3" s="20" t="s">
        <v>5</v>
      </c>
      <c r="H3" s="21"/>
      <c r="I3" s="21"/>
      <c r="J3" s="21"/>
      <c r="K3" s="21"/>
      <c r="L3" s="21"/>
      <c r="M3" s="21"/>
    </row>
    <row r="4" spans="2:13" x14ac:dyDescent="0.3">
      <c r="B4" t="s">
        <v>2</v>
      </c>
      <c r="C4">
        <v>-4.4999999999999998E-2</v>
      </c>
      <c r="G4" s="21"/>
      <c r="H4" s="21"/>
      <c r="I4" s="21"/>
      <c r="J4" s="21"/>
      <c r="K4" s="21"/>
      <c r="L4" s="21"/>
      <c r="M4" s="21"/>
    </row>
    <row r="5" spans="2:13" x14ac:dyDescent="0.3">
      <c r="G5" s="21"/>
      <c r="H5" s="21"/>
      <c r="I5" s="21"/>
      <c r="J5" s="21"/>
      <c r="K5" s="21"/>
      <c r="L5" s="21"/>
      <c r="M5" s="21"/>
    </row>
    <row r="6" spans="2:13" x14ac:dyDescent="0.3">
      <c r="B6" t="s">
        <v>3</v>
      </c>
      <c r="C6">
        <v>100</v>
      </c>
    </row>
    <row r="8" spans="2:13" x14ac:dyDescent="0.3">
      <c r="C8" s="2" t="s">
        <v>4</v>
      </c>
      <c r="D8" s="13" t="s">
        <v>8</v>
      </c>
      <c r="E8" s="13" t="s">
        <v>7</v>
      </c>
      <c r="F8" s="13" t="s">
        <v>6</v>
      </c>
    </row>
    <row r="9" spans="2:13" ht="18" customHeight="1" x14ac:dyDescent="0.3">
      <c r="C9" s="1">
        <v>45658</v>
      </c>
      <c r="D9" s="12">
        <f>$C6</f>
        <v>100</v>
      </c>
      <c r="E9" s="12">
        <f>$C6</f>
        <v>100</v>
      </c>
      <c r="F9" s="12">
        <f>$C6</f>
        <v>100</v>
      </c>
    </row>
    <row r="10" spans="2:13" ht="18" customHeight="1" x14ac:dyDescent="0.3">
      <c r="C10" s="1">
        <v>46023</v>
      </c>
      <c r="D10" s="12">
        <f>$D9+$C$4*$D9</f>
        <v>95.5</v>
      </c>
      <c r="E10" s="12">
        <f>$E9+$C$3*$E9</f>
        <v>100.54900000000001</v>
      </c>
      <c r="F10" s="12">
        <f>$F9+$C$2*$F9</f>
        <v>101.676</v>
      </c>
    </row>
    <row r="11" spans="2:13" ht="18" customHeight="1" x14ac:dyDescent="0.3">
      <c r="C11" s="1">
        <v>46388</v>
      </c>
      <c r="D11" s="12">
        <f t="shared" ref="D11:D19" si="0">$D10+$C$4*$D10</f>
        <v>91.202500000000001</v>
      </c>
      <c r="E11" s="12">
        <f>$E10+$C$3*$E10</f>
        <v>101.10101401</v>
      </c>
      <c r="F11" s="12">
        <f t="shared" ref="F11:F19" si="1">$F10+$C$2*$F10</f>
        <v>103.38008976</v>
      </c>
    </row>
    <row r="12" spans="2:13" ht="18" customHeight="1" x14ac:dyDescent="0.3">
      <c r="C12" s="1">
        <v>46753</v>
      </c>
      <c r="D12" s="12">
        <f t="shared" si="0"/>
        <v>87.098387500000001</v>
      </c>
      <c r="E12" s="12">
        <f t="shared" ref="E12:E19" si="2">$E11+$C$3*$E11</f>
        <v>101.6560585769149</v>
      </c>
      <c r="F12" s="12">
        <f t="shared" si="1"/>
        <v>105.1127400643776</v>
      </c>
    </row>
    <row r="13" spans="2:13" ht="18" customHeight="1" x14ac:dyDescent="0.3">
      <c r="C13" s="1">
        <v>47119</v>
      </c>
      <c r="D13" s="12">
        <f t="shared" si="0"/>
        <v>83.178960062499996</v>
      </c>
      <c r="E13" s="12">
        <f t="shared" si="2"/>
        <v>102.21415033850217</v>
      </c>
      <c r="F13" s="12">
        <f t="shared" si="1"/>
        <v>106.87442958785657</v>
      </c>
    </row>
    <row r="14" spans="2:13" ht="18" customHeight="1" x14ac:dyDescent="0.3">
      <c r="C14" s="1">
        <v>47484</v>
      </c>
      <c r="D14" s="12">
        <f t="shared" si="0"/>
        <v>79.435906859687492</v>
      </c>
      <c r="E14" s="12">
        <f t="shared" si="2"/>
        <v>102.77530602386054</v>
      </c>
      <c r="F14" s="12">
        <f t="shared" si="1"/>
        <v>108.66564502774905</v>
      </c>
    </row>
    <row r="15" spans="2:13" ht="18" customHeight="1" x14ac:dyDescent="0.3">
      <c r="C15" s="1">
        <v>47849</v>
      </c>
      <c r="D15" s="12">
        <f t="shared" si="0"/>
        <v>75.861291051001558</v>
      </c>
      <c r="E15" s="12">
        <f t="shared" si="2"/>
        <v>103.33954245393153</v>
      </c>
      <c r="F15" s="12">
        <f t="shared" si="1"/>
        <v>110.48688123841413</v>
      </c>
    </row>
    <row r="16" spans="2:13" ht="18" customHeight="1" x14ac:dyDescent="0.3">
      <c r="C16" s="1">
        <v>48214</v>
      </c>
      <c r="D16" s="12">
        <f t="shared" si="0"/>
        <v>72.447532953706485</v>
      </c>
      <c r="E16" s="12">
        <f t="shared" si="2"/>
        <v>103.90687654200362</v>
      </c>
      <c r="F16" s="12">
        <f t="shared" si="1"/>
        <v>112.33864136796996</v>
      </c>
    </row>
    <row r="17" spans="3:6" ht="18" customHeight="1" x14ac:dyDescent="0.3">
      <c r="C17" s="1">
        <v>48580</v>
      </c>
      <c r="D17" s="12">
        <f t="shared" si="0"/>
        <v>69.187393970789699</v>
      </c>
      <c r="E17" s="12">
        <f t="shared" si="2"/>
        <v>104.47732529421921</v>
      </c>
      <c r="F17" s="12">
        <f t="shared" si="1"/>
        <v>114.22143699729713</v>
      </c>
    </row>
    <row r="18" spans="3:6" ht="18" customHeight="1" x14ac:dyDescent="0.3">
      <c r="C18" s="1">
        <v>48945</v>
      </c>
      <c r="D18" s="12">
        <f t="shared" si="0"/>
        <v>66.073961242104161</v>
      </c>
      <c r="E18" s="12">
        <f t="shared" si="2"/>
        <v>105.05090581008447</v>
      </c>
      <c r="F18" s="12">
        <f t="shared" si="1"/>
        <v>116.13578828137183</v>
      </c>
    </row>
    <row r="19" spans="3:6" ht="18" customHeight="1" x14ac:dyDescent="0.3">
      <c r="C19" s="1">
        <v>49310</v>
      </c>
      <c r="D19" s="12">
        <f t="shared" si="0"/>
        <v>63.100632986209476</v>
      </c>
      <c r="E19" s="12">
        <f t="shared" si="2"/>
        <v>105.62763528298184</v>
      </c>
      <c r="F19" s="12">
        <f t="shared" si="1"/>
        <v>118.08222409296762</v>
      </c>
    </row>
  </sheetData>
  <mergeCells count="1">
    <mergeCell ref="G3:M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D16E9-3E3C-41B3-BFDE-EA881C6B6890}">
  <dimension ref="B2:M33"/>
  <sheetViews>
    <sheetView defaultGridColor="0" colorId="9" workbookViewId="0">
      <selection activeCell="E13" sqref="E13"/>
    </sheetView>
  </sheetViews>
  <sheetFormatPr defaultRowHeight="14.4" x14ac:dyDescent="0.3"/>
  <cols>
    <col min="2" max="2" width="11.88671875" style="14" bestFit="1" customWidth="1"/>
    <col min="3" max="3" width="9.5546875" bestFit="1" customWidth="1"/>
    <col min="4" max="4" width="16.6640625" bestFit="1" customWidth="1"/>
    <col min="5" max="5" width="18.88671875" bestFit="1" customWidth="1"/>
    <col min="6" max="6" width="15.33203125" bestFit="1" customWidth="1"/>
  </cols>
  <sheetData>
    <row r="2" spans="2:13" x14ac:dyDescent="0.3">
      <c r="B2" s="14" t="s">
        <v>0</v>
      </c>
      <c r="C2">
        <f>0.01676</f>
        <v>1.6760000000000001E-2</v>
      </c>
    </row>
    <row r="3" spans="2:13" x14ac:dyDescent="0.3">
      <c r="B3" s="14" t="s">
        <v>1</v>
      </c>
      <c r="C3">
        <v>5.4900000000000001E-3</v>
      </c>
      <c r="G3" s="20"/>
      <c r="H3" s="21"/>
      <c r="I3" s="21"/>
      <c r="J3" s="21"/>
      <c r="K3" s="21"/>
      <c r="L3" s="21"/>
      <c r="M3" s="21"/>
    </row>
    <row r="4" spans="2:13" x14ac:dyDescent="0.3">
      <c r="B4" s="14" t="s">
        <v>2</v>
      </c>
      <c r="C4">
        <v>-4.4999999999999998E-2</v>
      </c>
      <c r="G4" s="21"/>
      <c r="H4" s="21"/>
      <c r="I4" s="21"/>
      <c r="J4" s="21"/>
      <c r="K4" s="21"/>
      <c r="L4" s="21"/>
      <c r="M4" s="21"/>
    </row>
    <row r="5" spans="2:13" x14ac:dyDescent="0.3">
      <c r="B5" s="14" t="s">
        <v>3</v>
      </c>
      <c r="C5">
        <v>100</v>
      </c>
    </row>
    <row r="7" spans="2:13" x14ac:dyDescent="0.3">
      <c r="C7" s="2" t="s">
        <v>4</v>
      </c>
      <c r="D7" s="2" t="s">
        <v>8</v>
      </c>
      <c r="E7" s="2" t="s">
        <v>7</v>
      </c>
      <c r="F7" s="2" t="s">
        <v>6</v>
      </c>
    </row>
    <row r="8" spans="2:13" ht="20.100000000000001" customHeight="1" x14ac:dyDescent="0.3">
      <c r="B8" s="14">
        <v>0</v>
      </c>
      <c r="C8" s="1">
        <v>45658</v>
      </c>
      <c r="D8">
        <f>$C5</f>
        <v>100</v>
      </c>
      <c r="E8">
        <f>$C5</f>
        <v>100</v>
      </c>
      <c r="F8">
        <f>$C5</f>
        <v>100</v>
      </c>
    </row>
    <row r="9" spans="2:13" ht="20.100000000000001" customHeight="1" x14ac:dyDescent="0.3">
      <c r="B9" s="14">
        <v>1</v>
      </c>
      <c r="C9" s="1">
        <v>46023</v>
      </c>
      <c r="D9" s="3">
        <f>$D8+$C$4*$D8</f>
        <v>95.5</v>
      </c>
      <c r="E9" s="3">
        <f>$E8+$C$3*$E8</f>
        <v>100.54900000000001</v>
      </c>
      <c r="F9" s="3">
        <f>$F8+$C$2*$F8</f>
        <v>101.676</v>
      </c>
    </row>
    <row r="10" spans="2:13" ht="20.100000000000001" customHeight="1" x14ac:dyDescent="0.3">
      <c r="B10" s="14">
        <v>2</v>
      </c>
      <c r="C10" s="1">
        <v>46388</v>
      </c>
      <c r="D10" s="3">
        <f t="shared" ref="D10:D33" si="0">$D9+$C$4*$D9</f>
        <v>91.202500000000001</v>
      </c>
      <c r="E10" s="3">
        <f t="shared" ref="E10:E33" si="1">$E9+$C$3*$E9</f>
        <v>101.10101401</v>
      </c>
      <c r="F10" s="3">
        <f t="shared" ref="F10:F33" si="2">$F9+$C$2*$F9</f>
        <v>103.38008976</v>
      </c>
    </row>
    <row r="11" spans="2:13" ht="20.100000000000001" customHeight="1" x14ac:dyDescent="0.3">
      <c r="B11" s="14">
        <v>3</v>
      </c>
      <c r="C11" s="1">
        <v>46753</v>
      </c>
      <c r="D11" s="3">
        <f t="shared" si="0"/>
        <v>87.098387500000001</v>
      </c>
      <c r="E11" s="3">
        <f t="shared" si="1"/>
        <v>101.6560585769149</v>
      </c>
      <c r="F11" s="3">
        <f t="shared" si="2"/>
        <v>105.1127400643776</v>
      </c>
    </row>
    <row r="12" spans="2:13" ht="20.100000000000001" customHeight="1" x14ac:dyDescent="0.3">
      <c r="B12" s="14">
        <v>4</v>
      </c>
      <c r="C12" s="1">
        <v>47119</v>
      </c>
      <c r="D12" s="3">
        <f t="shared" si="0"/>
        <v>83.178960062499996</v>
      </c>
      <c r="E12" s="3">
        <f t="shared" si="1"/>
        <v>102.21415033850217</v>
      </c>
      <c r="F12" s="3">
        <f t="shared" si="2"/>
        <v>106.87442958785657</v>
      </c>
    </row>
    <row r="13" spans="2:13" ht="20.100000000000001" customHeight="1" x14ac:dyDescent="0.3">
      <c r="B13" s="14">
        <v>5</v>
      </c>
      <c r="C13" s="1">
        <v>47484</v>
      </c>
      <c r="D13" s="3">
        <f t="shared" si="0"/>
        <v>79.435906859687492</v>
      </c>
      <c r="E13" s="3">
        <f t="shared" si="1"/>
        <v>102.77530602386054</v>
      </c>
      <c r="F13" s="3">
        <f t="shared" si="2"/>
        <v>108.66564502774905</v>
      </c>
    </row>
    <row r="14" spans="2:13" ht="20.100000000000001" customHeight="1" x14ac:dyDescent="0.3">
      <c r="B14" s="14">
        <v>6</v>
      </c>
      <c r="C14" s="1">
        <v>47849</v>
      </c>
      <c r="D14" s="3">
        <f t="shared" si="0"/>
        <v>75.861291051001558</v>
      </c>
      <c r="E14" s="3">
        <f t="shared" si="1"/>
        <v>103.33954245393153</v>
      </c>
      <c r="F14" s="3">
        <f t="shared" si="2"/>
        <v>110.48688123841413</v>
      </c>
    </row>
    <row r="15" spans="2:13" ht="20.100000000000001" customHeight="1" x14ac:dyDescent="0.3">
      <c r="B15" s="14">
        <v>7</v>
      </c>
      <c r="C15" s="1">
        <v>48214</v>
      </c>
      <c r="D15" s="3">
        <f t="shared" si="0"/>
        <v>72.447532953706485</v>
      </c>
      <c r="E15" s="3">
        <f t="shared" si="1"/>
        <v>103.90687654200362</v>
      </c>
      <c r="F15" s="3">
        <f t="shared" si="2"/>
        <v>112.33864136796996</v>
      </c>
    </row>
    <row r="16" spans="2:13" ht="20.100000000000001" customHeight="1" x14ac:dyDescent="0.3">
      <c r="B16" s="14">
        <v>8</v>
      </c>
      <c r="C16" s="1">
        <v>48580</v>
      </c>
      <c r="D16" s="3">
        <f t="shared" si="0"/>
        <v>69.187393970789699</v>
      </c>
      <c r="E16" s="3">
        <f t="shared" si="1"/>
        <v>104.47732529421921</v>
      </c>
      <c r="F16" s="3">
        <f t="shared" si="2"/>
        <v>114.22143699729713</v>
      </c>
    </row>
    <row r="17" spans="2:6" ht="20.100000000000001" customHeight="1" x14ac:dyDescent="0.3">
      <c r="B17" s="14">
        <v>9</v>
      </c>
      <c r="C17" s="1">
        <v>48945</v>
      </c>
      <c r="D17" s="3">
        <f t="shared" si="0"/>
        <v>66.073961242104161</v>
      </c>
      <c r="E17" s="3">
        <f t="shared" si="1"/>
        <v>105.05090581008447</v>
      </c>
      <c r="F17" s="3">
        <f t="shared" si="2"/>
        <v>116.13578828137183</v>
      </c>
    </row>
    <row r="18" spans="2:6" ht="20.100000000000001" customHeight="1" x14ac:dyDescent="0.3">
      <c r="B18" s="14">
        <v>10</v>
      </c>
      <c r="C18" s="1">
        <v>49310</v>
      </c>
      <c r="D18" s="3">
        <f t="shared" si="0"/>
        <v>63.100632986209476</v>
      </c>
      <c r="E18" s="3">
        <f t="shared" si="1"/>
        <v>105.62763528298184</v>
      </c>
      <c r="F18" s="3">
        <f t="shared" si="2"/>
        <v>118.08222409296762</v>
      </c>
    </row>
    <row r="19" spans="2:6" ht="20.100000000000001" customHeight="1" x14ac:dyDescent="0.3">
      <c r="B19" s="14">
        <v>11</v>
      </c>
      <c r="C19" s="1">
        <v>49675</v>
      </c>
      <c r="D19" s="3">
        <f t="shared" si="0"/>
        <v>60.261104501830047</v>
      </c>
      <c r="E19" s="3">
        <f t="shared" si="1"/>
        <v>106.20753100068541</v>
      </c>
      <c r="F19" s="3">
        <f t="shared" si="2"/>
        <v>120.06128216876576</v>
      </c>
    </row>
    <row r="20" spans="2:6" ht="20.100000000000001" customHeight="1" x14ac:dyDescent="0.3">
      <c r="B20" s="14">
        <v>12</v>
      </c>
      <c r="C20" s="1">
        <v>50041</v>
      </c>
      <c r="D20" s="3">
        <f t="shared" si="0"/>
        <v>57.549354799247695</v>
      </c>
      <c r="E20" s="3">
        <f t="shared" si="1"/>
        <v>106.79061034587917</v>
      </c>
      <c r="F20" s="3">
        <f t="shared" si="2"/>
        <v>122.07350925791427</v>
      </c>
    </row>
    <row r="21" spans="2:6" ht="20.100000000000001" customHeight="1" x14ac:dyDescent="0.3">
      <c r="B21" s="14">
        <v>13</v>
      </c>
      <c r="C21" s="1">
        <v>50406</v>
      </c>
      <c r="D21" s="3">
        <f t="shared" si="0"/>
        <v>54.959633833281551</v>
      </c>
      <c r="E21" s="3">
        <f t="shared" si="1"/>
        <v>107.37689079667805</v>
      </c>
      <c r="F21" s="3">
        <f t="shared" si="2"/>
        <v>124.11946127307691</v>
      </c>
    </row>
    <row r="22" spans="2:6" ht="20.100000000000001" customHeight="1" x14ac:dyDescent="0.3">
      <c r="B22" s="14">
        <v>14</v>
      </c>
      <c r="C22" s="1">
        <v>50771</v>
      </c>
      <c r="D22" s="3">
        <f t="shared" si="0"/>
        <v>52.48645031078388</v>
      </c>
      <c r="E22" s="3">
        <f t="shared" si="1"/>
        <v>107.96638992715182</v>
      </c>
      <c r="F22" s="3">
        <f t="shared" si="2"/>
        <v>126.19970344401368</v>
      </c>
    </row>
    <row r="23" spans="2:6" ht="20.100000000000001" customHeight="1" x14ac:dyDescent="0.3">
      <c r="B23" s="14">
        <v>15</v>
      </c>
      <c r="C23" s="1">
        <v>51136</v>
      </c>
      <c r="D23" s="3">
        <f t="shared" si="0"/>
        <v>50.124560046798607</v>
      </c>
      <c r="E23" s="3">
        <f t="shared" si="1"/>
        <v>108.55912540785188</v>
      </c>
      <c r="F23" s="3">
        <f t="shared" si="2"/>
        <v>128.31481047373535</v>
      </c>
    </row>
    <row r="24" spans="2:6" ht="20.100000000000001" customHeight="1" x14ac:dyDescent="0.3">
      <c r="B24" s="14">
        <v>16</v>
      </c>
      <c r="C24" s="1">
        <v>51502</v>
      </c>
      <c r="D24" s="3">
        <f t="shared" si="0"/>
        <v>47.868954844692666</v>
      </c>
      <c r="E24" s="3">
        <f t="shared" si="1"/>
        <v>109.15511500634099</v>
      </c>
      <c r="F24" s="3">
        <f t="shared" si="2"/>
        <v>130.46536669727516</v>
      </c>
    </row>
    <row r="25" spans="2:6" ht="20.100000000000001" customHeight="1" x14ac:dyDescent="0.3">
      <c r="B25" s="14">
        <v>17</v>
      </c>
      <c r="C25" s="1">
        <v>51867</v>
      </c>
      <c r="D25" s="3">
        <f t="shared" si="0"/>
        <v>45.714851876681493</v>
      </c>
      <c r="E25" s="3">
        <f t="shared" si="1"/>
        <v>109.7543765877258</v>
      </c>
      <c r="F25" s="3">
        <f t="shared" si="2"/>
        <v>132.65196624312148</v>
      </c>
    </row>
    <row r="26" spans="2:6" ht="20.100000000000001" customHeight="1" x14ac:dyDescent="0.3">
      <c r="B26" s="14">
        <v>18</v>
      </c>
      <c r="C26" s="1">
        <v>52232</v>
      </c>
      <c r="D26" s="3">
        <f t="shared" si="0"/>
        <v>43.657683542230828</v>
      </c>
      <c r="E26" s="3">
        <f t="shared" si="1"/>
        <v>110.35692811519242</v>
      </c>
      <c r="F26" s="3">
        <f t="shared" si="2"/>
        <v>134.8752131973562</v>
      </c>
    </row>
    <row r="27" spans="2:6" ht="20.100000000000001" customHeight="1" x14ac:dyDescent="0.3">
      <c r="B27" s="14">
        <v>19</v>
      </c>
      <c r="C27" s="1">
        <v>52597</v>
      </c>
      <c r="D27" s="3">
        <f t="shared" si="0"/>
        <v>41.693087782830439</v>
      </c>
      <c r="E27" s="3">
        <f t="shared" si="1"/>
        <v>110.96278765054483</v>
      </c>
      <c r="F27" s="3">
        <f t="shared" si="2"/>
        <v>137.13572177054388</v>
      </c>
    </row>
    <row r="28" spans="2:6" ht="20.100000000000001" customHeight="1" x14ac:dyDescent="0.3">
      <c r="B28" s="14">
        <v>20</v>
      </c>
      <c r="C28" s="1">
        <v>52963</v>
      </c>
      <c r="D28" s="3">
        <f t="shared" si="0"/>
        <v>39.816898832603073</v>
      </c>
      <c r="E28" s="3">
        <f t="shared" si="1"/>
        <v>111.57197335474632</v>
      </c>
      <c r="F28" s="3">
        <f t="shared" si="2"/>
        <v>139.43411646741819</v>
      </c>
    </row>
    <row r="29" spans="2:6" ht="20.100000000000001" customHeight="1" x14ac:dyDescent="0.3">
      <c r="B29" s="14">
        <v>21</v>
      </c>
      <c r="C29" s="1">
        <v>53328</v>
      </c>
      <c r="D29" s="3">
        <f t="shared" si="0"/>
        <v>38.025138385135932</v>
      </c>
      <c r="E29" s="3">
        <f t="shared" si="1"/>
        <v>112.18450348846387</v>
      </c>
      <c r="F29" s="3">
        <f t="shared" si="2"/>
        <v>141.77103225941212</v>
      </c>
    </row>
    <row r="30" spans="2:6" ht="20.100000000000001" customHeight="1" x14ac:dyDescent="0.3">
      <c r="B30" s="14">
        <v>22</v>
      </c>
      <c r="C30" s="1">
        <v>53693</v>
      </c>
      <c r="D30" s="3">
        <f t="shared" si="0"/>
        <v>36.314007157804816</v>
      </c>
      <c r="E30" s="3">
        <f t="shared" si="1"/>
        <v>112.80039641261554</v>
      </c>
      <c r="F30" s="3">
        <f t="shared" si="2"/>
        <v>144.14711476007986</v>
      </c>
    </row>
    <row r="31" spans="2:6" ht="20.100000000000001" customHeight="1" x14ac:dyDescent="0.3">
      <c r="B31" s="14">
        <v>23</v>
      </c>
      <c r="C31" s="1">
        <v>54058</v>
      </c>
      <c r="D31" s="3">
        <f t="shared" si="0"/>
        <v>34.679876835703602</v>
      </c>
      <c r="E31" s="3">
        <f t="shared" si="1"/>
        <v>113.41967058892079</v>
      </c>
      <c r="F31" s="3">
        <f t="shared" si="2"/>
        <v>146.56302040345881</v>
      </c>
    </row>
    <row r="32" spans="2:6" ht="20.100000000000001" customHeight="1" x14ac:dyDescent="0.3">
      <c r="B32" s="14">
        <v>24</v>
      </c>
      <c r="C32" s="1">
        <v>54424</v>
      </c>
      <c r="D32" s="3">
        <f t="shared" si="0"/>
        <v>33.119282378096941</v>
      </c>
      <c r="E32" s="3">
        <f t="shared" si="1"/>
        <v>114.04234458045397</v>
      </c>
      <c r="F32" s="3">
        <f t="shared" si="2"/>
        <v>149.01941662542077</v>
      </c>
    </row>
    <row r="33" spans="2:6" ht="20.100000000000001" customHeight="1" x14ac:dyDescent="0.3">
      <c r="B33" s="14">
        <v>25</v>
      </c>
      <c r="C33" s="1">
        <v>54789</v>
      </c>
      <c r="D33" s="3">
        <f t="shared" si="0"/>
        <v>31.62891467108258</v>
      </c>
      <c r="E33" s="3">
        <f t="shared" si="1"/>
        <v>114.66843705220066</v>
      </c>
      <c r="F33" s="3">
        <f t="shared" si="2"/>
        <v>151.51698204806283</v>
      </c>
    </row>
  </sheetData>
  <mergeCells count="1">
    <mergeCell ref="G3:M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B2AAD-96AE-46CA-8B60-906B0389CAB0}">
  <dimension ref="B4:K41"/>
  <sheetViews>
    <sheetView defaultGridColor="0" topLeftCell="A22" colorId="9" workbookViewId="0">
      <selection activeCell="H16" sqref="H16"/>
    </sheetView>
  </sheetViews>
  <sheetFormatPr defaultRowHeight="14.4" x14ac:dyDescent="0.3"/>
  <cols>
    <col min="2" max="2" width="11.88671875" bestFit="1" customWidth="1"/>
    <col min="3" max="3" width="9.5546875" style="16" bestFit="1" customWidth="1"/>
    <col min="4" max="4" width="10.44140625" style="10" bestFit="1" customWidth="1"/>
    <col min="5" max="5" width="11.5546875" style="10" bestFit="1" customWidth="1"/>
    <col min="6" max="6" width="9.5546875" style="10" bestFit="1" customWidth="1"/>
    <col min="7" max="7" width="11" style="10" bestFit="1" customWidth="1"/>
    <col min="8" max="8" width="10.5546875" style="10" bestFit="1" customWidth="1"/>
    <col min="9" max="11" width="9.109375" style="10"/>
  </cols>
  <sheetData>
    <row r="4" spans="2:10" x14ac:dyDescent="0.3">
      <c r="B4" t="s">
        <v>0</v>
      </c>
      <c r="C4" s="17">
        <f>0.01676</f>
        <v>1.6760000000000001E-2</v>
      </c>
    </row>
    <row r="5" spans="2:10" x14ac:dyDescent="0.3">
      <c r="B5" t="s">
        <v>3</v>
      </c>
      <c r="C5" s="16">
        <v>100</v>
      </c>
      <c r="E5" s="22"/>
      <c r="F5" s="23"/>
      <c r="G5" s="23"/>
      <c r="H5" s="23"/>
      <c r="I5" s="23"/>
      <c r="J5" s="23"/>
    </row>
    <row r="6" spans="2:10" x14ac:dyDescent="0.3">
      <c r="B6" t="s">
        <v>9</v>
      </c>
      <c r="C6" s="16">
        <v>1</v>
      </c>
      <c r="E6" s="23"/>
      <c r="F6" s="23"/>
      <c r="G6" s="23"/>
      <c r="H6" s="23"/>
      <c r="I6" s="23"/>
      <c r="J6" s="23"/>
    </row>
    <row r="7" spans="2:10" x14ac:dyDescent="0.3">
      <c r="B7" t="s">
        <v>9</v>
      </c>
      <c r="C7" s="16">
        <v>5</v>
      </c>
      <c r="E7" s="23"/>
      <c r="F7" s="23"/>
      <c r="G7" s="23"/>
      <c r="H7" s="23"/>
      <c r="I7" s="23"/>
      <c r="J7" s="23"/>
    </row>
    <row r="8" spans="2:10" x14ac:dyDescent="0.3">
      <c r="B8" t="s">
        <v>25</v>
      </c>
      <c r="C8" s="16">
        <v>0.01</v>
      </c>
    </row>
    <row r="9" spans="2:10" x14ac:dyDescent="0.3">
      <c r="B9" t="s">
        <v>26</v>
      </c>
      <c r="C9" s="16">
        <v>0.05</v>
      </c>
    </row>
    <row r="14" spans="2:10" x14ac:dyDescent="0.3">
      <c r="B14" s="14"/>
      <c r="C14" s="2" t="s">
        <v>4</v>
      </c>
      <c r="D14" s="11" t="s">
        <v>10</v>
      </c>
      <c r="E14" s="11" t="s">
        <v>23</v>
      </c>
      <c r="F14" s="11" t="s">
        <v>24</v>
      </c>
      <c r="G14" s="11" t="s">
        <v>27</v>
      </c>
      <c r="H14" s="11" t="s">
        <v>26</v>
      </c>
    </row>
    <row r="15" spans="2:10" x14ac:dyDescent="0.3">
      <c r="B15" s="14">
        <v>0</v>
      </c>
      <c r="C15" s="1">
        <v>45658</v>
      </c>
      <c r="D15" s="10">
        <f>$C5</f>
        <v>100</v>
      </c>
      <c r="E15" s="10">
        <f>$C5</f>
        <v>100</v>
      </c>
      <c r="F15" s="10">
        <f>$C5</f>
        <v>100</v>
      </c>
      <c r="G15" s="10">
        <f>$C5</f>
        <v>100</v>
      </c>
      <c r="H15" s="10">
        <f>$C5</f>
        <v>100</v>
      </c>
    </row>
    <row r="16" spans="2:10" x14ac:dyDescent="0.3">
      <c r="B16" s="14">
        <v>1</v>
      </c>
      <c r="C16" s="1">
        <v>46023</v>
      </c>
      <c r="D16" s="10">
        <f>$D15+$C$4*$D15</f>
        <v>101.676</v>
      </c>
      <c r="E16" s="10">
        <f>$E15+$C$4*$E15-$C$6</f>
        <v>100.676</v>
      </c>
      <c r="F16" s="10">
        <f>$F15+$C$4*$F15-$C$7</f>
        <v>96.676000000000002</v>
      </c>
      <c r="G16" s="10">
        <f>$G15+$C$4*$G15-$C$8*$G15</f>
        <v>100.676</v>
      </c>
      <c r="H16" s="10">
        <f t="shared" ref="H16:H40" si="0">$H15+$C$4*$H15-$C$9*$H15</f>
        <v>96.676000000000002</v>
      </c>
    </row>
    <row r="17" spans="2:8" x14ac:dyDescent="0.3">
      <c r="B17" s="14">
        <v>2</v>
      </c>
      <c r="C17" s="1">
        <v>46388</v>
      </c>
      <c r="D17" s="10">
        <f t="shared" ref="D17:D40" si="1">$D16+$C$4*$D16</f>
        <v>103.38008976</v>
      </c>
      <c r="E17" s="10">
        <f t="shared" ref="E17:E40" si="2">$E16+$C$4*$E16-$C$6</f>
        <v>101.36332976</v>
      </c>
      <c r="F17" s="10">
        <f t="shared" ref="F17:F40" si="3">$F16+$C$4*$F16-$C$7</f>
        <v>93.296289760000008</v>
      </c>
      <c r="G17" s="10">
        <f t="shared" ref="G17:G40" si="4">$G16+$C$4*$G16-$C$8*$G16</f>
        <v>101.35656976</v>
      </c>
      <c r="H17" s="10">
        <f t="shared" si="0"/>
        <v>93.462489760000011</v>
      </c>
    </row>
    <row r="18" spans="2:8" x14ac:dyDescent="0.3">
      <c r="B18" s="14">
        <v>3</v>
      </c>
      <c r="C18" s="1">
        <v>46753</v>
      </c>
      <c r="D18" s="10">
        <f t="shared" si="1"/>
        <v>105.1127400643776</v>
      </c>
      <c r="E18" s="10">
        <f t="shared" si="2"/>
        <v>102.0621791667776</v>
      </c>
      <c r="F18" s="10">
        <f t="shared" si="3"/>
        <v>89.859935576377609</v>
      </c>
      <c r="G18" s="10">
        <f t="shared" si="4"/>
        <v>102.0417401715776</v>
      </c>
      <c r="H18" s="10">
        <f t="shared" si="0"/>
        <v>90.355796600377616</v>
      </c>
    </row>
    <row r="19" spans="2:8" x14ac:dyDescent="0.3">
      <c r="B19" s="14">
        <v>4</v>
      </c>
      <c r="C19" s="1">
        <v>47119</v>
      </c>
      <c r="D19" s="10">
        <f t="shared" si="1"/>
        <v>106.87442958785657</v>
      </c>
      <c r="E19" s="10">
        <f t="shared" si="2"/>
        <v>102.7727412896128</v>
      </c>
      <c r="F19" s="10">
        <f t="shared" si="3"/>
        <v>86.365988096637693</v>
      </c>
      <c r="G19" s="10">
        <f t="shared" si="4"/>
        <v>102.73154233513746</v>
      </c>
      <c r="H19" s="10">
        <f t="shared" si="0"/>
        <v>87.352369921381054</v>
      </c>
    </row>
    <row r="20" spans="2:8" x14ac:dyDescent="0.3">
      <c r="B20" s="14">
        <v>5</v>
      </c>
      <c r="C20" s="1">
        <v>47484</v>
      </c>
      <c r="D20" s="10">
        <f t="shared" si="1"/>
        <v>108.66564502774905</v>
      </c>
      <c r="E20" s="10">
        <f t="shared" si="2"/>
        <v>103.4952124336267</v>
      </c>
      <c r="F20" s="10">
        <f t="shared" si="3"/>
        <v>82.813482057137335</v>
      </c>
      <c r="G20" s="10">
        <f t="shared" si="4"/>
        <v>103.426007561323</v>
      </c>
      <c r="H20" s="10">
        <f t="shared" si="0"/>
        <v>84.448777145194342</v>
      </c>
    </row>
    <row r="21" spans="2:8" x14ac:dyDescent="0.3">
      <c r="B21" s="14">
        <v>6</v>
      </c>
      <c r="C21" s="1">
        <v>47849</v>
      </c>
      <c r="D21" s="10">
        <f t="shared" si="1"/>
        <v>110.48688123841413</v>
      </c>
      <c r="E21" s="10">
        <f t="shared" si="2"/>
        <v>104.22979219401429</v>
      </c>
      <c r="F21" s="10">
        <f t="shared" si="3"/>
        <v>79.201436016414959</v>
      </c>
      <c r="G21" s="10">
        <f t="shared" si="4"/>
        <v>104.12516737243755</v>
      </c>
      <c r="H21" s="10">
        <f t="shared" si="0"/>
        <v>81.641699792888076</v>
      </c>
    </row>
    <row r="22" spans="2:8" x14ac:dyDescent="0.3">
      <c r="B22" s="14">
        <v>7</v>
      </c>
      <c r="C22" s="1">
        <v>48214</v>
      </c>
      <c r="D22" s="10">
        <f t="shared" si="1"/>
        <v>112.33864136796996</v>
      </c>
      <c r="E22" s="10">
        <f t="shared" si="2"/>
        <v>104.97668351118597</v>
      </c>
      <c r="F22" s="10">
        <f t="shared" si="3"/>
        <v>75.528852084050072</v>
      </c>
      <c r="G22" s="10">
        <f t="shared" si="4"/>
        <v>104.82905350387523</v>
      </c>
      <c r="H22" s="10">
        <f t="shared" si="0"/>
        <v>78.927929691772476</v>
      </c>
    </row>
    <row r="23" spans="2:8" x14ac:dyDescent="0.3">
      <c r="B23" s="14">
        <v>8</v>
      </c>
      <c r="C23" s="1">
        <v>48580</v>
      </c>
      <c r="D23" s="10">
        <f t="shared" si="1"/>
        <v>114.22143699729713</v>
      </c>
      <c r="E23" s="10">
        <f t="shared" si="2"/>
        <v>105.73609272683345</v>
      </c>
      <c r="F23" s="10">
        <f t="shared" si="3"/>
        <v>71.794715644978751</v>
      </c>
      <c r="G23" s="10">
        <f t="shared" si="4"/>
        <v>105.53769790556143</v>
      </c>
      <c r="H23" s="10">
        <f t="shared" si="0"/>
        <v>76.304365308817964</v>
      </c>
    </row>
    <row r="24" spans="2:8" x14ac:dyDescent="0.3">
      <c r="B24" s="14">
        <v>9</v>
      </c>
      <c r="C24" s="1">
        <v>48945</v>
      </c>
      <c r="D24" s="10">
        <f t="shared" si="1"/>
        <v>116.13578828137183</v>
      </c>
      <c r="E24" s="10">
        <f t="shared" si="2"/>
        <v>106.50822964093517</v>
      </c>
      <c r="F24" s="10">
        <f t="shared" si="3"/>
        <v>67.997995079188598</v>
      </c>
      <c r="G24" s="10">
        <f t="shared" si="4"/>
        <v>106.25113274340303</v>
      </c>
      <c r="H24" s="10">
        <f t="shared" si="0"/>
        <v>73.768008205952853</v>
      </c>
    </row>
    <row r="25" spans="2:8" x14ac:dyDescent="0.3">
      <c r="B25" s="14">
        <v>10</v>
      </c>
      <c r="C25" s="1">
        <v>49310</v>
      </c>
      <c r="D25" s="10">
        <f t="shared" si="1"/>
        <v>118.08222409296762</v>
      </c>
      <c r="E25" s="10">
        <f t="shared" si="2"/>
        <v>107.29330756971724</v>
      </c>
      <c r="F25" s="10">
        <f t="shared" si="3"/>
        <v>64.1376414767158</v>
      </c>
      <c r="G25" s="10">
        <f t="shared" si="4"/>
        <v>106.96939040074844</v>
      </c>
      <c r="H25" s="10">
        <f t="shared" si="0"/>
        <v>71.315959613186976</v>
      </c>
    </row>
    <row r="26" spans="2:8" x14ac:dyDescent="0.3">
      <c r="B26" s="14">
        <v>11</v>
      </c>
      <c r="C26" s="1">
        <v>49675</v>
      </c>
      <c r="D26" s="10">
        <f t="shared" si="1"/>
        <v>120.06128216876576</v>
      </c>
      <c r="E26" s="10">
        <f t="shared" si="2"/>
        <v>108.09154340458571</v>
      </c>
      <c r="F26" s="10">
        <f t="shared" si="3"/>
        <v>60.212588347865562</v>
      </c>
      <c r="G26" s="10">
        <f t="shared" si="4"/>
        <v>107.69250347985751</v>
      </c>
      <c r="H26" s="10">
        <f t="shared" si="0"/>
        <v>68.945417115644631</v>
      </c>
    </row>
    <row r="27" spans="2:8" x14ac:dyDescent="0.3">
      <c r="B27" s="14">
        <v>12</v>
      </c>
      <c r="C27" s="1">
        <v>50041</v>
      </c>
      <c r="D27" s="10">
        <f t="shared" si="1"/>
        <v>122.07350925791427</v>
      </c>
      <c r="E27" s="10">
        <f t="shared" si="2"/>
        <v>108.90315767204656</v>
      </c>
      <c r="F27" s="10">
        <f t="shared" si="3"/>
        <v>56.221751328575792</v>
      </c>
      <c r="G27" s="10">
        <f t="shared" si="4"/>
        <v>108.42050480338135</v>
      </c>
      <c r="H27" s="10">
        <f t="shared" si="0"/>
        <v>66.653671450720594</v>
      </c>
    </row>
    <row r="28" spans="2:8" x14ac:dyDescent="0.3">
      <c r="B28" s="14">
        <v>13</v>
      </c>
      <c r="C28" s="1">
        <v>50406</v>
      </c>
      <c r="D28" s="10">
        <f t="shared" si="1"/>
        <v>124.11946127307691</v>
      </c>
      <c r="E28" s="10">
        <f t="shared" si="2"/>
        <v>109.72837459463005</v>
      </c>
      <c r="F28" s="10">
        <f t="shared" si="3"/>
        <v>52.164027880842724</v>
      </c>
      <c r="G28" s="10">
        <f t="shared" si="4"/>
        <v>109.15342741585221</v>
      </c>
      <c r="H28" s="10">
        <f t="shared" si="0"/>
        <v>64.438103411698648</v>
      </c>
    </row>
    <row r="29" spans="2:8" x14ac:dyDescent="0.3">
      <c r="B29" s="14">
        <v>14</v>
      </c>
      <c r="C29" s="1">
        <v>50771</v>
      </c>
      <c r="D29" s="10">
        <f t="shared" si="1"/>
        <v>126.19970344401368</v>
      </c>
      <c r="E29" s="10">
        <f t="shared" si="2"/>
        <v>110.56742215283606</v>
      </c>
      <c r="F29" s="10">
        <f t="shared" si="3"/>
        <v>48.038296988125651</v>
      </c>
      <c r="G29" s="10">
        <f t="shared" si="4"/>
        <v>109.89130458518338</v>
      </c>
      <c r="H29" s="10">
        <f t="shared" si="0"/>
        <v>62.29618085429378</v>
      </c>
    </row>
    <row r="30" spans="2:8" x14ac:dyDescent="0.3">
      <c r="B30" s="14">
        <v>15</v>
      </c>
      <c r="C30" s="1">
        <v>51136</v>
      </c>
      <c r="D30" s="10">
        <f t="shared" si="1"/>
        <v>128.31481047373535</v>
      </c>
      <c r="E30" s="10">
        <f t="shared" si="2"/>
        <v>111.42053214811759</v>
      </c>
      <c r="F30" s="10">
        <f t="shared" si="3"/>
        <v>43.843418845646639</v>
      </c>
      <c r="G30" s="10">
        <f t="shared" si="4"/>
        <v>110.63416980417922</v>
      </c>
      <c r="H30" s="10">
        <f t="shared" si="0"/>
        <v>60.225455802697056</v>
      </c>
    </row>
    <row r="31" spans="2:8" x14ac:dyDescent="0.3">
      <c r="B31" s="14">
        <v>16</v>
      </c>
      <c r="C31" s="1">
        <v>51502</v>
      </c>
      <c r="D31" s="10">
        <f t="shared" si="1"/>
        <v>130.46536669727516</v>
      </c>
      <c r="E31" s="10">
        <f t="shared" si="2"/>
        <v>112.28794026692003</v>
      </c>
      <c r="F31" s="10">
        <f t="shared" si="3"/>
        <v>39.578234545499676</v>
      </c>
      <c r="G31" s="10">
        <f t="shared" si="4"/>
        <v>111.38205679205548</v>
      </c>
      <c r="H31" s="10">
        <f t="shared" si="0"/>
        <v>58.223561651815402</v>
      </c>
    </row>
    <row r="32" spans="2:8" x14ac:dyDescent="0.3">
      <c r="B32" s="14">
        <v>17</v>
      </c>
      <c r="C32" s="1">
        <v>51867</v>
      </c>
      <c r="D32" s="10">
        <f t="shared" si="1"/>
        <v>132.65196624312148</v>
      </c>
      <c r="E32" s="10">
        <f t="shared" si="2"/>
        <v>113.16988614579361</v>
      </c>
      <c r="F32" s="10">
        <f t="shared" si="3"/>
        <v>35.241565756482252</v>
      </c>
      <c r="G32" s="10">
        <f t="shared" si="4"/>
        <v>112.13499949596978</v>
      </c>
      <c r="H32" s="10">
        <f t="shared" si="0"/>
        <v>56.288210462509056</v>
      </c>
    </row>
    <row r="33" spans="2:8" x14ac:dyDescent="0.3">
      <c r="B33" s="14">
        <v>18</v>
      </c>
      <c r="C33" s="1">
        <v>52232</v>
      </c>
      <c r="D33" s="10">
        <f t="shared" si="1"/>
        <v>134.8752131973562</v>
      </c>
      <c r="E33" s="10">
        <f t="shared" si="2"/>
        <v>114.06661343759711</v>
      </c>
      <c r="F33" s="10">
        <f t="shared" si="3"/>
        <v>30.832214398560893</v>
      </c>
      <c r="G33" s="10">
        <f t="shared" si="4"/>
        <v>112.89303209256254</v>
      </c>
      <c r="H33" s="10">
        <f t="shared" si="0"/>
        <v>54.417190346735254</v>
      </c>
    </row>
    <row r="34" spans="2:8" x14ac:dyDescent="0.3">
      <c r="B34" s="14">
        <v>19</v>
      </c>
      <c r="C34" s="1">
        <v>52597</v>
      </c>
      <c r="D34" s="10">
        <f t="shared" si="1"/>
        <v>137.13572177054388</v>
      </c>
      <c r="E34" s="10">
        <f t="shared" si="2"/>
        <v>114.97836987881124</v>
      </c>
      <c r="F34" s="10">
        <f t="shared" si="3"/>
        <v>26.348962311880772</v>
      </c>
      <c r="G34" s="10">
        <f t="shared" si="4"/>
        <v>113.65618898950827</v>
      </c>
      <c r="H34" s="10">
        <f t="shared" si="0"/>
        <v>52.608362939609776</v>
      </c>
    </row>
    <row r="35" spans="2:8" x14ac:dyDescent="0.3">
      <c r="B35" s="14">
        <v>20</v>
      </c>
      <c r="C35" s="1">
        <v>52963</v>
      </c>
      <c r="D35" s="10">
        <f t="shared" si="1"/>
        <v>139.43411646741819</v>
      </c>
      <c r="E35" s="10">
        <f t="shared" si="2"/>
        <v>115.90540735798011</v>
      </c>
      <c r="F35" s="10">
        <f t="shared" si="3"/>
        <v>21.790570920227893</v>
      </c>
      <c r="G35" s="10">
        <f t="shared" si="4"/>
        <v>114.42450482707734</v>
      </c>
      <c r="H35" s="10">
        <f t="shared" si="0"/>
        <v>50.859660955497148</v>
      </c>
    </row>
    <row r="36" spans="2:8" x14ac:dyDescent="0.3">
      <c r="B36" s="14">
        <v>21</v>
      </c>
      <c r="C36" s="1">
        <v>53328</v>
      </c>
      <c r="D36" s="10">
        <f t="shared" si="1"/>
        <v>141.77103225941212</v>
      </c>
      <c r="E36" s="10">
        <f t="shared" si="2"/>
        <v>116.84798198529985</v>
      </c>
      <c r="F36" s="10">
        <f t="shared" si="3"/>
        <v>17.155780888850913</v>
      </c>
      <c r="G36" s="10">
        <f t="shared" si="4"/>
        <v>115.19801447970838</v>
      </c>
      <c r="H36" s="10">
        <f t="shared" si="0"/>
        <v>49.169085825336424</v>
      </c>
    </row>
    <row r="37" spans="2:8" x14ac:dyDescent="0.3">
      <c r="B37" s="14">
        <v>22</v>
      </c>
      <c r="C37" s="1">
        <v>53693</v>
      </c>
      <c r="D37" s="10">
        <f t="shared" si="1"/>
        <v>144.14711476007986</v>
      </c>
      <c r="E37" s="10">
        <f t="shared" si="2"/>
        <v>117.80635416337348</v>
      </c>
      <c r="F37" s="10">
        <f t="shared" si="3"/>
        <v>12.443311776548054</v>
      </c>
      <c r="G37" s="10">
        <f t="shared" si="4"/>
        <v>115.97675305759121</v>
      </c>
      <c r="H37" s="10">
        <f t="shared" si="0"/>
        <v>47.534705412502241</v>
      </c>
    </row>
    <row r="38" spans="2:8" x14ac:dyDescent="0.3">
      <c r="B38" s="14">
        <v>23</v>
      </c>
      <c r="C38" s="1">
        <v>54058</v>
      </c>
      <c r="D38" s="10">
        <f t="shared" si="1"/>
        <v>146.56302040345881</v>
      </c>
      <c r="E38" s="10">
        <f t="shared" si="2"/>
        <v>118.78078865915163</v>
      </c>
      <c r="F38" s="10">
        <f t="shared" si="3"/>
        <v>7.6518616819230001</v>
      </c>
      <c r="G38" s="10">
        <f t="shared" si="4"/>
        <v>116.76075590826053</v>
      </c>
      <c r="H38" s="10">
        <f t="shared" si="0"/>
        <v>45.954651804590668</v>
      </c>
    </row>
    <row r="39" spans="2:8" x14ac:dyDescent="0.3">
      <c r="B39" s="14">
        <v>24</v>
      </c>
      <c r="C39" s="1">
        <v>54424</v>
      </c>
      <c r="D39" s="10">
        <f t="shared" si="1"/>
        <v>149.01941662542077</v>
      </c>
      <c r="E39" s="10">
        <f t="shared" si="2"/>
        <v>119.77155467707901</v>
      </c>
      <c r="F39" s="10">
        <f t="shared" si="3"/>
        <v>2.7801068837120297</v>
      </c>
      <c r="G39" s="10">
        <f t="shared" si="4"/>
        <v>117.55005861820037</v>
      </c>
      <c r="H39" s="10">
        <f t="shared" si="0"/>
        <v>44.42711917860607</v>
      </c>
    </row>
    <row r="40" spans="2:8" x14ac:dyDescent="0.3">
      <c r="B40" s="14">
        <v>25</v>
      </c>
      <c r="C40" s="1">
        <v>54789</v>
      </c>
      <c r="D40" s="10">
        <f t="shared" si="1"/>
        <v>151.51698204806283</v>
      </c>
      <c r="E40" s="10">
        <f t="shared" si="2"/>
        <v>120.77892593346685</v>
      </c>
      <c r="F40" s="10">
        <f t="shared" si="3"/>
        <v>-2.1732985249169565</v>
      </c>
      <c r="G40" s="10">
        <f t="shared" si="4"/>
        <v>118.34469701445941</v>
      </c>
      <c r="H40" s="10">
        <f t="shared" si="0"/>
        <v>42.950361737109205</v>
      </c>
    </row>
    <row r="41" spans="2:8" x14ac:dyDescent="0.3">
      <c r="B41" s="14"/>
      <c r="C41"/>
    </row>
  </sheetData>
  <mergeCells count="1">
    <mergeCell ref="E5:J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0C850-7244-41C1-B896-BABD37F6C39E}">
  <dimension ref="B2:E596"/>
  <sheetViews>
    <sheetView defaultGridColor="0" topLeftCell="E7" colorId="9" workbookViewId="0">
      <selection activeCell="C14" sqref="C14"/>
    </sheetView>
  </sheetViews>
  <sheetFormatPr defaultRowHeight="14.4" x14ac:dyDescent="0.3"/>
  <cols>
    <col min="2" max="2" width="11.88671875" bestFit="1" customWidth="1"/>
    <col min="3" max="3" width="9.5546875" bestFit="1" customWidth="1"/>
    <col min="4" max="4" width="17.6640625" bestFit="1" customWidth="1"/>
    <col min="5" max="5" width="17.88671875" style="10" bestFit="1" customWidth="1"/>
  </cols>
  <sheetData>
    <row r="2" spans="2:5" x14ac:dyDescent="0.3">
      <c r="B2" t="s">
        <v>11</v>
      </c>
      <c r="C2">
        <f>0.01676</f>
        <v>1.6760000000000001E-2</v>
      </c>
    </row>
    <row r="3" spans="2:5" x14ac:dyDescent="0.3">
      <c r="B3" t="s">
        <v>3</v>
      </c>
      <c r="C3">
        <v>100</v>
      </c>
    </row>
    <row r="4" spans="2:5" x14ac:dyDescent="0.3">
      <c r="B4" t="s">
        <v>12</v>
      </c>
      <c r="C4">
        <v>200</v>
      </c>
    </row>
    <row r="13" spans="2:5" x14ac:dyDescent="0.3">
      <c r="C13" s="2" t="s">
        <v>4</v>
      </c>
      <c r="D13" s="2" t="s">
        <v>6</v>
      </c>
      <c r="E13" s="11" t="s">
        <v>13</v>
      </c>
    </row>
    <row r="14" spans="2:5" x14ac:dyDescent="0.3">
      <c r="B14">
        <v>0</v>
      </c>
      <c r="C14" s="1">
        <v>45658</v>
      </c>
      <c r="D14">
        <f>$C3</f>
        <v>100</v>
      </c>
      <c r="E14" s="10">
        <f>$C3</f>
        <v>100</v>
      </c>
    </row>
    <row r="15" spans="2:5" x14ac:dyDescent="0.3">
      <c r="B15">
        <v>1</v>
      </c>
      <c r="C15" s="1">
        <v>46023</v>
      </c>
      <c r="D15" s="3">
        <f t="shared" ref="D15:D78" si="0">$D14+$C$2*$D14</f>
        <v>101.676</v>
      </c>
      <c r="E15" s="10">
        <f>$E14+$C$2*$E14*(1-$E14/$C$4)</f>
        <v>100.83799999999999</v>
      </c>
    </row>
    <row r="16" spans="2:5" x14ac:dyDescent="0.3">
      <c r="B16">
        <v>2</v>
      </c>
      <c r="C16" s="1">
        <v>46388</v>
      </c>
      <c r="D16" s="3">
        <f t="shared" si="0"/>
        <v>103.38008976</v>
      </c>
      <c r="E16" s="10">
        <f t="shared" ref="E16:E79" si="1">$E15+$C$2*$E15*(1-$E15/$C$4)</f>
        <v>101.6759411519528</v>
      </c>
    </row>
    <row r="17" spans="2:5" x14ac:dyDescent="0.3">
      <c r="B17">
        <v>3</v>
      </c>
      <c r="C17" s="1">
        <v>46753</v>
      </c>
      <c r="D17" s="3">
        <f t="shared" si="0"/>
        <v>105.1127400643776</v>
      </c>
      <c r="E17" s="10">
        <f t="shared" si="1"/>
        <v>102.51370577629399</v>
      </c>
    </row>
    <row r="18" spans="2:5" x14ac:dyDescent="0.3">
      <c r="B18">
        <v>4</v>
      </c>
      <c r="C18" s="1">
        <v>47119</v>
      </c>
      <c r="D18" s="3">
        <f t="shared" si="0"/>
        <v>106.87442958785657</v>
      </c>
      <c r="E18" s="10">
        <f t="shared" si="1"/>
        <v>103.35117626783203</v>
      </c>
    </row>
    <row r="19" spans="2:5" x14ac:dyDescent="0.3">
      <c r="B19">
        <v>5</v>
      </c>
      <c r="C19" s="1">
        <v>47484</v>
      </c>
      <c r="D19" s="3">
        <f t="shared" si="0"/>
        <v>108.66564502774905</v>
      </c>
      <c r="E19" s="10">
        <f t="shared" si="1"/>
        <v>104.18823516178875</v>
      </c>
    </row>
    <row r="20" spans="2:5" x14ac:dyDescent="0.3">
      <c r="B20">
        <v>6</v>
      </c>
      <c r="C20" s="1">
        <v>47849</v>
      </c>
      <c r="D20" s="3">
        <f t="shared" si="0"/>
        <v>110.48688123841413</v>
      </c>
      <c r="E20" s="10">
        <f t="shared" si="1"/>
        <v>105.02476519969478</v>
      </c>
    </row>
    <row r="21" spans="2:5" x14ac:dyDescent="0.3">
      <c r="B21">
        <v>7</v>
      </c>
      <c r="C21" s="1">
        <v>48214</v>
      </c>
      <c r="D21" s="3">
        <f t="shared" si="0"/>
        <v>112.33864136796996</v>
      </c>
      <c r="E21" s="10">
        <f t="shared" si="1"/>
        <v>105.86064939506163</v>
      </c>
    </row>
    <row r="22" spans="2:5" x14ac:dyDescent="0.3">
      <c r="B22">
        <v>8</v>
      </c>
      <c r="C22" s="1">
        <v>48580</v>
      </c>
      <c r="D22" s="3">
        <f t="shared" si="0"/>
        <v>114.22143699729713</v>
      </c>
      <c r="E22" s="10">
        <f t="shared" si="1"/>
        <v>106.69577109875202</v>
      </c>
    </row>
    <row r="23" spans="2:5" x14ac:dyDescent="0.3">
      <c r="B23">
        <v>9</v>
      </c>
      <c r="C23" s="1">
        <v>48945</v>
      </c>
      <c r="D23" s="3">
        <f t="shared" si="0"/>
        <v>116.13578828137183</v>
      </c>
      <c r="E23" s="10">
        <f t="shared" si="1"/>
        <v>107.53001406397117</v>
      </c>
    </row>
    <row r="24" spans="2:5" x14ac:dyDescent="0.3">
      <c r="B24">
        <v>10</v>
      </c>
      <c r="C24" s="1">
        <v>49310</v>
      </c>
      <c r="D24" s="3">
        <f t="shared" si="0"/>
        <v>118.08222409296762</v>
      </c>
      <c r="E24" s="10">
        <f t="shared" si="1"/>
        <v>108.36326251080203</v>
      </c>
    </row>
    <row r="25" spans="2:5" x14ac:dyDescent="0.3">
      <c r="B25">
        <v>11</v>
      </c>
      <c r="C25" s="1">
        <v>49675</v>
      </c>
      <c r="D25" s="3">
        <f t="shared" si="0"/>
        <v>120.06128216876576</v>
      </c>
      <c r="E25" s="10">
        <f t="shared" si="1"/>
        <v>109.19540119020873</v>
      </c>
    </row>
    <row r="26" spans="2:5" x14ac:dyDescent="0.3">
      <c r="B26">
        <v>12</v>
      </c>
      <c r="C26" s="1">
        <v>50041</v>
      </c>
      <c r="D26" s="3">
        <f t="shared" si="0"/>
        <v>122.07350925791427</v>
      </c>
      <c r="E26" s="10">
        <f t="shared" si="1"/>
        <v>110.02631544743323</v>
      </c>
    </row>
    <row r="27" spans="2:5" x14ac:dyDescent="0.3">
      <c r="B27">
        <v>13</v>
      </c>
      <c r="C27" s="1">
        <v>50406</v>
      </c>
      <c r="D27" s="3">
        <f t="shared" si="0"/>
        <v>124.11946127307691</v>
      </c>
      <c r="E27" s="10">
        <f t="shared" si="1"/>
        <v>110.8558912847116</v>
      </c>
    </row>
    <row r="28" spans="2:5" x14ac:dyDescent="0.3">
      <c r="B28">
        <v>14</v>
      </c>
      <c r="C28" s="1">
        <v>50771</v>
      </c>
      <c r="D28" s="3">
        <f t="shared" si="0"/>
        <v>126.19970344401368</v>
      </c>
      <c r="E28" s="10">
        <f t="shared" si="1"/>
        <v>111.68401542323754</v>
      </c>
    </row>
    <row r="29" spans="2:5" x14ac:dyDescent="0.3">
      <c r="B29">
        <v>15</v>
      </c>
      <c r="C29" s="1">
        <v>51136</v>
      </c>
      <c r="D29" s="3">
        <f t="shared" si="0"/>
        <v>128.31481047373535</v>
      </c>
      <c r="E29" s="10">
        <f t="shared" si="1"/>
        <v>112.51057536430234</v>
      </c>
    </row>
    <row r="30" spans="2:5" x14ac:dyDescent="0.3">
      <c r="B30">
        <v>16</v>
      </c>
      <c r="C30" s="1">
        <v>51502</v>
      </c>
      <c r="D30" s="3">
        <f t="shared" si="0"/>
        <v>130.46536669727516</v>
      </c>
      <c r="E30" s="10">
        <f t="shared" si="1"/>
        <v>113.33545944954207</v>
      </c>
    </row>
    <row r="31" spans="2:5" x14ac:dyDescent="0.3">
      <c r="B31">
        <v>17</v>
      </c>
      <c r="C31" s="1">
        <v>51867</v>
      </c>
      <c r="D31" s="3">
        <f t="shared" si="0"/>
        <v>132.65196624312148</v>
      </c>
      <c r="E31" s="10">
        <f t="shared" si="1"/>
        <v>114.15855692022447</v>
      </c>
    </row>
    <row r="32" spans="2:5" x14ac:dyDescent="0.3">
      <c r="B32">
        <v>18</v>
      </c>
      <c r="C32" s="1">
        <v>52232</v>
      </c>
      <c r="D32" s="3">
        <f t="shared" si="0"/>
        <v>134.8752131973562</v>
      </c>
      <c r="E32" s="10">
        <f t="shared" si="1"/>
        <v>114.97975797550997</v>
      </c>
    </row>
    <row r="33" spans="2:5" x14ac:dyDescent="0.3">
      <c r="B33">
        <v>19</v>
      </c>
      <c r="C33" s="1">
        <v>52597</v>
      </c>
      <c r="D33" s="3">
        <f t="shared" si="0"/>
        <v>137.13572177054388</v>
      </c>
      <c r="E33" s="10">
        <f t="shared" si="1"/>
        <v>115.79895382962336</v>
      </c>
    </row>
    <row r="34" spans="2:5" x14ac:dyDescent="0.3">
      <c r="B34">
        <v>20</v>
      </c>
      <c r="C34" s="1">
        <v>52963</v>
      </c>
      <c r="D34" s="3">
        <f t="shared" si="0"/>
        <v>139.43411646741819</v>
      </c>
      <c r="E34" s="10">
        <f t="shared" si="1"/>
        <v>116.61603676787449</v>
      </c>
    </row>
    <row r="35" spans="2:5" x14ac:dyDescent="0.3">
      <c r="B35">
        <v>21</v>
      </c>
      <c r="C35" s="1">
        <v>53328</v>
      </c>
      <c r="D35" s="3">
        <f t="shared" si="0"/>
        <v>141.77103225941212</v>
      </c>
      <c r="E35" s="10">
        <f t="shared" si="1"/>
        <v>117.43090020146887</v>
      </c>
    </row>
    <row r="36" spans="2:5" x14ac:dyDescent="0.3">
      <c r="B36">
        <v>22</v>
      </c>
      <c r="C36" s="1">
        <v>53693</v>
      </c>
      <c r="D36" s="3">
        <f t="shared" si="0"/>
        <v>144.14711476007986</v>
      </c>
      <c r="E36" s="10">
        <f t="shared" si="1"/>
        <v>118.24343872105122</v>
      </c>
    </row>
    <row r="37" spans="2:5" x14ac:dyDescent="0.3">
      <c r="B37">
        <v>23</v>
      </c>
      <c r="C37" s="1">
        <v>54058</v>
      </c>
      <c r="D37" s="3">
        <f t="shared" si="0"/>
        <v>146.56302040345881</v>
      </c>
      <c r="E37" s="10">
        <f t="shared" si="1"/>
        <v>119.05354814892752</v>
      </c>
    </row>
    <row r="38" spans="2:5" x14ac:dyDescent="0.3">
      <c r="B38">
        <v>24</v>
      </c>
      <c r="C38" s="1">
        <v>54424</v>
      </c>
      <c r="D38" s="3">
        <f t="shared" si="0"/>
        <v>149.01941662542077</v>
      </c>
      <c r="E38" s="10">
        <f t="shared" si="1"/>
        <v>119.8611255899136</v>
      </c>
    </row>
    <row r="39" spans="2:5" x14ac:dyDescent="0.3">
      <c r="B39">
        <v>25</v>
      </c>
      <c r="C39" s="1">
        <v>54789</v>
      </c>
      <c r="D39" s="3">
        <f t="shared" si="0"/>
        <v>151.51698204806283</v>
      </c>
      <c r="E39" s="10">
        <f t="shared" si="1"/>
        <v>120.66606948076088</v>
      </c>
    </row>
    <row r="40" spans="2:5" x14ac:dyDescent="0.3">
      <c r="B40">
        <v>26</v>
      </c>
      <c r="C40" s="1">
        <v>55154</v>
      </c>
      <c r="D40" s="3">
        <f t="shared" si="0"/>
        <v>154.05640666718836</v>
      </c>
      <c r="E40" s="10">
        <f t="shared" si="1"/>
        <v>121.46827963811262</v>
      </c>
    </row>
    <row r="41" spans="2:5" x14ac:dyDescent="0.3">
      <c r="B41">
        <v>27</v>
      </c>
      <c r="C41" s="1">
        <v>55519</v>
      </c>
      <c r="D41" s="3">
        <f t="shared" si="0"/>
        <v>156.63839204293043</v>
      </c>
      <c r="E41" s="10">
        <f t="shared" si="1"/>
        <v>122.26765730494665</v>
      </c>
    </row>
    <row r="42" spans="2:5" x14ac:dyDescent="0.3">
      <c r="B42">
        <v>28</v>
      </c>
      <c r="C42" s="1">
        <v>55885</v>
      </c>
      <c r="D42" s="3">
        <f t="shared" si="0"/>
        <v>159.26365149356994</v>
      </c>
      <c r="E42" s="10">
        <f t="shared" si="1"/>
        <v>123.06410519546358</v>
      </c>
    </row>
    <row r="43" spans="2:5" x14ac:dyDescent="0.3">
      <c r="B43">
        <v>29</v>
      </c>
      <c r="C43" s="1">
        <v>56250</v>
      </c>
      <c r="D43" s="3">
        <f t="shared" si="0"/>
        <v>161.93291029260217</v>
      </c>
      <c r="E43" s="10">
        <f t="shared" si="1"/>
        <v>123.85752753838202</v>
      </c>
    </row>
    <row r="44" spans="2:5" x14ac:dyDescent="0.3">
      <c r="B44">
        <v>30</v>
      </c>
      <c r="C44" s="1">
        <v>56615</v>
      </c>
      <c r="D44" s="3">
        <f t="shared" si="0"/>
        <v>164.64690586910618</v>
      </c>
      <c r="E44" s="10">
        <f t="shared" si="1"/>
        <v>124.64783011860551</v>
      </c>
    </row>
    <row r="45" spans="2:5" x14ac:dyDescent="0.3">
      <c r="B45">
        <v>31</v>
      </c>
      <c r="C45" s="1">
        <v>56980</v>
      </c>
      <c r="D45" s="3">
        <f t="shared" si="0"/>
        <v>167.40638801147239</v>
      </c>
      <c r="E45" s="10">
        <f t="shared" si="1"/>
        <v>125.43492031722874</v>
      </c>
    </row>
    <row r="46" spans="2:5" x14ac:dyDescent="0.3">
      <c r="B46">
        <v>32</v>
      </c>
      <c r="C46" s="1">
        <v>57346</v>
      </c>
      <c r="D46" s="3">
        <f t="shared" si="0"/>
        <v>170.21211907454466</v>
      </c>
      <c r="E46" s="10">
        <f t="shared" si="1"/>
        <v>126.21870714985337</v>
      </c>
    </row>
    <row r="47" spans="2:5" x14ac:dyDescent="0.3">
      <c r="B47">
        <v>33</v>
      </c>
      <c r="C47" s="1">
        <v>57711</v>
      </c>
      <c r="D47" s="3">
        <f t="shared" si="0"/>
        <v>173.06487419023404</v>
      </c>
      <c r="E47" s="10">
        <f t="shared" si="1"/>
        <v>126.99910130318708</v>
      </c>
    </row>
    <row r="48" spans="2:5" x14ac:dyDescent="0.3">
      <c r="B48">
        <v>34</v>
      </c>
      <c r="C48" s="1">
        <v>58076</v>
      </c>
      <c r="D48" s="3">
        <f t="shared" si="0"/>
        <v>175.96544148166237</v>
      </c>
      <c r="E48" s="10">
        <f t="shared" si="1"/>
        <v>127.77601516990221</v>
      </c>
    </row>
    <row r="49" spans="2:5" x14ac:dyDescent="0.3">
      <c r="B49">
        <v>35</v>
      </c>
      <c r="C49" s="1">
        <v>58441</v>
      </c>
      <c r="D49" s="3">
        <f t="shared" si="0"/>
        <v>178.91462228089503</v>
      </c>
      <c r="E49" s="10">
        <f t="shared" si="1"/>
        <v>128.5493628817336</v>
      </c>
    </row>
    <row r="50" spans="2:5" x14ac:dyDescent="0.3">
      <c r="B50">
        <v>36</v>
      </c>
      <c r="C50" s="1">
        <v>58807</v>
      </c>
      <c r="D50" s="3">
        <f t="shared" si="0"/>
        <v>181.91323135032283</v>
      </c>
      <c r="E50" s="10">
        <f t="shared" si="1"/>
        <v>129.31906034079773</v>
      </c>
    </row>
    <row r="51" spans="2:5" x14ac:dyDescent="0.3">
      <c r="B51">
        <v>37</v>
      </c>
      <c r="C51" s="1">
        <v>59172</v>
      </c>
      <c r="D51" s="3">
        <f t="shared" si="0"/>
        <v>184.96209710775423</v>
      </c>
      <c r="E51" s="10">
        <f t="shared" si="1"/>
        <v>130.08502524911913</v>
      </c>
    </row>
    <row r="52" spans="2:5" x14ac:dyDescent="0.3">
      <c r="B52">
        <v>38</v>
      </c>
      <c r="C52" s="1">
        <v>59537</v>
      </c>
      <c r="D52" s="3">
        <f t="shared" si="0"/>
        <v>188.06206185528021</v>
      </c>
      <c r="E52" s="10">
        <f t="shared" si="1"/>
        <v>130.8471771363518</v>
      </c>
    </row>
    <row r="53" spans="2:5" x14ac:dyDescent="0.3">
      <c r="B53">
        <v>39</v>
      </c>
      <c r="C53" s="1">
        <v>59902</v>
      </c>
      <c r="D53" s="3">
        <f t="shared" si="0"/>
        <v>191.21398201197471</v>
      </c>
      <c r="E53" s="10">
        <f t="shared" si="1"/>
        <v>131.60543738568762</v>
      </c>
    </row>
    <row r="54" spans="2:5" x14ac:dyDescent="0.3">
      <c r="B54">
        <v>40</v>
      </c>
      <c r="C54" s="1">
        <v>60268</v>
      </c>
      <c r="D54" s="3">
        <f t="shared" si="0"/>
        <v>194.4187283504954</v>
      </c>
      <c r="E54" s="10">
        <f t="shared" si="1"/>
        <v>132.35972925794547</v>
      </c>
    </row>
    <row r="55" spans="2:5" x14ac:dyDescent="0.3">
      <c r="B55">
        <v>41</v>
      </c>
      <c r="C55" s="1">
        <v>60633</v>
      </c>
      <c r="D55" s="3">
        <f t="shared" si="0"/>
        <v>197.67718623764969</v>
      </c>
      <c r="E55" s="10">
        <f t="shared" si="1"/>
        <v>133.10997791383861</v>
      </c>
    </row>
    <row r="56" spans="2:5" x14ac:dyDescent="0.3">
      <c r="B56">
        <v>42</v>
      </c>
      <c r="C56" s="1">
        <v>60998</v>
      </c>
      <c r="D56" s="3">
        <f t="shared" si="0"/>
        <v>200.99025587899271</v>
      </c>
      <c r="E56" s="10">
        <f t="shared" si="1"/>
        <v>133.85611043441989</v>
      </c>
    </row>
    <row r="57" spans="2:5" x14ac:dyDescent="0.3">
      <c r="B57">
        <v>43</v>
      </c>
      <c r="C57" s="1">
        <v>61363</v>
      </c>
      <c r="D57" s="3">
        <f t="shared" si="0"/>
        <v>204.35885256752462</v>
      </c>
      <c r="E57" s="10">
        <f t="shared" si="1"/>
        <v>134.59805583970783</v>
      </c>
    </row>
    <row r="58" spans="2:5" x14ac:dyDescent="0.3">
      <c r="B58">
        <v>44</v>
      </c>
      <c r="C58" s="1">
        <v>61729</v>
      </c>
      <c r="D58" s="3">
        <f t="shared" si="0"/>
        <v>207.78390693655632</v>
      </c>
      <c r="E58" s="10">
        <f t="shared" si="1"/>
        <v>135.33574510549886</v>
      </c>
    </row>
    <row r="59" spans="2:5" x14ac:dyDescent="0.3">
      <c r="B59">
        <v>45</v>
      </c>
      <c r="C59" s="1">
        <v>62094</v>
      </c>
      <c r="D59" s="3">
        <f t="shared" si="0"/>
        <v>211.266365216813</v>
      </c>
      <c r="E59" s="10">
        <f t="shared" si="1"/>
        <v>136.06911117837379</v>
      </c>
    </row>
    <row r="60" spans="2:5" x14ac:dyDescent="0.3">
      <c r="B60">
        <v>46</v>
      </c>
      <c r="C60" s="1">
        <v>62459</v>
      </c>
      <c r="D60" s="3">
        <f t="shared" si="0"/>
        <v>214.80718949784679</v>
      </c>
      <c r="E60" s="10">
        <f t="shared" si="1"/>
        <v>136.7980889889094</v>
      </c>
    </row>
    <row r="61" spans="2:5" x14ac:dyDescent="0.3">
      <c r="B61">
        <v>47</v>
      </c>
      <c r="C61" s="1">
        <v>62824</v>
      </c>
      <c r="D61" s="3">
        <f t="shared" si="0"/>
        <v>218.40735799383071</v>
      </c>
      <c r="E61" s="10">
        <f t="shared" si="1"/>
        <v>137.52261546310825</v>
      </c>
    </row>
    <row r="62" spans="2:5" x14ac:dyDescent="0.3">
      <c r="B62">
        <v>48</v>
      </c>
      <c r="C62" s="1">
        <v>63190</v>
      </c>
      <c r="D62" s="3">
        <f t="shared" si="0"/>
        <v>222.06786531380732</v>
      </c>
      <c r="E62" s="10">
        <f t="shared" si="1"/>
        <v>138.24262953206235</v>
      </c>
    </row>
    <row r="63" spans="2:5" x14ac:dyDescent="0.3">
      <c r="B63">
        <v>49</v>
      </c>
      <c r="C63" s="1">
        <v>63555</v>
      </c>
      <c r="D63" s="3">
        <f t="shared" si="0"/>
        <v>225.78972273646673</v>
      </c>
      <c r="E63" s="10">
        <f t="shared" si="1"/>
        <v>138.95807213986882</v>
      </c>
    </row>
    <row r="64" spans="2:5" x14ac:dyDescent="0.3">
      <c r="B64">
        <v>50</v>
      </c>
      <c r="C64" s="1">
        <v>63920</v>
      </c>
      <c r="D64" s="3">
        <f t="shared" si="0"/>
        <v>229.5739584895299</v>
      </c>
      <c r="E64" s="10">
        <f t="shared" si="1"/>
        <v>139.66888624981794</v>
      </c>
    </row>
    <row r="65" spans="2:5" x14ac:dyDescent="0.3">
      <c r="B65">
        <v>51</v>
      </c>
      <c r="C65" s="1">
        <v>64285</v>
      </c>
      <c r="D65" s="3">
        <f t="shared" si="0"/>
        <v>233.42161803381441</v>
      </c>
      <c r="E65" s="10">
        <f t="shared" si="1"/>
        <v>140.37501684887593</v>
      </c>
    </row>
    <row r="66" spans="2:5" x14ac:dyDescent="0.3">
      <c r="B66">
        <v>52</v>
      </c>
      <c r="C66" s="1">
        <v>64651</v>
      </c>
      <c r="D66" s="3">
        <f t="shared" si="0"/>
        <v>237.33376435206114</v>
      </c>
      <c r="E66" s="10">
        <f t="shared" si="1"/>
        <v>141.07641095048709</v>
      </c>
    </row>
    <row r="67" spans="2:5" x14ac:dyDescent="0.3">
      <c r="B67">
        <v>53</v>
      </c>
      <c r="C67" s="1">
        <v>65016</v>
      </c>
      <c r="D67" s="3">
        <f t="shared" si="0"/>
        <v>241.31147824260168</v>
      </c>
      <c r="E67" s="10">
        <f t="shared" si="1"/>
        <v>141.77301759572225</v>
      </c>
    </row>
    <row r="68" spans="2:5" x14ac:dyDescent="0.3">
      <c r="B68">
        <v>54</v>
      </c>
      <c r="C68" s="1">
        <v>65381</v>
      </c>
      <c r="D68" s="3">
        <f t="shared" si="0"/>
        <v>245.35585861794769</v>
      </c>
      <c r="E68" s="10">
        <f t="shared" si="1"/>
        <v>142.46478785280166</v>
      </c>
    </row>
    <row r="69" spans="2:5" x14ac:dyDescent="0.3">
      <c r="B69">
        <v>55</v>
      </c>
      <c r="C69" s="1">
        <v>65746</v>
      </c>
      <c r="D69" s="3">
        <f t="shared" si="0"/>
        <v>249.46802280838449</v>
      </c>
      <c r="E69" s="10">
        <f t="shared" si="1"/>
        <v>143.15167481502294</v>
      </c>
    </row>
    <row r="70" spans="2:5" x14ac:dyDescent="0.3">
      <c r="B70">
        <v>56</v>
      </c>
      <c r="C70" s="1">
        <v>66112</v>
      </c>
      <c r="D70" s="3">
        <f t="shared" si="0"/>
        <v>253.64910687065301</v>
      </c>
      <c r="E70" s="10">
        <f t="shared" si="1"/>
        <v>143.83363359712612</v>
      </c>
    </row>
    <row r="71" spans="2:5" x14ac:dyDescent="0.3">
      <c r="B71">
        <v>57</v>
      </c>
      <c r="C71" s="1">
        <v>66477</v>
      </c>
      <c r="D71" s="3">
        <f t="shared" si="0"/>
        <v>257.90026590180514</v>
      </c>
      <c r="E71" s="10">
        <f t="shared" si="1"/>
        <v>144.51062133012951</v>
      </c>
    </row>
    <row r="72" spans="2:5" x14ac:dyDescent="0.3">
      <c r="B72">
        <v>58</v>
      </c>
      <c r="C72" s="1">
        <v>66842</v>
      </c>
      <c r="D72" s="3">
        <f t="shared" si="0"/>
        <v>262.22267435831941</v>
      </c>
      <c r="E72" s="10">
        <f t="shared" si="1"/>
        <v>145.18259715467144</v>
      </c>
    </row>
    <row r="73" spans="2:5" x14ac:dyDescent="0.3">
      <c r="B73">
        <v>59</v>
      </c>
      <c r="C73" s="1">
        <v>67207</v>
      </c>
      <c r="D73" s="3">
        <f t="shared" si="0"/>
        <v>266.61752638056487</v>
      </c>
      <c r="E73" s="10">
        <f t="shared" si="1"/>
        <v>145.8495222128947</v>
      </c>
    </row>
    <row r="74" spans="2:5" x14ac:dyDescent="0.3">
      <c r="B74">
        <v>60</v>
      </c>
      <c r="C74" s="1">
        <v>67573</v>
      </c>
      <c r="D74" s="3">
        <f t="shared" si="0"/>
        <v>271.08603612270315</v>
      </c>
      <c r="E74" s="10">
        <f t="shared" si="1"/>
        <v>146.51135963891147</v>
      </c>
    </row>
    <row r="75" spans="2:5" x14ac:dyDescent="0.3">
      <c r="B75">
        <v>61</v>
      </c>
      <c r="C75" s="1">
        <v>67938</v>
      </c>
      <c r="D75" s="3">
        <f t="shared" si="0"/>
        <v>275.62943808811963</v>
      </c>
      <c r="E75" s="10">
        <f t="shared" si="1"/>
        <v>147.1680745478879</v>
      </c>
    </row>
    <row r="76" spans="2:5" x14ac:dyDescent="0.3">
      <c r="B76">
        <v>62</v>
      </c>
      <c r="C76" s="1">
        <v>68303</v>
      </c>
      <c r="D76" s="3">
        <f t="shared" si="0"/>
        <v>280.24898747047649</v>
      </c>
      <c r="E76" s="10">
        <f t="shared" si="1"/>
        <v>147.81963402378858</v>
      </c>
    </row>
    <row r="77" spans="2:5" x14ac:dyDescent="0.3">
      <c r="B77">
        <v>63</v>
      </c>
      <c r="C77" s="1">
        <v>68668</v>
      </c>
      <c r="D77" s="3">
        <f t="shared" si="0"/>
        <v>284.9459605004817</v>
      </c>
      <c r="E77" s="10">
        <f t="shared" si="1"/>
        <v>148.466007105822</v>
      </c>
    </row>
    <row r="78" spans="2:5" x14ac:dyDescent="0.3">
      <c r="B78">
        <v>64</v>
      </c>
      <c r="C78" s="1">
        <v>69034</v>
      </c>
      <c r="D78" s="3">
        <f t="shared" si="0"/>
        <v>289.72165479846979</v>
      </c>
      <c r="E78" s="10">
        <f t="shared" si="1"/>
        <v>149.10716477362931</v>
      </c>
    </row>
    <row r="79" spans="2:5" x14ac:dyDescent="0.3">
      <c r="B79">
        <v>65</v>
      </c>
      <c r="C79" s="1">
        <v>69399</v>
      </c>
      <c r="D79" s="3">
        <f t="shared" ref="D79:D142" si="2">$D78+$C$2*$D78</f>
        <v>294.57738973289213</v>
      </c>
      <c r="E79" s="10">
        <f t="shared" si="1"/>
        <v>149.74307993125896</v>
      </c>
    </row>
    <row r="80" spans="2:5" x14ac:dyDescent="0.3">
      <c r="B80">
        <v>66</v>
      </c>
      <c r="C80" s="1">
        <v>69764</v>
      </c>
      <c r="D80" s="3">
        <f t="shared" si="2"/>
        <v>299.51450678481541</v>
      </c>
      <c r="E80" s="10">
        <f t="shared" ref="E80:E143" si="3">$E79+$C$2*$E79*(1-$E79/$C$4)</f>
        <v>150.37372738997118</v>
      </c>
    </row>
    <row r="81" spans="2:5" x14ac:dyDescent="0.3">
      <c r="B81">
        <v>67</v>
      </c>
      <c r="C81" s="1">
        <v>70129</v>
      </c>
      <c r="D81" s="3">
        <f t="shared" si="2"/>
        <v>304.53436991852891</v>
      </c>
      <c r="E81" s="10">
        <f t="shared" si="3"/>
        <v>150.99908384991605</v>
      </c>
    </row>
    <row r="82" spans="2:5" x14ac:dyDescent="0.3">
      <c r="B82">
        <v>68</v>
      </c>
      <c r="C82" s="1">
        <v>70495</v>
      </c>
      <c r="D82" s="3">
        <f t="shared" si="2"/>
        <v>309.63836595836347</v>
      </c>
      <c r="E82" s="10">
        <f t="shared" si="3"/>
        <v>151.61912788073016</v>
      </c>
    </row>
    <row r="83" spans="2:5" x14ac:dyDescent="0.3">
      <c r="B83">
        <v>69</v>
      </c>
      <c r="C83" s="1">
        <v>70860</v>
      </c>
      <c r="D83" s="3">
        <f t="shared" si="2"/>
        <v>314.82790497182566</v>
      </c>
      <c r="E83" s="10">
        <f t="shared" si="3"/>
        <v>152.23383990109676</v>
      </c>
    </row>
    <row r="84" spans="2:5" x14ac:dyDescent="0.3">
      <c r="B84">
        <v>70</v>
      </c>
      <c r="C84" s="1">
        <v>71225</v>
      </c>
      <c r="D84" s="3">
        <f t="shared" si="2"/>
        <v>320.10442065915345</v>
      </c>
      <c r="E84" s="10">
        <f t="shared" si="3"/>
        <v>152.84320215731461</v>
      </c>
    </row>
    <row r="85" spans="2:5" x14ac:dyDescent="0.3">
      <c r="B85">
        <v>71</v>
      </c>
      <c r="C85" s="1">
        <v>71590</v>
      </c>
      <c r="D85" s="3">
        <f t="shared" si="2"/>
        <v>325.46937074940087</v>
      </c>
      <c r="E85" s="10">
        <f t="shared" si="3"/>
        <v>153.4471987009214</v>
      </c>
    </row>
    <row r="86" spans="2:5" x14ac:dyDescent="0.3">
      <c r="B86">
        <v>72</v>
      </c>
      <c r="C86" s="1">
        <v>71956</v>
      </c>
      <c r="D86" s="3">
        <f t="shared" si="2"/>
        <v>330.92423740316082</v>
      </c>
      <c r="E86" s="10">
        <f t="shared" si="3"/>
        <v>154.04581536541724</v>
      </c>
    </row>
    <row r="87" spans="2:5" x14ac:dyDescent="0.3">
      <c r="B87">
        <v>73</v>
      </c>
      <c r="C87" s="1">
        <v>72321</v>
      </c>
      <c r="D87" s="3">
        <f t="shared" si="2"/>
        <v>336.47052762203776</v>
      </c>
      <c r="E87" s="10">
        <f t="shared" si="3"/>
        <v>154.63903974213386</v>
      </c>
    </row>
    <row r="88" spans="2:5" x14ac:dyDescent="0.3">
      <c r="B88">
        <v>74</v>
      </c>
      <c r="C88" s="1">
        <v>72686</v>
      </c>
      <c r="D88" s="3">
        <f t="shared" si="2"/>
        <v>342.10977366498309</v>
      </c>
      <c r="E88" s="10">
        <f t="shared" si="3"/>
        <v>155.22686115529547</v>
      </c>
    </row>
    <row r="89" spans="2:5" x14ac:dyDescent="0.3">
      <c r="B89">
        <v>75</v>
      </c>
      <c r="C89" s="1">
        <v>73051</v>
      </c>
      <c r="D89" s="3">
        <f t="shared" si="2"/>
        <v>347.84353347160823</v>
      </c>
      <c r="E89" s="10">
        <f t="shared" si="3"/>
        <v>155.80927063631651</v>
      </c>
    </row>
    <row r="90" spans="2:5" x14ac:dyDescent="0.3">
      <c r="B90">
        <v>76</v>
      </c>
      <c r="C90" s="1">
        <v>73416</v>
      </c>
      <c r="D90" s="3">
        <f t="shared" si="2"/>
        <v>353.6733910925924</v>
      </c>
      <c r="E90" s="10">
        <f t="shared" si="3"/>
        <v>156.38626089738187</v>
      </c>
    </row>
    <row r="91" spans="2:5" x14ac:dyDescent="0.3">
      <c r="B91">
        <v>77</v>
      </c>
      <c r="C91" s="1">
        <v>73781</v>
      </c>
      <c r="D91" s="3">
        <f t="shared" si="2"/>
        <v>359.60095712730424</v>
      </c>
      <c r="E91" s="10">
        <f t="shared" si="3"/>
        <v>156.95782630435451</v>
      </c>
    </row>
    <row r="92" spans="2:5" x14ac:dyDescent="0.3">
      <c r="B92">
        <v>78</v>
      </c>
      <c r="C92" s="1">
        <v>74146</v>
      </c>
      <c r="D92" s="3">
        <f t="shared" si="2"/>
        <v>365.62786916875785</v>
      </c>
      <c r="E92" s="10">
        <f t="shared" si="3"/>
        <v>157.52396284905535</v>
      </c>
    </row>
    <row r="93" spans="2:5" x14ac:dyDescent="0.3">
      <c r="B93">
        <v>79</v>
      </c>
      <c r="C93" s="1">
        <v>74511</v>
      </c>
      <c r="D93" s="3">
        <f t="shared" si="2"/>
        <v>371.75579225602621</v>
      </c>
      <c r="E93" s="10">
        <f t="shared" si="3"/>
        <v>158.08466812095952</v>
      </c>
    </row>
    <row r="94" spans="2:5" x14ac:dyDescent="0.3">
      <c r="B94">
        <v>80</v>
      </c>
      <c r="C94" s="1">
        <v>74877</v>
      </c>
      <c r="D94" s="3">
        <f t="shared" si="2"/>
        <v>377.98641933423721</v>
      </c>
      <c r="E94" s="10">
        <f t="shared" si="3"/>
        <v>158.63994127835301</v>
      </c>
    </row>
    <row r="95" spans="2:5" x14ac:dyDescent="0.3">
      <c r="B95">
        <v>81</v>
      </c>
      <c r="C95" s="1">
        <v>75242</v>
      </c>
      <c r="D95" s="3">
        <f t="shared" si="2"/>
        <v>384.321471722279</v>
      </c>
      <c r="E95" s="10">
        <f t="shared" si="3"/>
        <v>159.18978301899281</v>
      </c>
    </row>
    <row r="96" spans="2:5" x14ac:dyDescent="0.3">
      <c r="B96">
        <v>82</v>
      </c>
      <c r="C96" s="1">
        <v>75607</v>
      </c>
      <c r="D96" s="3">
        <f t="shared" si="2"/>
        <v>390.76269958834439</v>
      </c>
      <c r="E96" s="10">
        <f t="shared" si="3"/>
        <v>159.73419555031342</v>
      </c>
    </row>
    <row r="97" spans="2:5" x14ac:dyDescent="0.3">
      <c r="B97">
        <v>83</v>
      </c>
      <c r="C97" s="1">
        <v>75972</v>
      </c>
      <c r="D97" s="3">
        <f t="shared" si="2"/>
        <v>397.31188243344502</v>
      </c>
      <c r="E97" s="10">
        <f t="shared" si="3"/>
        <v>160.2731825592214</v>
      </c>
    </row>
    <row r="98" spans="2:5" x14ac:dyDescent="0.3">
      <c r="B98">
        <v>84</v>
      </c>
      <c r="C98" s="1">
        <v>76338</v>
      </c>
      <c r="D98" s="3">
        <f t="shared" si="2"/>
        <v>403.97082958302957</v>
      </c>
      <c r="E98" s="10">
        <f t="shared" si="3"/>
        <v>160.8067491815199</v>
      </c>
    </row>
    <row r="99" spans="2:5" x14ac:dyDescent="0.3">
      <c r="B99">
        <v>85</v>
      </c>
      <c r="C99" s="1">
        <v>76703</v>
      </c>
      <c r="D99" s="3">
        <f t="shared" si="2"/>
        <v>410.74138068684113</v>
      </c>
      <c r="E99" s="10">
        <f t="shared" si="3"/>
        <v>161.33490197100306</v>
      </c>
    </row>
    <row r="100" spans="2:5" x14ac:dyDescent="0.3">
      <c r="B100">
        <v>86</v>
      </c>
      <c r="C100" s="1">
        <v>77068</v>
      </c>
      <c r="D100" s="3">
        <f t="shared" si="2"/>
        <v>417.62540622715261</v>
      </c>
      <c r="E100" s="10">
        <f t="shared" si="3"/>
        <v>161.85764886826044</v>
      </c>
    </row>
    <row r="101" spans="2:5" x14ac:dyDescent="0.3">
      <c r="B101">
        <v>87</v>
      </c>
      <c r="C101" s="1">
        <v>77433</v>
      </c>
      <c r="D101" s="3">
        <f t="shared" si="2"/>
        <v>424.62480803551966</v>
      </c>
      <c r="E101" s="10">
        <f t="shared" si="3"/>
        <v>162.37499916923039</v>
      </c>
    </row>
    <row r="102" spans="2:5" x14ac:dyDescent="0.3">
      <c r="B102">
        <v>88</v>
      </c>
      <c r="C102" s="1">
        <v>77799</v>
      </c>
      <c r="D102" s="3">
        <f t="shared" si="2"/>
        <v>431.741519818195</v>
      </c>
      <c r="E102" s="10">
        <f t="shared" si="3"/>
        <v>162.88696349354029</v>
      </c>
    </row>
    <row r="103" spans="2:5" x14ac:dyDescent="0.3">
      <c r="B103">
        <v>89</v>
      </c>
      <c r="C103" s="1">
        <v>78164</v>
      </c>
      <c r="D103" s="3">
        <f t="shared" si="2"/>
        <v>438.97750769034798</v>
      </c>
      <c r="E103" s="10">
        <f t="shared" si="3"/>
        <v>163.39355375267101</v>
      </c>
    </row>
    <row r="104" spans="2:5" x14ac:dyDescent="0.3">
      <c r="B104">
        <v>90</v>
      </c>
      <c r="C104" s="1">
        <v>78529</v>
      </c>
      <c r="D104" s="3">
        <f t="shared" si="2"/>
        <v>446.33477071923824</v>
      </c>
      <c r="E104" s="10">
        <f t="shared" si="3"/>
        <v>163.89478311798149</v>
      </c>
    </row>
    <row r="105" spans="2:5" x14ac:dyDescent="0.3">
      <c r="B105">
        <v>91</v>
      </c>
      <c r="C105" s="1">
        <v>78894</v>
      </c>
      <c r="D105" s="3">
        <f t="shared" si="2"/>
        <v>453.81534147649268</v>
      </c>
      <c r="E105" s="10">
        <f t="shared" si="3"/>
        <v>164.39066598862914</v>
      </c>
    </row>
    <row r="106" spans="2:5" x14ac:dyDescent="0.3">
      <c r="B106">
        <v>92</v>
      </c>
      <c r="C106" s="1">
        <v>79260</v>
      </c>
      <c r="D106" s="3">
        <f t="shared" si="2"/>
        <v>461.42128659963868</v>
      </c>
      <c r="E106" s="10">
        <f t="shared" si="3"/>
        <v>164.88121795941984</v>
      </c>
    </row>
    <row r="107" spans="2:5" x14ac:dyDescent="0.3">
      <c r="B107">
        <v>93</v>
      </c>
      <c r="C107" s="1">
        <v>79625</v>
      </c>
      <c r="D107" s="3">
        <f t="shared" si="2"/>
        <v>469.1547073630486</v>
      </c>
      <c r="E107" s="10">
        <f t="shared" si="3"/>
        <v>165.36645578862121</v>
      </c>
    </row>
    <row r="108" spans="2:5" x14ac:dyDescent="0.3">
      <c r="B108">
        <v>94</v>
      </c>
      <c r="C108" s="1">
        <v>79990</v>
      </c>
      <c r="D108" s="3">
        <f t="shared" si="2"/>
        <v>477.01774025845327</v>
      </c>
      <c r="E108" s="10">
        <f t="shared" si="3"/>
        <v>165.84639736577097</v>
      </c>
    </row>
    <row r="109" spans="2:5" x14ac:dyDescent="0.3">
      <c r="B109">
        <v>95</v>
      </c>
      <c r="C109" s="1">
        <v>80355</v>
      </c>
      <c r="D109" s="3">
        <f t="shared" si="2"/>
        <v>485.01255758518494</v>
      </c>
      <c r="E109" s="10">
        <f t="shared" si="3"/>
        <v>166.3210616795119</v>
      </c>
    </row>
    <row r="110" spans="2:5" x14ac:dyDescent="0.3">
      <c r="B110">
        <v>96</v>
      </c>
      <c r="C110" s="1">
        <v>80721</v>
      </c>
      <c r="D110" s="3">
        <f t="shared" si="2"/>
        <v>493.14136805031262</v>
      </c>
      <c r="E110" s="10">
        <f t="shared" si="3"/>
        <v>166.79046878548337</v>
      </c>
    </row>
    <row r="111" spans="2:5" x14ac:dyDescent="0.3">
      <c r="B111">
        <v>97</v>
      </c>
      <c r="C111" s="1">
        <v>81086</v>
      </c>
      <c r="D111" s="3">
        <f t="shared" si="2"/>
        <v>501.40641737883584</v>
      </c>
      <c r="E111" s="10">
        <f t="shared" si="3"/>
        <v>167.25463977429837</v>
      </c>
    </row>
    <row r="112" spans="2:5" x14ac:dyDescent="0.3">
      <c r="B112">
        <v>98</v>
      </c>
      <c r="C112" s="1">
        <v>81451</v>
      </c>
      <c r="D112" s="3">
        <f t="shared" si="2"/>
        <v>509.80998893410515</v>
      </c>
      <c r="E112" s="10">
        <f t="shared" si="3"/>
        <v>167.71359673963426</v>
      </c>
    </row>
    <row r="113" spans="2:5" x14ac:dyDescent="0.3">
      <c r="B113">
        <v>99</v>
      </c>
      <c r="C113" s="1">
        <v>81816</v>
      </c>
      <c r="D113" s="3">
        <f t="shared" si="2"/>
        <v>518.35440434864074</v>
      </c>
      <c r="E113" s="10">
        <f t="shared" si="3"/>
        <v>168.16736274646385</v>
      </c>
    </row>
    <row r="114" spans="2:5" x14ac:dyDescent="0.3">
      <c r="B114">
        <v>100</v>
      </c>
      <c r="C114" s="1">
        <v>82182</v>
      </c>
      <c r="D114" s="3">
        <f t="shared" si="2"/>
        <v>527.04202416552391</v>
      </c>
      <c r="E114" s="10">
        <f t="shared" si="3"/>
        <v>168.61596179945275</v>
      </c>
    </row>
    <row r="115" spans="2:5" x14ac:dyDescent="0.3">
      <c r="B115">
        <v>101</v>
      </c>
      <c r="C115" s="1">
        <v>82547</v>
      </c>
      <c r="D115" s="3">
        <f t="shared" si="2"/>
        <v>535.87524849053807</v>
      </c>
      <c r="E115" s="10">
        <f t="shared" si="3"/>
        <v>169.05941881154772</v>
      </c>
    </row>
    <row r="116" spans="2:5" x14ac:dyDescent="0.3">
      <c r="B116">
        <v>102</v>
      </c>
      <c r="C116" s="1">
        <v>82912</v>
      </c>
      <c r="D116" s="3">
        <f t="shared" si="2"/>
        <v>544.85651765523949</v>
      </c>
      <c r="E116" s="10">
        <f t="shared" si="3"/>
        <v>169.49775957277959</v>
      </c>
    </row>
    <row r="117" spans="2:5" x14ac:dyDescent="0.3">
      <c r="B117">
        <v>103</v>
      </c>
      <c r="C117" s="1">
        <v>83277</v>
      </c>
      <c r="D117" s="3">
        <f t="shared" si="2"/>
        <v>553.98831289114128</v>
      </c>
      <c r="E117" s="10">
        <f t="shared" si="3"/>
        <v>169.93101071930329</v>
      </c>
    </row>
    <row r="118" spans="2:5" x14ac:dyDescent="0.3">
      <c r="B118">
        <v>104</v>
      </c>
      <c r="C118" s="1">
        <v>83643</v>
      </c>
      <c r="D118" s="3">
        <f t="shared" si="2"/>
        <v>563.27315701519683</v>
      </c>
      <c r="E118" s="10">
        <f t="shared" si="3"/>
        <v>170.35919970269657</v>
      </c>
    </row>
    <row r="119" spans="2:5" x14ac:dyDescent="0.3">
      <c r="B119">
        <v>105</v>
      </c>
      <c r="C119" s="1">
        <v>84008</v>
      </c>
      <c r="D119" s="3">
        <f t="shared" si="2"/>
        <v>572.71361512677151</v>
      </c>
      <c r="E119" s="10">
        <f t="shared" si="3"/>
        <v>170.78235475953761</v>
      </c>
    </row>
    <row r="120" spans="2:5" x14ac:dyDescent="0.3">
      <c r="B120">
        <v>106</v>
      </c>
      <c r="C120" s="1">
        <v>84373</v>
      </c>
      <c r="D120" s="3">
        <f t="shared" si="2"/>
        <v>582.31229531629617</v>
      </c>
      <c r="E120" s="10">
        <f t="shared" si="3"/>
        <v>171.20050488128106</v>
      </c>
    </row>
    <row r="121" spans="2:5" x14ac:dyDescent="0.3">
      <c r="B121">
        <v>107</v>
      </c>
      <c r="C121" s="1">
        <v>84738</v>
      </c>
      <c r="D121" s="3">
        <f t="shared" si="2"/>
        <v>592.07184938579735</v>
      </c>
      <c r="E121" s="10">
        <f t="shared" si="3"/>
        <v>171.6136797844508</v>
      </c>
    </row>
    <row r="122" spans="2:5" x14ac:dyDescent="0.3">
      <c r="B122">
        <v>108</v>
      </c>
      <c r="C122" s="1">
        <v>85104</v>
      </c>
      <c r="D122" s="3">
        <f t="shared" si="2"/>
        <v>601.99497358150336</v>
      </c>
      <c r="E122" s="10">
        <f t="shared" si="3"/>
        <v>172.02190988116658</v>
      </c>
    </row>
    <row r="123" spans="2:5" x14ac:dyDescent="0.3">
      <c r="B123">
        <v>109</v>
      </c>
      <c r="C123" s="1">
        <v>85469</v>
      </c>
      <c r="D123" s="3">
        <f t="shared" si="2"/>
        <v>612.0844093387293</v>
      </c>
      <c r="E123" s="10">
        <f t="shared" si="3"/>
        <v>172.42522625002098</v>
      </c>
    </row>
    <row r="124" spans="2:5" x14ac:dyDescent="0.3">
      <c r="B124">
        <v>110</v>
      </c>
      <c r="C124" s="1">
        <v>85834</v>
      </c>
      <c r="D124" s="3">
        <f t="shared" si="2"/>
        <v>622.34294403924639</v>
      </c>
      <c r="E124" s="10">
        <f t="shared" si="3"/>
        <v>172.82366060732164</v>
      </c>
    </row>
    <row r="125" spans="2:5" x14ac:dyDescent="0.3">
      <c r="B125">
        <v>111</v>
      </c>
      <c r="C125" s="1">
        <v>86199</v>
      </c>
      <c r="D125" s="3">
        <f t="shared" si="2"/>
        <v>632.77341178134418</v>
      </c>
      <c r="E125" s="10">
        <f t="shared" si="3"/>
        <v>173.21724527871345</v>
      </c>
    </row>
    <row r="126" spans="2:5" x14ac:dyDescent="0.3">
      <c r="B126">
        <v>112</v>
      </c>
      <c r="C126" s="1">
        <v>86565</v>
      </c>
      <c r="D126" s="3">
        <f t="shared" si="2"/>
        <v>643.37869416279955</v>
      </c>
      <c r="E126" s="10">
        <f t="shared" si="3"/>
        <v>173.60601317119361</v>
      </c>
    </row>
    <row r="127" spans="2:5" x14ac:dyDescent="0.3">
      <c r="B127">
        <v>113</v>
      </c>
      <c r="C127" s="1">
        <v>86930</v>
      </c>
      <c r="D127" s="3">
        <f t="shared" si="2"/>
        <v>654.16172107696809</v>
      </c>
      <c r="E127" s="10">
        <f t="shared" si="3"/>
        <v>173.98999774553212</v>
      </c>
    </row>
    <row r="128" spans="2:5" x14ac:dyDescent="0.3">
      <c r="B128">
        <v>114</v>
      </c>
      <c r="C128" s="1">
        <v>87295</v>
      </c>
      <c r="D128" s="3">
        <f t="shared" si="2"/>
        <v>665.12547152221805</v>
      </c>
      <c r="E128" s="10">
        <f t="shared" si="3"/>
        <v>174.36923298910915</v>
      </c>
    </row>
    <row r="129" spans="2:5" x14ac:dyDescent="0.3">
      <c r="B129">
        <v>115</v>
      </c>
      <c r="C129" s="1">
        <v>87660</v>
      </c>
      <c r="D129" s="3">
        <f t="shared" si="2"/>
        <v>676.27297442493045</v>
      </c>
      <c r="E129" s="10">
        <f t="shared" si="3"/>
        <v>174.7437533891796</v>
      </c>
    </row>
    <row r="130" spans="2:5" x14ac:dyDescent="0.3">
      <c r="B130">
        <v>116</v>
      </c>
      <c r="C130" s="1">
        <v>88026</v>
      </c>
      <c r="D130" s="3">
        <f t="shared" si="2"/>
        <v>687.60730947629224</v>
      </c>
      <c r="E130" s="10">
        <f t="shared" si="3"/>
        <v>175.11359390657472</v>
      </c>
    </row>
    <row r="131" spans="2:5" x14ac:dyDescent="0.3">
      <c r="B131">
        <v>117</v>
      </c>
      <c r="C131" s="1">
        <v>88391</v>
      </c>
      <c r="D131" s="3">
        <f t="shared" si="2"/>
        <v>699.13160798311492</v>
      </c>
      <c r="E131" s="10">
        <f t="shared" si="3"/>
        <v>175.47878994984944</v>
      </c>
    </row>
    <row r="132" spans="2:5" x14ac:dyDescent="0.3">
      <c r="B132">
        <v>118</v>
      </c>
      <c r="C132" s="1">
        <v>88756</v>
      </c>
      <c r="D132" s="3">
        <f t="shared" si="2"/>
        <v>710.8490537329119</v>
      </c>
      <c r="E132" s="10">
        <f t="shared" si="3"/>
        <v>175.83937734988325</v>
      </c>
    </row>
    <row r="133" spans="2:5" x14ac:dyDescent="0.3">
      <c r="B133">
        <v>119</v>
      </c>
      <c r="C133" s="1">
        <v>89121</v>
      </c>
      <c r="D133" s="3">
        <f t="shared" si="2"/>
        <v>722.76288387347552</v>
      </c>
      <c r="E133" s="10">
        <f t="shared" si="3"/>
        <v>176.19539233494191</v>
      </c>
    </row>
    <row r="134" spans="2:5" x14ac:dyDescent="0.3">
      <c r="B134">
        <v>120</v>
      </c>
      <c r="C134" s="1">
        <v>89487</v>
      </c>
      <c r="D134" s="3">
        <f t="shared" si="2"/>
        <v>734.87638980719498</v>
      </c>
      <c r="E134" s="10">
        <f t="shared" si="3"/>
        <v>176.54687150620617</v>
      </c>
    </row>
    <row r="135" spans="2:5" x14ac:dyDescent="0.3">
      <c r="B135">
        <v>121</v>
      </c>
      <c r="C135" s="1">
        <v>89852</v>
      </c>
      <c r="D135" s="3">
        <f t="shared" si="2"/>
        <v>747.19291810036361</v>
      </c>
      <c r="E135" s="10">
        <f t="shared" si="3"/>
        <v>176.8938518137731</v>
      </c>
    </row>
    <row r="136" spans="2:5" x14ac:dyDescent="0.3">
      <c r="B136">
        <v>122</v>
      </c>
      <c r="C136" s="1">
        <v>90217</v>
      </c>
      <c r="D136" s="3">
        <f t="shared" si="2"/>
        <v>759.71587140772567</v>
      </c>
      <c r="E136" s="10">
        <f t="shared" si="3"/>
        <v>177.23637053313473</v>
      </c>
    </row>
    <row r="137" spans="2:5" x14ac:dyDescent="0.3">
      <c r="B137">
        <v>123</v>
      </c>
      <c r="C137" s="1">
        <v>90582</v>
      </c>
      <c r="D137" s="3">
        <f t="shared" si="2"/>
        <v>772.44870941251918</v>
      </c>
      <c r="E137" s="10">
        <f t="shared" si="3"/>
        <v>177.5744652421383</v>
      </c>
    </row>
    <row r="138" spans="2:5" x14ac:dyDescent="0.3">
      <c r="B138">
        <v>124</v>
      </c>
      <c r="C138" s="1">
        <v>90948</v>
      </c>
      <c r="D138" s="3">
        <f t="shared" si="2"/>
        <v>785.39494978227299</v>
      </c>
      <c r="E138" s="10">
        <f t="shared" si="3"/>
        <v>177.90817379843111</v>
      </c>
    </row>
    <row r="139" spans="2:5" x14ac:dyDescent="0.3">
      <c r="B139">
        <v>125</v>
      </c>
      <c r="C139" s="1">
        <v>91313</v>
      </c>
      <c r="D139" s="3">
        <f t="shared" si="2"/>
        <v>798.55816914062393</v>
      </c>
      <c r="E139" s="10">
        <f t="shared" si="3"/>
        <v>178.23753431739308</v>
      </c>
    </row>
    <row r="140" spans="2:5" x14ac:dyDescent="0.3">
      <c r="B140">
        <v>126</v>
      </c>
      <c r="C140" s="1">
        <v>91678</v>
      </c>
      <c r="D140" s="3">
        <f t="shared" si="2"/>
        <v>811.94200405542074</v>
      </c>
      <c r="E140" s="10">
        <f t="shared" si="3"/>
        <v>178.56258515055882</v>
      </c>
    </row>
    <row r="141" spans="2:5" x14ac:dyDescent="0.3">
      <c r="B141">
        <v>127</v>
      </c>
      <c r="C141" s="1">
        <v>92043</v>
      </c>
      <c r="D141" s="3">
        <f t="shared" si="2"/>
        <v>825.55015204338963</v>
      </c>
      <c r="E141" s="10">
        <f t="shared" si="3"/>
        <v>178.88336486453068</v>
      </c>
    </row>
    <row r="142" spans="2:5" x14ac:dyDescent="0.3">
      <c r="B142">
        <v>128</v>
      </c>
      <c r="C142" s="1">
        <v>92409</v>
      </c>
      <c r="D142" s="3">
        <f t="shared" si="2"/>
        <v>839.38637259163681</v>
      </c>
      <c r="E142" s="10">
        <f t="shared" si="3"/>
        <v>179.19991222038368</v>
      </c>
    </row>
    <row r="143" spans="2:5" x14ac:dyDescent="0.3">
      <c r="B143">
        <v>129</v>
      </c>
      <c r="C143" s="1">
        <v>92774</v>
      </c>
      <c r="D143" s="3">
        <f t="shared" ref="D143:D206" si="4">$D142+$C$2*$D142</f>
        <v>853.45448819627268</v>
      </c>
      <c r="E143" s="10">
        <f t="shared" si="3"/>
        <v>179.51226615356265</v>
      </c>
    </row>
    <row r="144" spans="2:5" x14ac:dyDescent="0.3">
      <c r="B144">
        <v>130</v>
      </c>
      <c r="C144" s="1">
        <v>93139</v>
      </c>
      <c r="D144" s="3">
        <f t="shared" si="4"/>
        <v>867.75838541844223</v>
      </c>
      <c r="E144" s="10">
        <f t="shared" ref="E144:E207" si="5">$E143+$C$2*$E143*(1-$E143/$C$4)</f>
        <v>179.82046575427091</v>
      </c>
    </row>
    <row r="145" spans="2:5" x14ac:dyDescent="0.3">
      <c r="B145">
        <v>131</v>
      </c>
      <c r="C145" s="1">
        <v>93504</v>
      </c>
      <c r="D145" s="3">
        <f t="shared" si="4"/>
        <v>882.30201595805534</v>
      </c>
      <c r="E145" s="10">
        <f t="shared" si="5"/>
        <v>180.12455024835035</v>
      </c>
    </row>
    <row r="146" spans="2:5" x14ac:dyDescent="0.3">
      <c r="B146">
        <v>132</v>
      </c>
      <c r="C146" s="1">
        <v>93870</v>
      </c>
      <c r="D146" s="3">
        <f t="shared" si="4"/>
        <v>897.08939774551231</v>
      </c>
      <c r="E146" s="10">
        <f t="shared" si="5"/>
        <v>180.42455897865082</v>
      </c>
    </row>
    <row r="147" spans="2:5" x14ac:dyDescent="0.3">
      <c r="B147">
        <v>133</v>
      </c>
      <c r="C147" s="1">
        <v>94235</v>
      </c>
      <c r="D147" s="3">
        <f t="shared" si="4"/>
        <v>912.12461605172712</v>
      </c>
      <c r="E147" s="10">
        <f t="shared" si="5"/>
        <v>180.72053138688773</v>
      </c>
    </row>
    <row r="148" spans="2:5" x14ac:dyDescent="0.3">
      <c r="B148">
        <v>134</v>
      </c>
      <c r="C148" s="1">
        <v>94600</v>
      </c>
      <c r="D148" s="3">
        <f t="shared" si="4"/>
        <v>927.41182461675407</v>
      </c>
      <c r="E148" s="10">
        <f t="shared" si="5"/>
        <v>181.01250699598515</v>
      </c>
    </row>
    <row r="149" spans="2:5" x14ac:dyDescent="0.3">
      <c r="B149">
        <v>135</v>
      </c>
      <c r="C149" s="1">
        <v>94965</v>
      </c>
      <c r="D149" s="3">
        <f t="shared" si="4"/>
        <v>942.95524679733091</v>
      </c>
      <c r="E149" s="10">
        <f t="shared" si="5"/>
        <v>181.30052539290205</v>
      </c>
    </row>
    <row r="150" spans="2:5" x14ac:dyDescent="0.3">
      <c r="B150">
        <v>136</v>
      </c>
      <c r="C150" s="1">
        <v>95331</v>
      </c>
      <c r="D150" s="3">
        <f t="shared" si="4"/>
        <v>958.75917673365416</v>
      </c>
      <c r="E150" s="10">
        <f t="shared" si="5"/>
        <v>181.58462621193829</v>
      </c>
    </row>
    <row r="151" spans="2:5" x14ac:dyDescent="0.3">
      <c r="B151">
        <v>137</v>
      </c>
      <c r="C151" s="1">
        <v>95696</v>
      </c>
      <c r="D151" s="3">
        <f t="shared" si="4"/>
        <v>974.82798053571025</v>
      </c>
      <c r="E151" s="10">
        <f t="shared" si="5"/>
        <v>181.86484911851721</v>
      </c>
    </row>
    <row r="152" spans="2:5" x14ac:dyDescent="0.3">
      <c r="B152">
        <v>138</v>
      </c>
      <c r="C152" s="1">
        <v>96061</v>
      </c>
      <c r="D152" s="3">
        <f t="shared" si="4"/>
        <v>991.16609748948872</v>
      </c>
      <c r="E152" s="10">
        <f t="shared" si="5"/>
        <v>182.14123379344085</v>
      </c>
    </row>
    <row r="153" spans="2:5" x14ac:dyDescent="0.3">
      <c r="B153">
        <v>139</v>
      </c>
      <c r="C153" s="1">
        <v>96426</v>
      </c>
      <c r="D153" s="3">
        <f t="shared" si="4"/>
        <v>1007.7780412834126</v>
      </c>
      <c r="E153" s="10">
        <f t="shared" si="5"/>
        <v>182.41381991761352</v>
      </c>
    </row>
    <row r="154" spans="2:5" x14ac:dyDescent="0.3">
      <c r="B154">
        <v>140</v>
      </c>
      <c r="C154" s="1">
        <v>96792</v>
      </c>
      <c r="D154" s="3">
        <f t="shared" si="4"/>
        <v>1024.6684012553226</v>
      </c>
      <c r="E154" s="10">
        <f t="shared" si="5"/>
        <v>182.68264715722952</v>
      </c>
    </row>
    <row r="155" spans="2:5" x14ac:dyDescent="0.3">
      <c r="B155">
        <v>141</v>
      </c>
      <c r="C155" s="1">
        <v>97157</v>
      </c>
      <c r="D155" s="3">
        <f t="shared" si="4"/>
        <v>1041.8418436603617</v>
      </c>
      <c r="E155" s="10">
        <f t="shared" si="5"/>
        <v>182.94775514941986</v>
      </c>
    </row>
    <row r="156" spans="2:5" x14ac:dyDescent="0.3">
      <c r="B156">
        <v>142</v>
      </c>
      <c r="C156" s="1">
        <v>97522</v>
      </c>
      <c r="D156" s="3">
        <f t="shared" si="4"/>
        <v>1059.3031129601095</v>
      </c>
      <c r="E156" s="10">
        <f t="shared" si="5"/>
        <v>183.20918348835318</v>
      </c>
    </row>
    <row r="157" spans="2:5" x14ac:dyDescent="0.3">
      <c r="B157">
        <v>143</v>
      </c>
      <c r="C157" s="1">
        <v>97887</v>
      </c>
      <c r="D157" s="3">
        <f t="shared" si="4"/>
        <v>1077.0570331333208</v>
      </c>
      <c r="E157" s="10">
        <f t="shared" si="5"/>
        <v>183.46697171178548</v>
      </c>
    </row>
    <row r="158" spans="2:5" x14ac:dyDescent="0.3">
      <c r="B158">
        <v>144</v>
      </c>
      <c r="C158" s="1">
        <v>98253</v>
      </c>
      <c r="D158" s="3">
        <f t="shared" si="4"/>
        <v>1095.1085090086353</v>
      </c>
      <c r="E158" s="10">
        <f t="shared" si="5"/>
        <v>183.721159288053</v>
      </c>
    </row>
    <row r="159" spans="2:5" x14ac:dyDescent="0.3">
      <c r="B159">
        <v>145</v>
      </c>
      <c r="C159" s="1">
        <v>98618</v>
      </c>
      <c r="D159" s="3">
        <f t="shared" si="4"/>
        <v>1113.46252761962</v>
      </c>
      <c r="E159" s="10">
        <f t="shared" si="5"/>
        <v>183.97178560350252</v>
      </c>
    </row>
    <row r="160" spans="2:5" x14ac:dyDescent="0.3">
      <c r="B160">
        <v>146</v>
      </c>
      <c r="C160" s="1">
        <v>98983</v>
      </c>
      <c r="D160" s="3">
        <f t="shared" si="4"/>
        <v>1132.1241595825247</v>
      </c>
      <c r="E160" s="10">
        <f t="shared" si="5"/>
        <v>184.218889950353</v>
      </c>
    </row>
    <row r="161" spans="2:5" x14ac:dyDescent="0.3">
      <c r="B161">
        <v>147</v>
      </c>
      <c r="C161" s="1">
        <v>99348</v>
      </c>
      <c r="D161" s="3">
        <f t="shared" si="4"/>
        <v>1151.0985604971279</v>
      </c>
      <c r="E161" s="10">
        <f t="shared" si="5"/>
        <v>184.46251151498245</v>
      </c>
    </row>
    <row r="162" spans="2:5" x14ac:dyDescent="0.3">
      <c r="B162">
        <v>148</v>
      </c>
      <c r="C162" s="1">
        <v>99714</v>
      </c>
      <c r="D162" s="3">
        <f t="shared" si="4"/>
        <v>1170.3909723710597</v>
      </c>
      <c r="E162" s="10">
        <f t="shared" si="5"/>
        <v>184.70268936663359</v>
      </c>
    </row>
    <row r="163" spans="2:5" x14ac:dyDescent="0.3">
      <c r="B163">
        <v>149</v>
      </c>
      <c r="C163" s="1">
        <v>100079</v>
      </c>
      <c r="D163" s="3">
        <f t="shared" si="4"/>
        <v>1190.0067250679986</v>
      </c>
      <c r="E163" s="10">
        <f t="shared" si="5"/>
        <v>184.93946244653179</v>
      </c>
    </row>
    <row r="164" spans="2:5" x14ac:dyDescent="0.3">
      <c r="B164">
        <v>150</v>
      </c>
      <c r="C164" s="1">
        <v>100444</v>
      </c>
      <c r="D164" s="3">
        <f t="shared" si="4"/>
        <v>1209.9512377801382</v>
      </c>
      <c r="E164" s="10">
        <f t="shared" si="5"/>
        <v>185.17286955740866</v>
      </c>
    </row>
    <row r="165" spans="2:5" x14ac:dyDescent="0.3">
      <c r="B165">
        <v>151</v>
      </c>
      <c r="C165" s="1">
        <v>100809</v>
      </c>
      <c r="D165" s="3">
        <f t="shared" si="4"/>
        <v>1230.2300205253332</v>
      </c>
      <c r="E165" s="10">
        <f t="shared" si="5"/>
        <v>185.40294935342436</v>
      </c>
    </row>
    <row r="166" spans="2:5" x14ac:dyDescent="0.3">
      <c r="B166">
        <v>152</v>
      </c>
      <c r="C166" s="1">
        <v>101175</v>
      </c>
      <c r="D166" s="3">
        <f t="shared" si="4"/>
        <v>1250.8486756693378</v>
      </c>
      <c r="E166" s="10">
        <f t="shared" si="5"/>
        <v>185.62974033048187</v>
      </c>
    </row>
    <row r="167" spans="2:5" x14ac:dyDescent="0.3">
      <c r="B167">
        <v>153</v>
      </c>
      <c r="C167" s="1">
        <v>101540</v>
      </c>
      <c r="D167" s="3">
        <f t="shared" si="4"/>
        <v>1271.8128994735559</v>
      </c>
      <c r="E167" s="10">
        <f t="shared" si="5"/>
        <v>185.85328081692614</v>
      </c>
    </row>
    <row r="168" spans="2:5" x14ac:dyDescent="0.3">
      <c r="B168">
        <v>154</v>
      </c>
      <c r="C168" s="1">
        <v>101905</v>
      </c>
      <c r="D168" s="3">
        <f t="shared" si="4"/>
        <v>1293.1284836687328</v>
      </c>
      <c r="E168" s="10">
        <f t="shared" si="5"/>
        <v>186.07360896462103</v>
      </c>
    </row>
    <row r="169" spans="2:5" x14ac:dyDescent="0.3">
      <c r="B169">
        <v>155</v>
      </c>
      <c r="C169" s="1">
        <v>102270</v>
      </c>
      <c r="D169" s="3">
        <f t="shared" si="4"/>
        <v>1314.8013170550207</v>
      </c>
      <c r="E169" s="10">
        <f t="shared" si="5"/>
        <v>186.29076274039673</v>
      </c>
    </row>
    <row r="170" spans="2:5" x14ac:dyDescent="0.3">
      <c r="B170">
        <v>156</v>
      </c>
      <c r="C170" s="1">
        <v>102636</v>
      </c>
      <c r="D170" s="3">
        <f t="shared" si="4"/>
        <v>1336.8373871288629</v>
      </c>
      <c r="E170" s="10">
        <f t="shared" si="5"/>
        <v>186.50477991786076</v>
      </c>
    </row>
    <row r="171" spans="2:5" x14ac:dyDescent="0.3">
      <c r="B171">
        <v>157</v>
      </c>
      <c r="C171" s="1">
        <v>103001</v>
      </c>
      <c r="D171" s="3">
        <f t="shared" si="4"/>
        <v>1359.2427817371426</v>
      </c>
      <c r="E171" s="10">
        <f t="shared" si="5"/>
        <v>186.71569806956492</v>
      </c>
    </row>
    <row r="172" spans="2:5" x14ac:dyDescent="0.3">
      <c r="B172">
        <v>158</v>
      </c>
      <c r="C172" s="1">
        <v>103366</v>
      </c>
      <c r="D172" s="3">
        <f t="shared" si="4"/>
        <v>1382.0236907590572</v>
      </c>
      <c r="E172" s="10">
        <f t="shared" si="5"/>
        <v>186.92355455952114</v>
      </c>
    </row>
    <row r="173" spans="2:5" x14ac:dyDescent="0.3">
      <c r="B173">
        <v>159</v>
      </c>
      <c r="C173" s="1">
        <v>103731</v>
      </c>
      <c r="D173" s="3">
        <f t="shared" si="4"/>
        <v>1405.1864078161791</v>
      </c>
      <c r="E173" s="10">
        <f t="shared" si="5"/>
        <v>187.12838653605857</v>
      </c>
    </row>
    <row r="174" spans="2:5" x14ac:dyDescent="0.3">
      <c r="B174">
        <v>160</v>
      </c>
      <c r="C174" s="1">
        <v>104097</v>
      </c>
      <c r="D174" s="3">
        <f t="shared" si="4"/>
        <v>1428.7373320111783</v>
      </c>
      <c r="E174" s="10">
        <f t="shared" si="5"/>
        <v>187.330230925015</v>
      </c>
    </row>
    <row r="175" spans="2:5" x14ac:dyDescent="0.3">
      <c r="B175">
        <v>161</v>
      </c>
      <c r="C175" s="1">
        <v>104462</v>
      </c>
      <c r="D175" s="3">
        <f t="shared" si="4"/>
        <v>1452.6829696956856</v>
      </c>
      <c r="E175" s="10">
        <f t="shared" si="5"/>
        <v>187.5291244232547</v>
      </c>
    </row>
    <row r="176" spans="2:5" x14ac:dyDescent="0.3">
      <c r="B176">
        <v>162</v>
      </c>
      <c r="C176" s="1">
        <v>104827</v>
      </c>
      <c r="D176" s="3">
        <f t="shared" si="4"/>
        <v>1477.0299362677854</v>
      </c>
      <c r="E176" s="10">
        <f t="shared" si="5"/>
        <v>187.72510349250584</v>
      </c>
    </row>
    <row r="177" spans="2:5" x14ac:dyDescent="0.3">
      <c r="B177">
        <v>163</v>
      </c>
      <c r="C177" s="1">
        <v>105192</v>
      </c>
      <c r="D177" s="3">
        <f t="shared" si="4"/>
        <v>1501.7849579996334</v>
      </c>
      <c r="E177" s="10">
        <f t="shared" si="5"/>
        <v>187.91820435350965</v>
      </c>
    </row>
    <row r="178" spans="2:5" x14ac:dyDescent="0.3">
      <c r="B178">
        <v>164</v>
      </c>
      <c r="C178" s="1">
        <v>105558</v>
      </c>
      <c r="D178" s="3">
        <f t="shared" si="4"/>
        <v>1526.9548738957074</v>
      </c>
      <c r="E178" s="10">
        <f t="shared" si="5"/>
        <v>188.10846298047437</v>
      </c>
    </row>
    <row r="179" spans="2:5" x14ac:dyDescent="0.3">
      <c r="B179">
        <v>165</v>
      </c>
      <c r="C179" s="1">
        <v>105923</v>
      </c>
      <c r="D179" s="3">
        <f t="shared" si="4"/>
        <v>1552.5466375821993</v>
      </c>
      <c r="E179" s="10">
        <f t="shared" si="5"/>
        <v>188.29591509582647</v>
      </c>
    </row>
    <row r="180" spans="2:5" x14ac:dyDescent="0.3">
      <c r="B180">
        <v>166</v>
      </c>
      <c r="C180" s="1">
        <v>106288</v>
      </c>
      <c r="D180" s="3">
        <f t="shared" si="4"/>
        <v>1578.5673192280769</v>
      </c>
      <c r="E180" s="10">
        <f t="shared" si="5"/>
        <v>188.4805961652518</v>
      </c>
    </row>
    <row r="181" spans="2:5" x14ac:dyDescent="0.3">
      <c r="B181">
        <v>167</v>
      </c>
      <c r="C181" s="1">
        <v>106653</v>
      </c>
      <c r="D181" s="3">
        <f t="shared" si="4"/>
        <v>1605.0241074983396</v>
      </c>
      <c r="E181" s="10">
        <f t="shared" si="5"/>
        <v>188.66254139301964</v>
      </c>
    </row>
    <row r="182" spans="2:5" x14ac:dyDescent="0.3">
      <c r="B182">
        <v>168</v>
      </c>
      <c r="C182" s="1">
        <v>107019</v>
      </c>
      <c r="D182" s="3">
        <f t="shared" si="4"/>
        <v>1631.9243115400118</v>
      </c>
      <c r="E182" s="10">
        <f t="shared" si="5"/>
        <v>188.8417857175823</v>
      </c>
    </row>
    <row r="183" spans="2:5" x14ac:dyDescent="0.3">
      <c r="B183">
        <v>169</v>
      </c>
      <c r="C183" s="1">
        <v>107384</v>
      </c>
      <c r="D183" s="3">
        <f t="shared" si="4"/>
        <v>1659.2753630014224</v>
      </c>
      <c r="E183" s="10">
        <f t="shared" si="5"/>
        <v>189.01836380744314</v>
      </c>
    </row>
    <row r="184" spans="2:5" x14ac:dyDescent="0.3">
      <c r="B184">
        <v>170</v>
      </c>
      <c r="C184" s="1">
        <v>107749</v>
      </c>
      <c r="D184" s="3">
        <f t="shared" si="4"/>
        <v>1687.0848180853263</v>
      </c>
      <c r="E184" s="10">
        <f t="shared" si="5"/>
        <v>189.19231005728597</v>
      </c>
    </row>
    <row r="185" spans="2:5" x14ac:dyDescent="0.3">
      <c r="B185">
        <v>171</v>
      </c>
      <c r="C185" s="1">
        <v>108114</v>
      </c>
      <c r="D185" s="3">
        <f t="shared" si="4"/>
        <v>1715.3603596364364</v>
      </c>
      <c r="E185" s="10">
        <f t="shared" si="5"/>
        <v>189.3636585843588</v>
      </c>
    </row>
    <row r="186" spans="2:5" x14ac:dyDescent="0.3">
      <c r="B186">
        <v>172</v>
      </c>
      <c r="C186" s="1">
        <v>108480</v>
      </c>
      <c r="D186" s="3">
        <f t="shared" si="4"/>
        <v>1744.1097992639432</v>
      </c>
      <c r="E186" s="10">
        <f t="shared" si="5"/>
        <v>189.53244322510506</v>
      </c>
    </row>
    <row r="187" spans="2:5" x14ac:dyDescent="0.3">
      <c r="B187">
        <v>173</v>
      </c>
      <c r="C187" s="1">
        <v>108845</v>
      </c>
      <c r="D187" s="3">
        <f t="shared" si="4"/>
        <v>1773.3410794996068</v>
      </c>
      <c r="E187" s="10">
        <f t="shared" si="5"/>
        <v>189.69869753203506</v>
      </c>
    </row>
    <row r="188" spans="2:5" x14ac:dyDescent="0.3">
      <c r="B188">
        <v>174</v>
      </c>
      <c r="C188" s="1">
        <v>109210</v>
      </c>
      <c r="D188" s="3">
        <f t="shared" si="4"/>
        <v>1803.0622759920202</v>
      </c>
      <c r="E188" s="10">
        <f t="shared" si="5"/>
        <v>189.86245477083159</v>
      </c>
    </row>
    <row r="189" spans="2:5" x14ac:dyDescent="0.3">
      <c r="B189">
        <v>175</v>
      </c>
      <c r="C189" s="1">
        <v>109575</v>
      </c>
      <c r="D189" s="3">
        <f t="shared" si="4"/>
        <v>1833.2815997376465</v>
      </c>
      <c r="E189" s="10">
        <f t="shared" si="5"/>
        <v>190.02374791768213</v>
      </c>
    </row>
    <row r="190" spans="2:5" x14ac:dyDescent="0.3">
      <c r="B190">
        <v>176</v>
      </c>
      <c r="C190" s="1">
        <v>109940</v>
      </c>
      <c r="D190" s="3">
        <f t="shared" si="4"/>
        <v>1864.0073993492495</v>
      </c>
      <c r="E190" s="10">
        <f t="shared" si="5"/>
        <v>190.18260965683166</v>
      </c>
    </row>
    <row r="191" spans="2:5" x14ac:dyDescent="0.3">
      <c r="B191">
        <v>177</v>
      </c>
      <c r="C191" s="1">
        <v>110305</v>
      </c>
      <c r="D191" s="3">
        <f t="shared" si="4"/>
        <v>1895.2481633623429</v>
      </c>
      <c r="E191" s="10">
        <f t="shared" si="5"/>
        <v>190.33907237834919</v>
      </c>
    </row>
    <row r="192" spans="2:5" x14ac:dyDescent="0.3">
      <c r="B192">
        <v>178</v>
      </c>
      <c r="C192" s="1">
        <v>110670</v>
      </c>
      <c r="D192" s="3">
        <f t="shared" si="4"/>
        <v>1927.0125225802958</v>
      </c>
      <c r="E192" s="10">
        <f t="shared" si="5"/>
        <v>190.49316817610165</v>
      </c>
    </row>
    <row r="193" spans="2:5" x14ac:dyDescent="0.3">
      <c r="B193">
        <v>179</v>
      </c>
      <c r="C193" s="1">
        <v>111035</v>
      </c>
      <c r="D193" s="3">
        <f t="shared" si="4"/>
        <v>1959.3092524587416</v>
      </c>
      <c r="E193" s="10">
        <f t="shared" si="5"/>
        <v>190.64492884592892</v>
      </c>
    </row>
    <row r="194" spans="2:5" x14ac:dyDescent="0.3">
      <c r="B194">
        <v>180</v>
      </c>
      <c r="C194" s="1">
        <v>111401</v>
      </c>
      <c r="D194" s="3">
        <f t="shared" si="4"/>
        <v>1992.1472755299501</v>
      </c>
      <c r="E194" s="10">
        <f t="shared" si="5"/>
        <v>190.79438588401339</v>
      </c>
    </row>
    <row r="195" spans="2:5" x14ac:dyDescent="0.3">
      <c r="B195">
        <v>181</v>
      </c>
      <c r="C195" s="1">
        <v>111766</v>
      </c>
      <c r="D195" s="3">
        <f t="shared" si="4"/>
        <v>2025.535663867832</v>
      </c>
      <c r="E195" s="10">
        <f t="shared" si="5"/>
        <v>190.94157048543838</v>
      </c>
    </row>
    <row r="196" spans="2:5" x14ac:dyDescent="0.3">
      <c r="B196">
        <v>182</v>
      </c>
      <c r="C196" s="1">
        <v>112131</v>
      </c>
      <c r="D196" s="3">
        <f t="shared" si="4"/>
        <v>2059.4836415942568</v>
      </c>
      <c r="E196" s="10">
        <f t="shared" si="5"/>
        <v>191.08651354292877</v>
      </c>
    </row>
    <row r="197" spans="2:5" x14ac:dyDescent="0.3">
      <c r="B197">
        <v>183</v>
      </c>
      <c r="C197" s="1">
        <v>112496</v>
      </c>
      <c r="D197" s="3">
        <f t="shared" si="4"/>
        <v>2094.0005874273766</v>
      </c>
      <c r="E197" s="10">
        <f t="shared" si="5"/>
        <v>191.22924564576854</v>
      </c>
    </row>
    <row r="198" spans="2:5" x14ac:dyDescent="0.3">
      <c r="B198">
        <v>184</v>
      </c>
      <c r="C198" s="1">
        <v>112862</v>
      </c>
      <c r="D198" s="3">
        <f t="shared" si="4"/>
        <v>2129.0960372726595</v>
      </c>
      <c r="E198" s="10">
        <f t="shared" si="5"/>
        <v>191.36979707888869</v>
      </c>
    </row>
    <row r="199" spans="2:5" x14ac:dyDescent="0.3">
      <c r="B199">
        <v>185</v>
      </c>
      <c r="C199" s="1">
        <v>113227</v>
      </c>
      <c r="D199" s="3">
        <f t="shared" si="4"/>
        <v>2164.7796868573491</v>
      </c>
      <c r="E199" s="10">
        <f t="shared" si="5"/>
        <v>191.50819782212042</v>
      </c>
    </row>
    <row r="200" spans="2:5" x14ac:dyDescent="0.3">
      <c r="B200">
        <v>186</v>
      </c>
      <c r="C200" s="1">
        <v>113592</v>
      </c>
      <c r="D200" s="3">
        <f t="shared" si="4"/>
        <v>2201.0613944090783</v>
      </c>
      <c r="E200" s="10">
        <f t="shared" si="5"/>
        <v>191.64447754960736</v>
      </c>
    </row>
    <row r="201" spans="2:5" x14ac:dyDescent="0.3">
      <c r="B201">
        <v>187</v>
      </c>
      <c r="C201" s="1">
        <v>113957</v>
      </c>
      <c r="D201" s="3">
        <f t="shared" si="4"/>
        <v>2237.9511833793745</v>
      </c>
      <c r="E201" s="10">
        <f t="shared" si="5"/>
        <v>191.77866562937183</v>
      </c>
    </row>
    <row r="202" spans="2:5" x14ac:dyDescent="0.3">
      <c r="B202">
        <v>188</v>
      </c>
      <c r="C202" s="1">
        <v>114323</v>
      </c>
      <c r="D202" s="3">
        <f t="shared" si="4"/>
        <v>2275.4592452128127</v>
      </c>
      <c r="E202" s="10">
        <f t="shared" si="5"/>
        <v>191.9107911230293</v>
      </c>
    </row>
    <row r="203" spans="2:5" x14ac:dyDescent="0.3">
      <c r="B203">
        <v>189</v>
      </c>
      <c r="C203" s="1">
        <v>114688</v>
      </c>
      <c r="D203" s="3">
        <f t="shared" si="4"/>
        <v>2313.5959421625794</v>
      </c>
      <c r="E203" s="10">
        <f t="shared" si="5"/>
        <v>192.04088278564595</v>
      </c>
    </row>
    <row r="204" spans="2:5" x14ac:dyDescent="0.3">
      <c r="B204">
        <v>190</v>
      </c>
      <c r="C204" s="1">
        <v>115053</v>
      </c>
      <c r="D204" s="3">
        <f t="shared" si="4"/>
        <v>2352.371810153224</v>
      </c>
      <c r="E204" s="10">
        <f t="shared" si="5"/>
        <v>192.16896906573402</v>
      </c>
    </row>
    <row r="205" spans="2:5" x14ac:dyDescent="0.3">
      <c r="B205">
        <v>191</v>
      </c>
      <c r="C205" s="1">
        <v>115418</v>
      </c>
      <c r="D205" s="3">
        <f t="shared" si="4"/>
        <v>2391.7975616913923</v>
      </c>
      <c r="E205" s="10">
        <f t="shared" si="5"/>
        <v>192.29507810537996</v>
      </c>
    </row>
    <row r="206" spans="2:5" x14ac:dyDescent="0.3">
      <c r="B206">
        <v>192</v>
      </c>
      <c r="C206" s="1">
        <v>115784</v>
      </c>
      <c r="D206" s="3">
        <f t="shared" si="4"/>
        <v>2431.8840888253399</v>
      </c>
      <c r="E206" s="10">
        <f t="shared" si="5"/>
        <v>192.41923774050028</v>
      </c>
    </row>
    <row r="207" spans="2:5" x14ac:dyDescent="0.3">
      <c r="B207">
        <v>193</v>
      </c>
      <c r="C207" s="1">
        <v>116149</v>
      </c>
      <c r="D207" s="3">
        <f t="shared" ref="D207:D270" si="6">$D206+$C$2*$D206</f>
        <v>2472.6424661540527</v>
      </c>
      <c r="E207" s="10">
        <f t="shared" si="5"/>
        <v>192.54147550122025</v>
      </c>
    </row>
    <row r="208" spans="2:5" x14ac:dyDescent="0.3">
      <c r="B208">
        <v>194</v>
      </c>
      <c r="C208" s="1">
        <v>116514</v>
      </c>
      <c r="D208" s="3">
        <f t="shared" si="6"/>
        <v>2514.0839538867945</v>
      </c>
      <c r="E208" s="10">
        <f t="shared" ref="E208:E271" si="7">$E207+$C$2*$E207*(1-$E207/$C$4)</f>
        <v>192.66181861237064</v>
      </c>
    </row>
    <row r="209" spans="2:5" x14ac:dyDescent="0.3">
      <c r="B209">
        <v>195</v>
      </c>
      <c r="C209" s="1">
        <v>116879</v>
      </c>
      <c r="D209" s="3">
        <f t="shared" si="6"/>
        <v>2556.220000953937</v>
      </c>
      <c r="E209" s="10">
        <f t="shared" si="7"/>
        <v>192.780293994098</v>
      </c>
    </row>
    <row r="210" spans="2:5" x14ac:dyDescent="0.3">
      <c r="B210">
        <v>196</v>
      </c>
      <c r="C210" s="1">
        <v>117245</v>
      </c>
      <c r="D210" s="3">
        <f t="shared" si="6"/>
        <v>2599.0622481699247</v>
      </c>
      <c r="E210" s="10">
        <f t="shared" si="7"/>
        <v>192.89692826258371</v>
      </c>
    </row>
    <row r="211" spans="2:5" x14ac:dyDescent="0.3">
      <c r="B211">
        <v>197</v>
      </c>
      <c r="C211" s="1">
        <v>117610</v>
      </c>
      <c r="D211" s="3">
        <f t="shared" si="6"/>
        <v>2642.6225314492526</v>
      </c>
      <c r="E211" s="10">
        <f t="shared" si="7"/>
        <v>193.01174773086746</v>
      </c>
    </row>
    <row r="212" spans="2:5" x14ac:dyDescent="0.3">
      <c r="B212">
        <v>198</v>
      </c>
      <c r="C212" s="1">
        <v>117975</v>
      </c>
      <c r="D212" s="3">
        <f t="shared" si="6"/>
        <v>2686.9128850763423</v>
      </c>
      <c r="E212" s="10">
        <f t="shared" si="7"/>
        <v>193.12477840977081</v>
      </c>
    </row>
    <row r="213" spans="2:5" x14ac:dyDescent="0.3">
      <c r="B213">
        <v>199</v>
      </c>
      <c r="C213" s="1">
        <v>118340</v>
      </c>
      <c r="D213" s="3">
        <f t="shared" si="6"/>
        <v>2731.9455450302216</v>
      </c>
      <c r="E213" s="10">
        <f t="shared" si="7"/>
        <v>193.23604600891659</v>
      </c>
    </row>
    <row r="214" spans="2:5" x14ac:dyDescent="0.3">
      <c r="B214">
        <v>200</v>
      </c>
      <c r="C214" s="1">
        <v>118706</v>
      </c>
      <c r="D214" s="3">
        <f t="shared" si="6"/>
        <v>2777.7329523649282</v>
      </c>
      <c r="E214" s="10">
        <f t="shared" si="7"/>
        <v>193.34557593784001</v>
      </c>
    </row>
    <row r="215" spans="2:5" x14ac:dyDescent="0.3">
      <c r="B215">
        <v>201</v>
      </c>
      <c r="C215" s="1">
        <v>119071</v>
      </c>
      <c r="D215" s="3">
        <f t="shared" si="6"/>
        <v>2824.2877566465645</v>
      </c>
      <c r="E215" s="10">
        <f t="shared" si="7"/>
        <v>193.45339330718741</v>
      </c>
    </row>
    <row r="216" spans="2:5" x14ac:dyDescent="0.3">
      <c r="B216">
        <v>202</v>
      </c>
      <c r="C216" s="1">
        <v>119436</v>
      </c>
      <c r="D216" s="3">
        <f t="shared" si="6"/>
        <v>2871.6228194479609</v>
      </c>
      <c r="E216" s="10">
        <f t="shared" si="7"/>
        <v>193.55952292999879</v>
      </c>
    </row>
    <row r="217" spans="2:5" x14ac:dyDescent="0.3">
      <c r="B217">
        <v>203</v>
      </c>
      <c r="C217" s="1">
        <v>119801</v>
      </c>
      <c r="D217" s="3">
        <f t="shared" si="6"/>
        <v>2919.7512179019086</v>
      </c>
      <c r="E217" s="10">
        <f t="shared" si="7"/>
        <v>193.6639893230703</v>
      </c>
    </row>
    <row r="218" spans="2:5" x14ac:dyDescent="0.3">
      <c r="B218">
        <v>204</v>
      </c>
      <c r="C218" s="1">
        <v>120167</v>
      </c>
      <c r="D218" s="3">
        <f t="shared" si="6"/>
        <v>2968.6862483139448</v>
      </c>
      <c r="E218" s="10">
        <f t="shared" si="7"/>
        <v>193.76681670839284</v>
      </c>
    </row>
    <row r="219" spans="2:5" x14ac:dyDescent="0.3">
      <c r="B219">
        <v>205</v>
      </c>
      <c r="C219" s="1">
        <v>120532</v>
      </c>
      <c r="D219" s="3">
        <f t="shared" si="6"/>
        <v>3018.4414298356864</v>
      </c>
      <c r="E219" s="10">
        <f t="shared" si="7"/>
        <v>193.86802901466342</v>
      </c>
    </row>
    <row r="220" spans="2:5" x14ac:dyDescent="0.3">
      <c r="B220">
        <v>206</v>
      </c>
      <c r="C220" s="1">
        <v>120897</v>
      </c>
      <c r="D220" s="3">
        <f t="shared" si="6"/>
        <v>3069.0305081997326</v>
      </c>
      <c r="E220" s="10">
        <f t="shared" si="7"/>
        <v>193.96764987886544</v>
      </c>
    </row>
    <row r="221" spans="2:5" x14ac:dyDescent="0.3">
      <c r="B221">
        <v>207</v>
      </c>
      <c r="C221" s="1">
        <v>121262</v>
      </c>
      <c r="D221" s="3">
        <f t="shared" si="6"/>
        <v>3120.46745951716</v>
      </c>
      <c r="E221" s="10">
        <f t="shared" si="7"/>
        <v>194.06570264791461</v>
      </c>
    </row>
    <row r="222" spans="2:5" x14ac:dyDescent="0.3">
      <c r="B222">
        <v>208</v>
      </c>
      <c r="C222" s="1">
        <v>121628</v>
      </c>
      <c r="D222" s="3">
        <f t="shared" si="6"/>
        <v>3172.7664941386674</v>
      </c>
      <c r="E222" s="10">
        <f t="shared" si="7"/>
        <v>194.16221038036727</v>
      </c>
    </row>
    <row r="223" spans="2:5" x14ac:dyDescent="0.3">
      <c r="B223">
        <v>209</v>
      </c>
      <c r="C223" s="1">
        <v>121993</v>
      </c>
      <c r="D223" s="3">
        <f t="shared" si="6"/>
        <v>3225.9420605804316</v>
      </c>
      <c r="E223" s="10">
        <f t="shared" si="7"/>
        <v>194.25719584818782</v>
      </c>
    </row>
    <row r="224" spans="2:5" x14ac:dyDescent="0.3">
      <c r="B224">
        <v>210</v>
      </c>
      <c r="C224" s="1">
        <v>122358</v>
      </c>
      <c r="D224" s="3">
        <f t="shared" si="6"/>
        <v>3280.0088495157597</v>
      </c>
      <c r="E224" s="10">
        <f t="shared" si="7"/>
        <v>194.35068153857191</v>
      </c>
    </row>
    <row r="225" spans="2:5" x14ac:dyDescent="0.3">
      <c r="B225">
        <v>211</v>
      </c>
      <c r="C225" s="1">
        <v>122723</v>
      </c>
      <c r="D225" s="3">
        <f t="shared" si="6"/>
        <v>3334.9817978336437</v>
      </c>
      <c r="E225" s="10">
        <f t="shared" si="7"/>
        <v>194.44268965582265</v>
      </c>
    </row>
    <row r="226" spans="2:5" x14ac:dyDescent="0.3">
      <c r="B226">
        <v>212</v>
      </c>
      <c r="C226" s="1">
        <v>123089</v>
      </c>
      <c r="D226" s="3">
        <f t="shared" si="6"/>
        <v>3390.8760927653357</v>
      </c>
      <c r="E226" s="10">
        <f t="shared" si="7"/>
        <v>194.53324212327675</v>
      </c>
    </row>
    <row r="227" spans="2:5" x14ac:dyDescent="0.3">
      <c r="B227">
        <v>213</v>
      </c>
      <c r="C227" s="1">
        <v>123454</v>
      </c>
      <c r="D227" s="3">
        <f t="shared" si="6"/>
        <v>3447.7071760800827</v>
      </c>
      <c r="E227" s="10">
        <f t="shared" si="7"/>
        <v>194.62236058527762</v>
      </c>
    </row>
    <row r="228" spans="2:5" x14ac:dyDescent="0.3">
      <c r="B228">
        <v>214</v>
      </c>
      <c r="C228" s="1">
        <v>123819</v>
      </c>
      <c r="D228" s="3">
        <f t="shared" si="6"/>
        <v>3505.4907483511847</v>
      </c>
      <c r="E228" s="10">
        <f t="shared" si="7"/>
        <v>194.71006640919282</v>
      </c>
    </row>
    <row r="229" spans="2:5" x14ac:dyDescent="0.3">
      <c r="B229">
        <v>215</v>
      </c>
      <c r="C229" s="1">
        <v>124184</v>
      </c>
      <c r="D229" s="3">
        <f t="shared" si="6"/>
        <v>3564.2427732935507</v>
      </c>
      <c r="E229" s="10">
        <f t="shared" si="7"/>
        <v>194.79638068747303</v>
      </c>
    </row>
    <row r="230" spans="2:5" x14ac:dyDescent="0.3">
      <c r="B230">
        <v>216</v>
      </c>
      <c r="C230" s="1">
        <v>124550</v>
      </c>
      <c r="D230" s="3">
        <f t="shared" si="6"/>
        <v>3623.9794821739506</v>
      </c>
      <c r="E230" s="10">
        <f t="shared" si="7"/>
        <v>194.88132423975</v>
      </c>
    </row>
    <row r="231" spans="2:5" x14ac:dyDescent="0.3">
      <c r="B231">
        <v>217</v>
      </c>
      <c r="C231" s="1">
        <v>124915</v>
      </c>
      <c r="D231" s="3">
        <f t="shared" si="6"/>
        <v>3684.7173782951859</v>
      </c>
      <c r="E231" s="10">
        <f t="shared" si="7"/>
        <v>194.96491761497086</v>
      </c>
    </row>
    <row r="232" spans="2:5" x14ac:dyDescent="0.3">
      <c r="B232">
        <v>218</v>
      </c>
      <c r="C232" s="1">
        <v>125280</v>
      </c>
      <c r="D232" s="3">
        <f t="shared" si="6"/>
        <v>3746.4732415554131</v>
      </c>
      <c r="E232" s="10">
        <f t="shared" si="7"/>
        <v>195.04718109356645</v>
      </c>
    </row>
    <row r="233" spans="2:5" x14ac:dyDescent="0.3">
      <c r="B233">
        <v>219</v>
      </c>
      <c r="C233" s="1">
        <v>125645</v>
      </c>
      <c r="D233" s="3">
        <f t="shared" si="6"/>
        <v>3809.2641330838819</v>
      </c>
      <c r="E233" s="10">
        <f t="shared" si="7"/>
        <v>195.12813468965123</v>
      </c>
    </row>
    <row r="234" spans="2:5" x14ac:dyDescent="0.3">
      <c r="B234">
        <v>220</v>
      </c>
      <c r="C234" s="1">
        <v>126011</v>
      </c>
      <c r="D234" s="3">
        <f t="shared" si="6"/>
        <v>3873.1073999543678</v>
      </c>
      <c r="E234" s="10">
        <f t="shared" si="7"/>
        <v>195.20779815325241</v>
      </c>
    </row>
    <row r="235" spans="2:5" x14ac:dyDescent="0.3">
      <c r="B235">
        <v>221</v>
      </c>
      <c r="C235" s="1">
        <v>126376</v>
      </c>
      <c r="D235" s="3">
        <f t="shared" si="6"/>
        <v>3938.0206799776029</v>
      </c>
      <c r="E235" s="10">
        <f t="shared" si="7"/>
        <v>195.28619097256626</v>
      </c>
    </row>
    <row r="236" spans="2:5" x14ac:dyDescent="0.3">
      <c r="B236">
        <v>222</v>
      </c>
      <c r="C236" s="1">
        <v>126741</v>
      </c>
      <c r="D236" s="3">
        <f t="shared" si="6"/>
        <v>4004.0219065740275</v>
      </c>
      <c r="E236" s="10">
        <f t="shared" si="7"/>
        <v>195.36333237623921</v>
      </c>
    </row>
    <row r="237" spans="2:5" x14ac:dyDescent="0.3">
      <c r="B237">
        <v>223</v>
      </c>
      <c r="C237" s="1">
        <v>127106</v>
      </c>
      <c r="D237" s="3">
        <f t="shared" si="6"/>
        <v>4071.1293137282082</v>
      </c>
      <c r="E237" s="10">
        <f t="shared" si="7"/>
        <v>195.43924133567191</v>
      </c>
    </row>
    <row r="238" spans="2:5" x14ac:dyDescent="0.3">
      <c r="B238">
        <v>224</v>
      </c>
      <c r="C238" s="1">
        <v>127472</v>
      </c>
      <c r="D238" s="3">
        <f t="shared" si="6"/>
        <v>4139.3614410262926</v>
      </c>
      <c r="E238" s="10">
        <f t="shared" si="7"/>
        <v>195.51393656734405</v>
      </c>
    </row>
    <row r="239" spans="2:5" x14ac:dyDescent="0.3">
      <c r="B239">
        <v>225</v>
      </c>
      <c r="C239" s="1">
        <v>127837</v>
      </c>
      <c r="D239" s="3">
        <f t="shared" si="6"/>
        <v>4208.7371387778931</v>
      </c>
      <c r="E239" s="10">
        <f t="shared" si="7"/>
        <v>195.58743653515816</v>
      </c>
    </row>
    <row r="240" spans="2:5" x14ac:dyDescent="0.3">
      <c r="B240">
        <v>226</v>
      </c>
      <c r="C240" s="1">
        <v>128202</v>
      </c>
      <c r="D240" s="3">
        <f t="shared" si="6"/>
        <v>4279.2755732238102</v>
      </c>
      <c r="E240" s="10">
        <f t="shared" si="7"/>
        <v>195.65975945280036</v>
      </c>
    </row>
    <row r="241" spans="2:5" x14ac:dyDescent="0.3">
      <c r="B241">
        <v>227</v>
      </c>
      <c r="C241" s="1">
        <v>128567</v>
      </c>
      <c r="D241" s="3">
        <f t="shared" si="6"/>
        <v>4350.9962318310409</v>
      </c>
      <c r="E241" s="10">
        <f t="shared" si="7"/>
        <v>195.73092328611639</v>
      </c>
    </row>
    <row r="242" spans="2:5" x14ac:dyDescent="0.3">
      <c r="B242">
        <v>228</v>
      </c>
      <c r="C242" s="1">
        <v>128933</v>
      </c>
      <c r="D242" s="3">
        <f t="shared" si="6"/>
        <v>4423.9189286765295</v>
      </c>
      <c r="E242" s="10">
        <f t="shared" si="7"/>
        <v>195.8009457555012</v>
      </c>
    </row>
    <row r="243" spans="2:5" x14ac:dyDescent="0.3">
      <c r="B243">
        <v>229</v>
      </c>
      <c r="C243" s="1">
        <v>129298</v>
      </c>
      <c r="D243" s="3">
        <f t="shared" si="6"/>
        <v>4498.0638099211483</v>
      </c>
      <c r="E243" s="10">
        <f t="shared" si="7"/>
        <v>195.86984433830025</v>
      </c>
    </row>
    <row r="244" spans="2:5" x14ac:dyDescent="0.3">
      <c r="B244">
        <v>230</v>
      </c>
      <c r="C244" s="1">
        <v>129663</v>
      </c>
      <c r="D244" s="3">
        <f t="shared" si="6"/>
        <v>4573.4513593754264</v>
      </c>
      <c r="E244" s="10">
        <f t="shared" si="7"/>
        <v>195.93763627122115</v>
      </c>
    </row>
    <row r="245" spans="2:5" x14ac:dyDescent="0.3">
      <c r="B245">
        <v>231</v>
      </c>
      <c r="C245" s="1">
        <v>130028</v>
      </c>
      <c r="D245" s="3">
        <f t="shared" si="6"/>
        <v>4650.1024041585588</v>
      </c>
      <c r="E245" s="10">
        <f t="shared" si="7"/>
        <v>196.00433855275384</v>
      </c>
    </row>
    <row r="246" spans="2:5" x14ac:dyDescent="0.3">
      <c r="B246">
        <v>232</v>
      </c>
      <c r="C246" s="1">
        <v>130394</v>
      </c>
      <c r="D246" s="3">
        <f t="shared" si="6"/>
        <v>4728.0381204522564</v>
      </c>
      <c r="E246" s="10">
        <f t="shared" si="7"/>
        <v>196.06996794559808</v>
      </c>
    </row>
    <row r="247" spans="2:5" x14ac:dyDescent="0.3">
      <c r="B247">
        <v>233</v>
      </c>
      <c r="C247" s="1">
        <v>130759</v>
      </c>
      <c r="D247" s="3">
        <f t="shared" si="6"/>
        <v>4807.2800393510361</v>
      </c>
      <c r="E247" s="10">
        <f t="shared" si="7"/>
        <v>196.13454097909656</v>
      </c>
    </row>
    <row r="248" spans="2:5" x14ac:dyDescent="0.3">
      <c r="B248">
        <v>234</v>
      </c>
      <c r="C248" s="1">
        <v>131124</v>
      </c>
      <c r="D248" s="3">
        <f t="shared" si="6"/>
        <v>4887.8500528105596</v>
      </c>
      <c r="E248" s="10">
        <f t="shared" si="7"/>
        <v>196.19807395167243</v>
      </c>
    </row>
    <row r="249" spans="2:5" x14ac:dyDescent="0.3">
      <c r="B249">
        <v>235</v>
      </c>
      <c r="C249" s="1">
        <v>131489</v>
      </c>
      <c r="D249" s="3">
        <f t="shared" si="6"/>
        <v>4969.7704196956647</v>
      </c>
      <c r="E249" s="10">
        <f t="shared" si="7"/>
        <v>196.26058293326986</v>
      </c>
    </row>
    <row r="250" spans="2:5" x14ac:dyDescent="0.3">
      <c r="B250">
        <v>236</v>
      </c>
      <c r="C250" s="1">
        <v>131855</v>
      </c>
      <c r="D250" s="3">
        <f t="shared" si="6"/>
        <v>5053.0637719297638</v>
      </c>
      <c r="E250" s="10">
        <f t="shared" si="7"/>
        <v>196.32208376779636</v>
      </c>
    </row>
    <row r="251" spans="2:5" x14ac:dyDescent="0.3">
      <c r="B251">
        <v>237</v>
      </c>
      <c r="C251" s="1">
        <v>132220</v>
      </c>
      <c r="D251" s="3">
        <f t="shared" si="6"/>
        <v>5137.7531207473066</v>
      </c>
      <c r="E251" s="10">
        <f t="shared" si="7"/>
        <v>196.38259207556553</v>
      </c>
    </row>
    <row r="252" spans="2:5" x14ac:dyDescent="0.3">
      <c r="B252">
        <v>238</v>
      </c>
      <c r="C252" s="1">
        <v>132585</v>
      </c>
      <c r="D252" s="3">
        <f t="shared" si="6"/>
        <v>5223.8618630510318</v>
      </c>
      <c r="E252" s="10">
        <f t="shared" si="7"/>
        <v>196.44212325573935</v>
      </c>
    </row>
    <row r="253" spans="2:5" x14ac:dyDescent="0.3">
      <c r="B253">
        <v>239</v>
      </c>
      <c r="C253" s="1">
        <v>132950</v>
      </c>
      <c r="D253" s="3">
        <f t="shared" si="6"/>
        <v>5311.4137878757674</v>
      </c>
      <c r="E253" s="10">
        <f t="shared" si="7"/>
        <v>196.50069248876864</v>
      </c>
    </row>
    <row r="254" spans="2:5" x14ac:dyDescent="0.3">
      <c r="B254">
        <v>240</v>
      </c>
      <c r="C254" s="1">
        <v>133316</v>
      </c>
      <c r="D254" s="3">
        <f t="shared" si="6"/>
        <v>5400.4330829605651</v>
      </c>
      <c r="E254" s="10">
        <f t="shared" si="7"/>
        <v>196.5583147388306</v>
      </c>
    </row>
    <row r="255" spans="2:5" x14ac:dyDescent="0.3">
      <c r="B255">
        <v>241</v>
      </c>
      <c r="C255" s="1">
        <v>133681</v>
      </c>
      <c r="D255" s="3">
        <f t="shared" si="6"/>
        <v>5490.9443414309844</v>
      </c>
      <c r="E255" s="10">
        <f t="shared" si="7"/>
        <v>196.61500475626258</v>
      </c>
    </row>
    <row r="256" spans="2:5" x14ac:dyDescent="0.3">
      <c r="B256">
        <v>242</v>
      </c>
      <c r="C256" s="1">
        <v>134046</v>
      </c>
      <c r="D256" s="3">
        <f t="shared" si="6"/>
        <v>5582.9725685933681</v>
      </c>
      <c r="E256" s="10">
        <f t="shared" si="7"/>
        <v>196.67077707999096</v>
      </c>
    </row>
    <row r="257" spans="2:5" x14ac:dyDescent="0.3">
      <c r="B257">
        <v>243</v>
      </c>
      <c r="C257" s="1">
        <v>134411</v>
      </c>
      <c r="D257" s="3">
        <f t="shared" si="6"/>
        <v>5676.543188842993</v>
      </c>
      <c r="E257" s="10">
        <f t="shared" si="7"/>
        <v>196.72564603995426</v>
      </c>
    </row>
    <row r="258" spans="2:5" x14ac:dyDescent="0.3">
      <c r="B258">
        <v>244</v>
      </c>
      <c r="C258" s="1">
        <v>134777</v>
      </c>
      <c r="D258" s="3">
        <f t="shared" si="6"/>
        <v>5771.6820526880019</v>
      </c>
      <c r="E258" s="10">
        <f t="shared" si="7"/>
        <v>196.77962575951952</v>
      </c>
    </row>
    <row r="259" spans="2:5" x14ac:dyDescent="0.3">
      <c r="B259">
        <v>245</v>
      </c>
      <c r="C259" s="1">
        <v>135142</v>
      </c>
      <c r="D259" s="3">
        <f t="shared" si="6"/>
        <v>5868.4154438910527</v>
      </c>
      <c r="E259" s="10">
        <f t="shared" si="7"/>
        <v>196.83273015789112</v>
      </c>
    </row>
    <row r="260" spans="2:5" x14ac:dyDescent="0.3">
      <c r="B260">
        <v>246</v>
      </c>
      <c r="C260" s="1">
        <v>135507</v>
      </c>
      <c r="D260" s="3">
        <f t="shared" si="6"/>
        <v>5966.7700867306667</v>
      </c>
      <c r="E260" s="10">
        <f t="shared" si="7"/>
        <v>196.88497295251128</v>
      </c>
    </row>
    <row r="261" spans="2:5" x14ac:dyDescent="0.3">
      <c r="B261">
        <v>247</v>
      </c>
      <c r="C261" s="1">
        <v>135872</v>
      </c>
      <c r="D261" s="3">
        <f t="shared" si="6"/>
        <v>6066.7731533842725</v>
      </c>
      <c r="E261" s="10">
        <f t="shared" si="7"/>
        <v>196.93636766145133</v>
      </c>
    </row>
    <row r="262" spans="2:5" x14ac:dyDescent="0.3">
      <c r="B262">
        <v>248</v>
      </c>
      <c r="C262" s="1">
        <v>136238</v>
      </c>
      <c r="D262" s="3">
        <f t="shared" si="6"/>
        <v>6168.4522714349932</v>
      </c>
      <c r="E262" s="10">
        <f t="shared" si="7"/>
        <v>196.98692760579314</v>
      </c>
    </row>
    <row r="263" spans="2:5" x14ac:dyDescent="0.3">
      <c r="B263">
        <v>249</v>
      </c>
      <c r="C263" s="1">
        <v>136603</v>
      </c>
      <c r="D263" s="3">
        <f t="shared" si="6"/>
        <v>6271.8355315042436</v>
      </c>
      <c r="E263" s="10">
        <f t="shared" si="7"/>
        <v>197.03666591199988</v>
      </c>
    </row>
    <row r="264" spans="2:5" x14ac:dyDescent="0.3">
      <c r="B264">
        <v>250</v>
      </c>
      <c r="C264" s="1">
        <v>136968</v>
      </c>
      <c r="D264" s="3">
        <f t="shared" si="6"/>
        <v>6376.9514950122548</v>
      </c>
      <c r="E264" s="10">
        <f t="shared" si="7"/>
        <v>197.0855955142755</v>
      </c>
    </row>
    <row r="265" spans="2:5" x14ac:dyDescent="0.3">
      <c r="B265">
        <v>251</v>
      </c>
      <c r="C265" s="1">
        <v>137333</v>
      </c>
      <c r="D265" s="3">
        <f t="shared" si="6"/>
        <v>6483.8292020686604</v>
      </c>
      <c r="E265" s="10">
        <f t="shared" si="7"/>
        <v>197.13372915691241</v>
      </c>
    </row>
    <row r="266" spans="2:5" x14ac:dyDescent="0.3">
      <c r="B266">
        <v>252</v>
      </c>
      <c r="C266" s="1">
        <v>137699</v>
      </c>
      <c r="D266" s="3">
        <f t="shared" si="6"/>
        <v>6592.498179495331</v>
      </c>
      <c r="E266" s="10">
        <f t="shared" si="7"/>
        <v>197.18107939662642</v>
      </c>
    </row>
    <row r="267" spans="2:5" x14ac:dyDescent="0.3">
      <c r="B267">
        <v>253</v>
      </c>
      <c r="C267" s="1">
        <v>138064</v>
      </c>
      <c r="D267" s="3">
        <f t="shared" si="6"/>
        <v>6702.9884489836732</v>
      </c>
      <c r="E267" s="10">
        <f t="shared" si="7"/>
        <v>197.22765860487871</v>
      </c>
    </row>
    <row r="268" spans="2:5" x14ac:dyDescent="0.3">
      <c r="B268">
        <v>254</v>
      </c>
      <c r="C268" s="1">
        <v>138429</v>
      </c>
      <c r="D268" s="3">
        <f t="shared" si="6"/>
        <v>6815.3305353886399</v>
      </c>
      <c r="E268" s="10">
        <f t="shared" si="7"/>
        <v>197.27347897018419</v>
      </c>
    </row>
    <row r="269" spans="2:5" x14ac:dyDescent="0.3">
      <c r="B269">
        <v>255</v>
      </c>
      <c r="C269" s="1">
        <v>138794</v>
      </c>
      <c r="D269" s="3">
        <f t="shared" si="6"/>
        <v>6929.5554751617537</v>
      </c>
      <c r="E269" s="10">
        <f t="shared" si="7"/>
        <v>197.3185525004055</v>
      </c>
    </row>
    <row r="270" spans="2:5" x14ac:dyDescent="0.3">
      <c r="B270">
        <v>256</v>
      </c>
      <c r="C270" s="1">
        <v>139160</v>
      </c>
      <c r="D270" s="3">
        <f t="shared" si="6"/>
        <v>7045.6948249254647</v>
      </c>
      <c r="E270" s="10">
        <f t="shared" si="7"/>
        <v>197.36289102503264</v>
      </c>
    </row>
    <row r="271" spans="2:5" x14ac:dyDescent="0.3">
      <c r="B271">
        <v>257</v>
      </c>
      <c r="C271" s="1">
        <v>139525</v>
      </c>
      <c r="D271" s="3">
        <f t="shared" ref="D271:D334" si="8">$D270+$C$2*$D270</f>
        <v>7163.7806701912159</v>
      </c>
      <c r="E271" s="10">
        <f t="shared" si="7"/>
        <v>197.40650619744719</v>
      </c>
    </row>
    <row r="272" spans="2:5" x14ac:dyDescent="0.3">
      <c r="B272">
        <v>258</v>
      </c>
      <c r="C272" s="1">
        <v>139890</v>
      </c>
      <c r="D272" s="3">
        <f t="shared" si="8"/>
        <v>7283.8456342236204</v>
      </c>
      <c r="E272" s="10">
        <f t="shared" ref="E272:E335" si="9">$E271+$C$2*$E271*(1-$E271/$C$4)</f>
        <v>197.44940949717127</v>
      </c>
    </row>
    <row r="273" spans="2:5" x14ac:dyDescent="0.3">
      <c r="B273">
        <v>259</v>
      </c>
      <c r="C273" s="1">
        <v>140255</v>
      </c>
      <c r="D273" s="3">
        <f t="shared" si="8"/>
        <v>7405.9228870532079</v>
      </c>
      <c r="E273" s="10">
        <f t="shared" si="9"/>
        <v>197.49161223210035</v>
      </c>
    </row>
    <row r="274" spans="2:5" x14ac:dyDescent="0.3">
      <c r="B274">
        <v>260</v>
      </c>
      <c r="C274" s="1">
        <v>140621</v>
      </c>
      <c r="D274" s="3">
        <f t="shared" si="8"/>
        <v>7530.0461546402194</v>
      </c>
      <c r="E274" s="10">
        <f t="shared" si="9"/>
        <v>197.53312554071988</v>
      </c>
    </row>
    <row r="275" spans="2:5" x14ac:dyDescent="0.3">
      <c r="B275">
        <v>261</v>
      </c>
      <c r="C275" s="1">
        <v>140986</v>
      </c>
      <c r="D275" s="3">
        <f t="shared" si="8"/>
        <v>7656.2497281919896</v>
      </c>
      <c r="E275" s="10">
        <f t="shared" si="9"/>
        <v>197.57396039430512</v>
      </c>
    </row>
    <row r="276" spans="2:5" x14ac:dyDescent="0.3">
      <c r="B276">
        <v>262</v>
      </c>
      <c r="C276" s="1">
        <v>141351</v>
      </c>
      <c r="D276" s="3">
        <f t="shared" si="8"/>
        <v>7784.5684736364874</v>
      </c>
      <c r="E276" s="10">
        <f t="shared" si="9"/>
        <v>197.61412759910405</v>
      </c>
    </row>
    <row r="277" spans="2:5" x14ac:dyDescent="0.3">
      <c r="B277">
        <v>263</v>
      </c>
      <c r="C277" s="1">
        <v>141716</v>
      </c>
      <c r="D277" s="3">
        <f t="shared" si="8"/>
        <v>7915.0378412546352</v>
      </c>
      <c r="E277" s="10">
        <f t="shared" si="9"/>
        <v>197.65363779850296</v>
      </c>
    </row>
    <row r="278" spans="2:5" x14ac:dyDescent="0.3">
      <c r="B278">
        <v>264</v>
      </c>
      <c r="C278" s="1">
        <v>142082</v>
      </c>
      <c r="D278" s="3">
        <f t="shared" si="8"/>
        <v>8047.6938754740631</v>
      </c>
      <c r="E278" s="10">
        <f t="shared" si="9"/>
        <v>197.6925014751744</v>
      </c>
    </row>
    <row r="279" spans="2:5" x14ac:dyDescent="0.3">
      <c r="B279">
        <v>265</v>
      </c>
      <c r="C279" s="1">
        <v>142447</v>
      </c>
      <c r="D279" s="3">
        <f t="shared" si="8"/>
        <v>8182.5732248270087</v>
      </c>
      <c r="E279" s="10">
        <f t="shared" si="9"/>
        <v>197.73072895320723</v>
      </c>
    </row>
    <row r="280" spans="2:5" x14ac:dyDescent="0.3">
      <c r="B280">
        <v>266</v>
      </c>
      <c r="C280" s="1">
        <v>142812</v>
      </c>
      <c r="D280" s="3">
        <f t="shared" si="8"/>
        <v>8319.71315207511</v>
      </c>
      <c r="E280" s="10">
        <f t="shared" si="9"/>
        <v>197.76833040021864</v>
      </c>
    </row>
    <row r="281" spans="2:5" x14ac:dyDescent="0.3">
      <c r="B281">
        <v>267</v>
      </c>
      <c r="C281" s="1">
        <v>143177</v>
      </c>
      <c r="D281" s="3">
        <f t="shared" si="8"/>
        <v>8459.1515445038895</v>
      </c>
      <c r="E281" s="10">
        <f t="shared" si="9"/>
        <v>197.80531582944781</v>
      </c>
    </row>
    <row r="282" spans="2:5" x14ac:dyDescent="0.3">
      <c r="B282">
        <v>268</v>
      </c>
      <c r="C282" s="1">
        <v>143543</v>
      </c>
      <c r="D282" s="3">
        <f t="shared" si="8"/>
        <v>8600.9269243897743</v>
      </c>
      <c r="E282" s="10">
        <f t="shared" si="9"/>
        <v>197.84169510183088</v>
      </c>
    </row>
    <row r="283" spans="2:5" x14ac:dyDescent="0.3">
      <c r="B283">
        <v>269</v>
      </c>
      <c r="C283" s="1">
        <v>143908</v>
      </c>
      <c r="D283" s="3">
        <f t="shared" si="8"/>
        <v>8745.0784596425474</v>
      </c>
      <c r="E283" s="10">
        <f t="shared" si="9"/>
        <v>197.8774779280574</v>
      </c>
    </row>
    <row r="284" spans="2:5" x14ac:dyDescent="0.3">
      <c r="B284">
        <v>270</v>
      </c>
      <c r="C284" s="1">
        <v>144273</v>
      </c>
      <c r="D284" s="3">
        <f t="shared" si="8"/>
        <v>8891.6459746261571</v>
      </c>
      <c r="E284" s="10">
        <f t="shared" si="9"/>
        <v>197.9126738706077</v>
      </c>
    </row>
    <row r="285" spans="2:5" x14ac:dyDescent="0.3">
      <c r="B285">
        <v>271</v>
      </c>
      <c r="C285" s="1">
        <v>144638</v>
      </c>
      <c r="D285" s="3">
        <f t="shared" si="8"/>
        <v>9040.669961160891</v>
      </c>
      <c r="E285" s="10">
        <f t="shared" si="9"/>
        <v>197.94729234577127</v>
      </c>
    </row>
    <row r="286" spans="2:5" x14ac:dyDescent="0.3">
      <c r="B286">
        <v>272</v>
      </c>
      <c r="C286" s="1">
        <v>145004</v>
      </c>
      <c r="D286" s="3">
        <f t="shared" si="8"/>
        <v>9192.1915897099479</v>
      </c>
      <c r="E286" s="10">
        <f t="shared" si="9"/>
        <v>197.98134262564594</v>
      </c>
    </row>
    <row r="287" spans="2:5" x14ac:dyDescent="0.3">
      <c r="B287">
        <v>273</v>
      </c>
      <c r="C287" s="1">
        <v>145369</v>
      </c>
      <c r="D287" s="3">
        <f t="shared" si="8"/>
        <v>9346.2527207534858</v>
      </c>
      <c r="E287" s="10">
        <f t="shared" si="9"/>
        <v>198.01483384011766</v>
      </c>
    </row>
    <row r="288" spans="2:5" x14ac:dyDescent="0.3">
      <c r="B288">
        <v>274</v>
      </c>
      <c r="C288" s="1">
        <v>145734</v>
      </c>
      <c r="D288" s="3">
        <f t="shared" si="8"/>
        <v>9502.8959163533145</v>
      </c>
      <c r="E288" s="10">
        <f t="shared" si="9"/>
        <v>198.04777497882091</v>
      </c>
    </row>
    <row r="289" spans="2:5" x14ac:dyDescent="0.3">
      <c r="B289">
        <v>275</v>
      </c>
      <c r="C289" s="1">
        <v>146099</v>
      </c>
      <c r="D289" s="3">
        <f t="shared" si="8"/>
        <v>9662.1644519113961</v>
      </c>
      <c r="E289" s="10">
        <f t="shared" si="9"/>
        <v>198.08017489307957</v>
      </c>
    </row>
    <row r="290" spans="2:5" x14ac:dyDescent="0.3">
      <c r="B290">
        <v>276</v>
      </c>
      <c r="C290" s="1">
        <v>146464</v>
      </c>
      <c r="D290" s="3">
        <f t="shared" si="8"/>
        <v>9824.1023281254311</v>
      </c>
      <c r="E290" s="10">
        <f t="shared" si="9"/>
        <v>198.1120422978282</v>
      </c>
    </row>
    <row r="291" spans="2:5" x14ac:dyDescent="0.3">
      <c r="B291">
        <v>277</v>
      </c>
      <c r="C291" s="1">
        <v>146829</v>
      </c>
      <c r="D291" s="3">
        <f t="shared" si="8"/>
        <v>9988.7542831448136</v>
      </c>
      <c r="E291" s="10">
        <f t="shared" si="9"/>
        <v>198.1433857735135</v>
      </c>
    </row>
    <row r="292" spans="2:5" x14ac:dyDescent="0.3">
      <c r="B292">
        <v>278</v>
      </c>
      <c r="C292" s="1">
        <v>147194</v>
      </c>
      <c r="D292" s="3">
        <f t="shared" si="8"/>
        <v>10156.165804930321</v>
      </c>
      <c r="E292" s="10">
        <f t="shared" si="9"/>
        <v>198.17421376797625</v>
      </c>
    </row>
    <row r="293" spans="2:5" x14ac:dyDescent="0.3">
      <c r="B293">
        <v>279</v>
      </c>
      <c r="C293" s="1">
        <v>147559</v>
      </c>
      <c r="D293" s="3">
        <f t="shared" si="8"/>
        <v>10326.383143820953</v>
      </c>
      <c r="E293" s="10">
        <f t="shared" si="9"/>
        <v>198.20453459831339</v>
      </c>
    </row>
    <row r="294" spans="2:5" x14ac:dyDescent="0.3">
      <c r="B294">
        <v>280</v>
      </c>
      <c r="C294" s="1">
        <v>147925</v>
      </c>
      <c r="D294" s="3">
        <f t="shared" si="8"/>
        <v>10499.453325311391</v>
      </c>
      <c r="E294" s="10">
        <f t="shared" si="9"/>
        <v>198.23435645272014</v>
      </c>
    </row>
    <row r="295" spans="2:5" x14ac:dyDescent="0.3">
      <c r="B295">
        <v>281</v>
      </c>
      <c r="C295" s="1">
        <v>148290</v>
      </c>
      <c r="D295" s="3">
        <f t="shared" si="8"/>
        <v>10675.42416304361</v>
      </c>
      <c r="E295" s="10">
        <f t="shared" si="9"/>
        <v>198.26368739231253</v>
      </c>
    </row>
    <row r="296" spans="2:5" x14ac:dyDescent="0.3">
      <c r="B296">
        <v>282</v>
      </c>
      <c r="C296" s="1">
        <v>148655</v>
      </c>
      <c r="D296" s="3">
        <f t="shared" si="8"/>
        <v>10854.34427201622</v>
      </c>
      <c r="E296" s="10">
        <f t="shared" si="9"/>
        <v>198.29253535293006</v>
      </c>
    </row>
    <row r="297" spans="2:5" x14ac:dyDescent="0.3">
      <c r="B297">
        <v>283</v>
      </c>
      <c r="C297" s="1">
        <v>149020</v>
      </c>
      <c r="D297" s="3">
        <f t="shared" si="8"/>
        <v>11036.263082015212</v>
      </c>
      <c r="E297" s="10">
        <f t="shared" si="9"/>
        <v>198.3209081469183</v>
      </c>
    </row>
    <row r="298" spans="2:5" x14ac:dyDescent="0.3">
      <c r="B298">
        <v>284</v>
      </c>
      <c r="C298" s="1">
        <v>149386</v>
      </c>
      <c r="D298" s="3">
        <f t="shared" si="8"/>
        <v>11221.230851269787</v>
      </c>
      <c r="E298" s="10">
        <f t="shared" si="9"/>
        <v>198.34881346489195</v>
      </c>
    </row>
    <row r="299" spans="2:5" x14ac:dyDescent="0.3">
      <c r="B299">
        <v>285</v>
      </c>
      <c r="C299" s="1">
        <v>149751</v>
      </c>
      <c r="D299" s="3">
        <f t="shared" si="8"/>
        <v>11409.29868033707</v>
      </c>
      <c r="E299" s="10">
        <f t="shared" si="9"/>
        <v>198.37625887747797</v>
      </c>
    </row>
    <row r="300" spans="2:5" x14ac:dyDescent="0.3">
      <c r="B300">
        <v>286</v>
      </c>
      <c r="C300" s="1">
        <v>150116</v>
      </c>
      <c r="D300" s="3">
        <f t="shared" si="8"/>
        <v>11600.518526219519</v>
      </c>
      <c r="E300" s="10">
        <f t="shared" si="9"/>
        <v>198.40325183703891</v>
      </c>
    </row>
    <row r="301" spans="2:5" x14ac:dyDescent="0.3">
      <c r="B301">
        <v>287</v>
      </c>
      <c r="C301" s="1">
        <v>150481</v>
      </c>
      <c r="D301" s="3">
        <f t="shared" si="8"/>
        <v>11794.943216718959</v>
      </c>
      <c r="E301" s="10">
        <f t="shared" si="9"/>
        <v>198.42979967937663</v>
      </c>
    </row>
    <row r="302" spans="2:5" x14ac:dyDescent="0.3">
      <c r="B302">
        <v>288</v>
      </c>
      <c r="C302" s="1">
        <v>150847</v>
      </c>
      <c r="D302" s="3">
        <f t="shared" si="8"/>
        <v>11992.626465031168</v>
      </c>
      <c r="E302" s="10">
        <f t="shared" si="9"/>
        <v>198.45590962541615</v>
      </c>
    </row>
    <row r="303" spans="2:5" x14ac:dyDescent="0.3">
      <c r="B303">
        <v>289</v>
      </c>
      <c r="C303" s="1">
        <v>151212</v>
      </c>
      <c r="D303" s="3">
        <f t="shared" si="8"/>
        <v>12193.622884585091</v>
      </c>
      <c r="E303" s="10">
        <f t="shared" si="9"/>
        <v>198.48158878287006</v>
      </c>
    </row>
    <row r="304" spans="2:5" x14ac:dyDescent="0.3">
      <c r="B304">
        <v>290</v>
      </c>
      <c r="C304" s="1">
        <v>151577</v>
      </c>
      <c r="D304" s="3">
        <f t="shared" si="8"/>
        <v>12397.988004130737</v>
      </c>
      <c r="E304" s="10">
        <f t="shared" si="9"/>
        <v>198.50684414788324</v>
      </c>
    </row>
    <row r="305" spans="2:5" x14ac:dyDescent="0.3">
      <c r="B305">
        <v>291</v>
      </c>
      <c r="C305" s="1">
        <v>151942</v>
      </c>
      <c r="D305" s="3">
        <f t="shared" si="8"/>
        <v>12605.778283079968</v>
      </c>
      <c r="E305" s="10">
        <f t="shared" si="9"/>
        <v>198.53168260665811</v>
      </c>
    </row>
    <row r="306" spans="2:5" x14ac:dyDescent="0.3">
      <c r="B306">
        <v>292</v>
      </c>
      <c r="C306" s="1">
        <v>152308</v>
      </c>
      <c r="D306" s="3">
        <f t="shared" si="8"/>
        <v>12817.051127104389</v>
      </c>
      <c r="E306" s="10">
        <f t="shared" si="9"/>
        <v>198.55611093706042</v>
      </c>
    </row>
    <row r="307" spans="2:5" x14ac:dyDescent="0.3">
      <c r="B307">
        <v>293</v>
      </c>
      <c r="C307" s="1">
        <v>152673</v>
      </c>
      <c r="D307" s="3">
        <f t="shared" si="8"/>
        <v>13031.864903994658</v>
      </c>
      <c r="E307" s="10">
        <f t="shared" si="9"/>
        <v>198.58013581020583</v>
      </c>
    </row>
    <row r="308" spans="2:5" x14ac:dyDescent="0.3">
      <c r="B308">
        <v>294</v>
      </c>
      <c r="C308" s="1">
        <v>153038</v>
      </c>
      <c r="D308" s="3">
        <f t="shared" si="8"/>
        <v>13250.278959785608</v>
      </c>
      <c r="E308" s="10">
        <f t="shared" si="9"/>
        <v>198.60376379202697</v>
      </c>
    </row>
    <row r="309" spans="2:5" x14ac:dyDescent="0.3">
      <c r="B309">
        <v>295</v>
      </c>
      <c r="C309" s="1">
        <v>153403</v>
      </c>
      <c r="D309" s="3">
        <f t="shared" si="8"/>
        <v>13472.353635151614</v>
      </c>
      <c r="E309" s="10">
        <f t="shared" si="9"/>
        <v>198.62700134482162</v>
      </c>
    </row>
    <row r="310" spans="2:5" x14ac:dyDescent="0.3">
      <c r="B310">
        <v>296</v>
      </c>
      <c r="C310" s="1">
        <v>153769</v>
      </c>
      <c r="D310" s="3">
        <f t="shared" si="8"/>
        <v>13698.150282076755</v>
      </c>
      <c r="E310" s="10">
        <f t="shared" si="9"/>
        <v>198.64985482878168</v>
      </c>
    </row>
    <row r="311" spans="2:5" x14ac:dyDescent="0.3">
      <c r="B311">
        <v>297</v>
      </c>
      <c r="C311" s="1">
        <v>154134</v>
      </c>
      <c r="D311" s="3">
        <f t="shared" si="8"/>
        <v>13927.731280804361</v>
      </c>
      <c r="E311" s="10">
        <f t="shared" si="9"/>
        <v>198.6723305035031</v>
      </c>
    </row>
    <row r="312" spans="2:5" x14ac:dyDescent="0.3">
      <c r="B312">
        <v>298</v>
      </c>
      <c r="C312" s="1">
        <v>154499</v>
      </c>
      <c r="D312" s="3">
        <f t="shared" si="8"/>
        <v>14161.160057070641</v>
      </c>
      <c r="E312" s="10">
        <f t="shared" si="9"/>
        <v>198.69443452947712</v>
      </c>
    </row>
    <row r="313" spans="2:5" x14ac:dyDescent="0.3">
      <c r="B313">
        <v>299</v>
      </c>
      <c r="C313" s="1">
        <v>154864</v>
      </c>
      <c r="D313" s="3">
        <f t="shared" si="8"/>
        <v>14398.501099627145</v>
      </c>
      <c r="E313" s="10">
        <f t="shared" si="9"/>
        <v>198.71617296956271</v>
      </c>
    </row>
    <row r="314" spans="2:5" x14ac:dyDescent="0.3">
      <c r="B314">
        <v>300</v>
      </c>
      <c r="C314" s="1">
        <v>155230</v>
      </c>
      <c r="D314" s="3">
        <f t="shared" si="8"/>
        <v>14639.819978056896</v>
      </c>
      <c r="E314" s="10">
        <f t="shared" si="9"/>
        <v>198.73755179044031</v>
      </c>
    </row>
    <row r="315" spans="2:5" x14ac:dyDescent="0.3">
      <c r="B315">
        <v>301</v>
      </c>
      <c r="C315" s="1">
        <v>155595</v>
      </c>
      <c r="D315" s="3">
        <f t="shared" si="8"/>
        <v>14885.183360889128</v>
      </c>
      <c r="E315" s="10">
        <f t="shared" si="9"/>
        <v>198.75857686404714</v>
      </c>
    </row>
    <row r="316" spans="2:5" x14ac:dyDescent="0.3">
      <c r="B316">
        <v>302</v>
      </c>
      <c r="C316" s="1">
        <v>155960</v>
      </c>
      <c r="D316" s="3">
        <f t="shared" si="8"/>
        <v>15134.65903401763</v>
      </c>
      <c r="E316" s="10">
        <f t="shared" si="9"/>
        <v>198.7792539689942</v>
      </c>
    </row>
    <row r="317" spans="2:5" x14ac:dyDescent="0.3">
      <c r="B317">
        <v>303</v>
      </c>
      <c r="C317" s="1">
        <v>156325</v>
      </c>
      <c r="D317" s="3">
        <f t="shared" si="8"/>
        <v>15388.315919427765</v>
      </c>
      <c r="E317" s="10">
        <f t="shared" si="9"/>
        <v>198.79958879196477</v>
      </c>
    </row>
    <row r="318" spans="2:5" x14ac:dyDescent="0.3">
      <c r="B318">
        <v>304</v>
      </c>
      <c r="C318" s="1">
        <v>156691</v>
      </c>
      <c r="D318" s="3">
        <f t="shared" si="8"/>
        <v>15646.224094237374</v>
      </c>
      <c r="E318" s="10">
        <f t="shared" si="9"/>
        <v>198.8195869290951</v>
      </c>
    </row>
    <row r="319" spans="2:5" x14ac:dyDescent="0.3">
      <c r="B319">
        <v>305</v>
      </c>
      <c r="C319" s="1">
        <v>157056</v>
      </c>
      <c r="D319" s="3">
        <f t="shared" si="8"/>
        <v>15908.454810056792</v>
      </c>
      <c r="E319" s="10">
        <f t="shared" si="9"/>
        <v>198.83925388733695</v>
      </c>
    </row>
    <row r="320" spans="2:5" x14ac:dyDescent="0.3">
      <c r="B320">
        <v>306</v>
      </c>
      <c r="C320" s="1">
        <v>157421</v>
      </c>
      <c r="D320" s="3">
        <f t="shared" si="8"/>
        <v>16175.080512673343</v>
      </c>
      <c r="E320" s="10">
        <f t="shared" si="9"/>
        <v>198.85859508580231</v>
      </c>
    </row>
    <row r="321" spans="2:5" x14ac:dyDescent="0.3">
      <c r="B321">
        <v>307</v>
      </c>
      <c r="C321" s="1">
        <v>157786</v>
      </c>
      <c r="D321" s="3">
        <f t="shared" si="8"/>
        <v>16446.174862065749</v>
      </c>
      <c r="E321" s="10">
        <f t="shared" si="9"/>
        <v>198.87761585709032</v>
      </c>
    </row>
    <row r="322" spans="2:5" x14ac:dyDescent="0.3">
      <c r="B322">
        <v>308</v>
      </c>
      <c r="C322" s="1">
        <v>158152</v>
      </c>
      <c r="D322" s="3">
        <f t="shared" si="8"/>
        <v>16721.812752753973</v>
      </c>
      <c r="E322" s="10">
        <f t="shared" si="9"/>
        <v>198.89632144859692</v>
      </c>
    </row>
    <row r="323" spans="2:5" x14ac:dyDescent="0.3">
      <c r="B323">
        <v>309</v>
      </c>
      <c r="C323" s="1">
        <v>158517</v>
      </c>
      <c r="D323" s="3">
        <f t="shared" si="8"/>
        <v>17002.07033449013</v>
      </c>
      <c r="E323" s="10">
        <f t="shared" si="9"/>
        <v>198.91471702380673</v>
      </c>
    </row>
    <row r="324" spans="2:5" x14ac:dyDescent="0.3">
      <c r="B324">
        <v>310</v>
      </c>
      <c r="C324" s="1">
        <v>158882</v>
      </c>
      <c r="D324" s="3">
        <f t="shared" si="8"/>
        <v>17287.025033296184</v>
      </c>
      <c r="E324" s="10">
        <f t="shared" si="9"/>
        <v>198.93280766356793</v>
      </c>
    </row>
    <row r="325" spans="2:5" x14ac:dyDescent="0.3">
      <c r="B325">
        <v>311</v>
      </c>
      <c r="C325" s="1">
        <v>159247</v>
      </c>
      <c r="D325" s="3">
        <f t="shared" si="8"/>
        <v>17576.755572854228</v>
      </c>
      <c r="E325" s="10">
        <f t="shared" si="9"/>
        <v>198.95059836734987</v>
      </c>
    </row>
    <row r="326" spans="2:5" x14ac:dyDescent="0.3">
      <c r="B326">
        <v>312</v>
      </c>
      <c r="C326" s="1">
        <v>159613</v>
      </c>
      <c r="D326" s="3">
        <f t="shared" si="8"/>
        <v>17871.341996255265</v>
      </c>
      <c r="E326" s="10">
        <f t="shared" si="9"/>
        <v>198.96809405448377</v>
      </c>
    </row>
    <row r="327" spans="2:5" x14ac:dyDescent="0.3">
      <c r="B327">
        <v>313</v>
      </c>
      <c r="C327" s="1">
        <v>159978</v>
      </c>
      <c r="D327" s="3">
        <f t="shared" si="8"/>
        <v>18170.865688112503</v>
      </c>
      <c r="E327" s="10">
        <f t="shared" si="9"/>
        <v>198.98529956538664</v>
      </c>
    </row>
    <row r="328" spans="2:5" x14ac:dyDescent="0.3">
      <c r="B328">
        <v>314</v>
      </c>
      <c r="C328" s="1">
        <v>160343</v>
      </c>
      <c r="D328" s="3">
        <f t="shared" si="8"/>
        <v>18475.409397045267</v>
      </c>
      <c r="E328" s="10">
        <f t="shared" si="9"/>
        <v>199.00221966276851</v>
      </c>
    </row>
    <row r="329" spans="2:5" x14ac:dyDescent="0.3">
      <c r="B329">
        <v>315</v>
      </c>
      <c r="C329" s="1">
        <v>160708</v>
      </c>
      <c r="D329" s="3">
        <f t="shared" si="8"/>
        <v>18785.057258539746</v>
      </c>
      <c r="E329" s="10">
        <f t="shared" si="9"/>
        <v>199.01885903282312</v>
      </c>
    </row>
    <row r="330" spans="2:5" x14ac:dyDescent="0.3">
      <c r="B330">
        <v>316</v>
      </c>
      <c r="C330" s="1">
        <v>161074</v>
      </c>
      <c r="D330" s="3">
        <f t="shared" si="8"/>
        <v>19099.894818192872</v>
      </c>
      <c r="E330" s="10">
        <f t="shared" si="9"/>
        <v>199.03522228640233</v>
      </c>
    </row>
    <row r="331" spans="2:5" x14ac:dyDescent="0.3">
      <c r="B331">
        <v>317</v>
      </c>
      <c r="C331" s="1">
        <v>161439</v>
      </c>
      <c r="D331" s="3">
        <f t="shared" si="8"/>
        <v>19420.009055345785</v>
      </c>
      <c r="E331" s="10">
        <f t="shared" si="9"/>
        <v>199.05131396017435</v>
      </c>
    </row>
    <row r="332" spans="2:5" x14ac:dyDescent="0.3">
      <c r="B332">
        <v>318</v>
      </c>
      <c r="C332" s="1">
        <v>161804</v>
      </c>
      <c r="D332" s="3">
        <f t="shared" si="8"/>
        <v>19745.488407113382</v>
      </c>
      <c r="E332" s="10">
        <f t="shared" si="9"/>
        <v>199.0671385177659</v>
      </c>
    </row>
    <row r="333" spans="2:5" x14ac:dyDescent="0.3">
      <c r="B333">
        <v>319</v>
      </c>
      <c r="C333" s="1">
        <v>162169</v>
      </c>
      <c r="D333" s="3">
        <f t="shared" si="8"/>
        <v>20076.422792816604</v>
      </c>
      <c r="E333" s="10">
        <f t="shared" si="9"/>
        <v>199.08270035088847</v>
      </c>
    </row>
    <row r="334" spans="2:5" x14ac:dyDescent="0.3">
      <c r="B334">
        <v>320</v>
      </c>
      <c r="C334" s="1">
        <v>162535</v>
      </c>
      <c r="D334" s="3">
        <f t="shared" si="8"/>
        <v>20412.903638824209</v>
      </c>
      <c r="E334" s="10">
        <f t="shared" si="9"/>
        <v>199.09800378044903</v>
      </c>
    </row>
    <row r="335" spans="2:5" x14ac:dyDescent="0.3">
      <c r="B335">
        <v>321</v>
      </c>
      <c r="C335" s="1">
        <v>162900</v>
      </c>
      <c r="D335" s="3">
        <f t="shared" ref="D335:D363" si="10">$D334+$C$2*$D334</f>
        <v>20755.023903810903</v>
      </c>
      <c r="E335" s="10">
        <f t="shared" si="9"/>
        <v>199.113053057645</v>
      </c>
    </row>
    <row r="336" spans="2:5" x14ac:dyDescent="0.3">
      <c r="B336">
        <v>322</v>
      </c>
      <c r="C336" s="1">
        <v>163265</v>
      </c>
      <c r="D336" s="3">
        <f t="shared" si="10"/>
        <v>21102.878104438772</v>
      </c>
      <c r="E336" s="10">
        <f t="shared" ref="E336:E363" si="11">$E335+$C$2*$E335*(1-$E335/$C$4)</f>
        <v>199.12785236504405</v>
      </c>
    </row>
    <row r="337" spans="2:5" x14ac:dyDescent="0.3">
      <c r="B337">
        <v>323</v>
      </c>
      <c r="C337" s="1">
        <v>163630</v>
      </c>
      <c r="D337" s="3">
        <f t="shared" si="10"/>
        <v>21456.562341469165</v>
      </c>
      <c r="E337" s="10">
        <f t="shared" si="11"/>
        <v>199.14240581764844</v>
      </c>
    </row>
    <row r="338" spans="2:5" x14ac:dyDescent="0.3">
      <c r="B338">
        <v>324</v>
      </c>
      <c r="C338" s="1">
        <v>163996</v>
      </c>
      <c r="D338" s="3">
        <f t="shared" si="10"/>
        <v>21816.17432631219</v>
      </c>
      <c r="E338" s="10">
        <f t="shared" si="11"/>
        <v>199.15671746394455</v>
      </c>
    </row>
    <row r="339" spans="2:5" x14ac:dyDescent="0.3">
      <c r="B339">
        <v>325</v>
      </c>
      <c r="C339" s="1">
        <v>164361</v>
      </c>
      <c r="D339" s="3">
        <f t="shared" si="10"/>
        <v>22181.813408021182</v>
      </c>
      <c r="E339" s="10">
        <f t="shared" si="11"/>
        <v>199.17079128693734</v>
      </c>
    </row>
    <row r="340" spans="2:5" x14ac:dyDescent="0.3">
      <c r="B340">
        <v>326</v>
      </c>
      <c r="C340" s="1">
        <v>164726</v>
      </c>
      <c r="D340" s="3">
        <f t="shared" si="10"/>
        <v>22553.580600739617</v>
      </c>
      <c r="E340" s="10">
        <f t="shared" si="11"/>
        <v>199.18463120517015</v>
      </c>
    </row>
    <row r="341" spans="2:5" x14ac:dyDescent="0.3">
      <c r="B341">
        <v>327</v>
      </c>
      <c r="C341" s="1">
        <v>165091</v>
      </c>
      <c r="D341" s="3">
        <f t="shared" si="10"/>
        <v>22931.578611608013</v>
      </c>
      <c r="E341" s="10">
        <f t="shared" si="11"/>
        <v>199.19824107372995</v>
      </c>
    </row>
    <row r="342" spans="2:5" x14ac:dyDescent="0.3">
      <c r="B342">
        <v>328</v>
      </c>
      <c r="C342" s="1">
        <v>165457</v>
      </c>
      <c r="D342" s="3">
        <f t="shared" si="10"/>
        <v>23315.911869138563</v>
      </c>
      <c r="E342" s="10">
        <f t="shared" si="11"/>
        <v>199.21162468523815</v>
      </c>
    </row>
    <row r="343" spans="2:5" x14ac:dyDescent="0.3">
      <c r="B343">
        <v>329</v>
      </c>
      <c r="C343" s="1">
        <v>165822</v>
      </c>
      <c r="D343" s="3">
        <f t="shared" si="10"/>
        <v>23706.686552065326</v>
      </c>
      <c r="E343" s="10">
        <f t="shared" si="11"/>
        <v>199.2247857708272</v>
      </c>
    </row>
    <row r="344" spans="2:5" x14ac:dyDescent="0.3">
      <c r="B344">
        <v>330</v>
      </c>
      <c r="C344" s="1">
        <v>166187</v>
      </c>
      <c r="D344" s="3">
        <f t="shared" si="10"/>
        <v>24104.010618677941</v>
      </c>
      <c r="E344" s="10">
        <f t="shared" si="11"/>
        <v>199.23772800110305</v>
      </c>
    </row>
    <row r="345" spans="2:5" x14ac:dyDescent="0.3">
      <c r="B345">
        <v>331</v>
      </c>
      <c r="C345" s="1">
        <v>166552</v>
      </c>
      <c r="D345" s="3">
        <f t="shared" si="10"/>
        <v>24507.993836646983</v>
      </c>
      <c r="E345" s="10">
        <f t="shared" si="11"/>
        <v>199.25045498709386</v>
      </c>
    </row>
    <row r="346" spans="2:5" x14ac:dyDescent="0.3">
      <c r="B346">
        <v>332</v>
      </c>
      <c r="C346" s="1">
        <v>166918</v>
      </c>
      <c r="D346" s="3">
        <f t="shared" si="10"/>
        <v>24918.747813349186</v>
      </c>
      <c r="E346" s="10">
        <f t="shared" si="11"/>
        <v>199.26297028118469</v>
      </c>
    </row>
    <row r="347" spans="2:5" x14ac:dyDescent="0.3">
      <c r="B347">
        <v>333</v>
      </c>
      <c r="C347" s="1">
        <v>167283</v>
      </c>
      <c r="D347" s="3">
        <f t="shared" si="10"/>
        <v>25336.386026700919</v>
      </c>
      <c r="E347" s="10">
        <f t="shared" si="11"/>
        <v>199.27527737803885</v>
      </c>
    </row>
    <row r="348" spans="2:5" x14ac:dyDescent="0.3">
      <c r="B348">
        <v>334</v>
      </c>
      <c r="C348" s="1">
        <v>167648</v>
      </c>
      <c r="D348" s="3">
        <f t="shared" si="10"/>
        <v>25761.023856508426</v>
      </c>
      <c r="E348" s="10">
        <f t="shared" si="11"/>
        <v>199.28737971550566</v>
      </c>
    </row>
    <row r="349" spans="2:5" x14ac:dyDescent="0.3">
      <c r="B349">
        <v>335</v>
      </c>
      <c r="C349" s="1">
        <v>168013</v>
      </c>
      <c r="D349" s="3">
        <f t="shared" si="10"/>
        <v>26192.778616343508</v>
      </c>
      <c r="E349" s="10">
        <f t="shared" si="11"/>
        <v>199.29928067551506</v>
      </c>
    </row>
    <row r="350" spans="2:5" x14ac:dyDescent="0.3">
      <c r="B350">
        <v>336</v>
      </c>
      <c r="C350" s="1">
        <v>168379</v>
      </c>
      <c r="D350" s="3">
        <f t="shared" si="10"/>
        <v>26631.769585953425</v>
      </c>
      <c r="E350" s="10">
        <f t="shared" si="11"/>
        <v>199.31098358495893</v>
      </c>
    </row>
    <row r="351" spans="2:5" x14ac:dyDescent="0.3">
      <c r="B351">
        <v>337</v>
      </c>
      <c r="C351" s="1">
        <v>168744</v>
      </c>
      <c r="D351" s="3">
        <f t="shared" si="10"/>
        <v>27078.118044214003</v>
      </c>
      <c r="E351" s="10">
        <f t="shared" si="11"/>
        <v>199.32249171655965</v>
      </c>
    </row>
    <row r="352" spans="2:5" x14ac:dyDescent="0.3">
      <c r="B352">
        <v>338</v>
      </c>
      <c r="C352" s="1">
        <v>169109</v>
      </c>
      <c r="D352" s="3">
        <f t="shared" si="10"/>
        <v>27531.947302635032</v>
      </c>
      <c r="E352" s="10">
        <f t="shared" si="11"/>
        <v>199.33380828972579</v>
      </c>
    </row>
    <row r="353" spans="2:5" x14ac:dyDescent="0.3">
      <c r="B353">
        <v>339</v>
      </c>
      <c r="C353" s="1">
        <v>169474</v>
      </c>
      <c r="D353" s="3">
        <f t="shared" si="10"/>
        <v>27993.382739427194</v>
      </c>
      <c r="E353" s="10">
        <f t="shared" si="11"/>
        <v>199.3449364713951</v>
      </c>
    </row>
    <row r="354" spans="2:5" x14ac:dyDescent="0.3">
      <c r="B354">
        <v>340</v>
      </c>
      <c r="C354" s="1">
        <v>169840</v>
      </c>
      <c r="D354" s="3">
        <f t="shared" si="10"/>
        <v>28462.551834139995</v>
      </c>
      <c r="E354" s="10">
        <f t="shared" si="11"/>
        <v>199.35587937686515</v>
      </c>
    </row>
    <row r="355" spans="2:5" x14ac:dyDescent="0.3">
      <c r="B355">
        <v>341</v>
      </c>
      <c r="C355" s="1">
        <v>170205</v>
      </c>
      <c r="D355" s="3">
        <f t="shared" si="10"/>
        <v>28939.584202880182</v>
      </c>
      <c r="E355" s="10">
        <f t="shared" si="11"/>
        <v>199.36664007061148</v>
      </c>
    </row>
    <row r="356" spans="2:5" x14ac:dyDescent="0.3">
      <c r="B356">
        <v>342</v>
      </c>
      <c r="C356" s="1">
        <v>170570</v>
      </c>
      <c r="D356" s="3">
        <f t="shared" si="10"/>
        <v>29424.611634120454</v>
      </c>
      <c r="E356" s="10">
        <f t="shared" si="11"/>
        <v>199.37722156709378</v>
      </c>
    </row>
    <row r="357" spans="2:5" x14ac:dyDescent="0.3">
      <c r="B357">
        <v>343</v>
      </c>
      <c r="C357" s="1">
        <v>170935</v>
      </c>
      <c r="D357" s="3">
        <f t="shared" si="10"/>
        <v>29917.768125108312</v>
      </c>
      <c r="E357" s="10">
        <f t="shared" si="11"/>
        <v>199.38762683154985</v>
      </c>
    </row>
    <row r="358" spans="2:5" x14ac:dyDescent="0.3">
      <c r="B358">
        <v>344</v>
      </c>
      <c r="C358" s="1">
        <v>171301</v>
      </c>
      <c r="D358" s="3">
        <f t="shared" si="10"/>
        <v>30419.189918885128</v>
      </c>
      <c r="E358" s="10">
        <f t="shared" si="11"/>
        <v>199.39785878077788</v>
      </c>
    </row>
    <row r="359" spans="2:5" x14ac:dyDescent="0.3">
      <c r="B359">
        <v>345</v>
      </c>
      <c r="C359" s="1">
        <v>171666</v>
      </c>
      <c r="D359" s="3">
        <f t="shared" si="10"/>
        <v>30929.015541925641</v>
      </c>
      <c r="E359" s="10">
        <f t="shared" si="11"/>
        <v>199.40792028390683</v>
      </c>
    </row>
    <row r="360" spans="2:5" x14ac:dyDescent="0.3">
      <c r="B360">
        <v>346</v>
      </c>
      <c r="C360" s="1">
        <v>172031</v>
      </c>
      <c r="D360" s="3">
        <f t="shared" si="10"/>
        <v>31447.385842408316</v>
      </c>
      <c r="E360" s="10">
        <f t="shared" si="11"/>
        <v>199.41781416315544</v>
      </c>
    </row>
    <row r="361" spans="2:5" x14ac:dyDescent="0.3">
      <c r="B361">
        <v>347</v>
      </c>
      <c r="C361" s="1">
        <v>172396</v>
      </c>
      <c r="D361" s="3">
        <f t="shared" si="10"/>
        <v>31974.44402912708</v>
      </c>
      <c r="E361" s="10">
        <f t="shared" si="11"/>
        <v>199.42754319457975</v>
      </c>
    </row>
    <row r="362" spans="2:5" x14ac:dyDescent="0.3">
      <c r="B362">
        <v>348</v>
      </c>
      <c r="C362" s="1">
        <v>172762</v>
      </c>
      <c r="D362" s="3">
        <f t="shared" si="10"/>
        <v>32510.33571105525</v>
      </c>
      <c r="E362" s="10">
        <f t="shared" si="11"/>
        <v>199.43711010880926</v>
      </c>
    </row>
    <row r="363" spans="2:5" x14ac:dyDescent="0.3">
      <c r="B363">
        <v>349</v>
      </c>
      <c r="C363" s="1">
        <v>173127</v>
      </c>
      <c r="D363" s="3">
        <f t="shared" si="10"/>
        <v>33055.208937572534</v>
      </c>
      <c r="E363" s="10">
        <f t="shared" si="11"/>
        <v>199.44651759177214</v>
      </c>
    </row>
    <row r="364" spans="2:5" x14ac:dyDescent="0.3">
      <c r="C364" s="1"/>
      <c r="D364" s="3"/>
    </row>
    <row r="365" spans="2:5" x14ac:dyDescent="0.3">
      <c r="C365" s="1"/>
      <c r="D365" s="3"/>
    </row>
    <row r="366" spans="2:5" x14ac:dyDescent="0.3">
      <c r="C366" s="1"/>
      <c r="D366" s="3"/>
    </row>
    <row r="367" spans="2:5" x14ac:dyDescent="0.3">
      <c r="C367" s="1"/>
      <c r="D367" s="3"/>
    </row>
    <row r="368" spans="2:5" x14ac:dyDescent="0.3">
      <c r="C368" s="1"/>
      <c r="D368" s="3"/>
    </row>
    <row r="369" spans="3:4" x14ac:dyDescent="0.3">
      <c r="C369" s="1"/>
      <c r="D369" s="3"/>
    </row>
    <row r="370" spans="3:4" x14ac:dyDescent="0.3">
      <c r="C370" s="1"/>
      <c r="D370" s="3"/>
    </row>
    <row r="371" spans="3:4" x14ac:dyDescent="0.3">
      <c r="C371" s="1"/>
      <c r="D371" s="3"/>
    </row>
    <row r="372" spans="3:4" x14ac:dyDescent="0.3">
      <c r="C372" s="1"/>
      <c r="D372" s="3"/>
    </row>
    <row r="373" spans="3:4" x14ac:dyDescent="0.3">
      <c r="C373" s="1"/>
      <c r="D373" s="3"/>
    </row>
    <row r="374" spans="3:4" x14ac:dyDescent="0.3">
      <c r="C374" s="1"/>
      <c r="D374" s="3"/>
    </row>
    <row r="375" spans="3:4" x14ac:dyDescent="0.3">
      <c r="C375" s="1"/>
      <c r="D375" s="3"/>
    </row>
    <row r="376" spans="3:4" x14ac:dyDescent="0.3">
      <c r="C376" s="1"/>
      <c r="D376" s="3"/>
    </row>
    <row r="377" spans="3:4" x14ac:dyDescent="0.3">
      <c r="C377" s="1"/>
      <c r="D377" s="3"/>
    </row>
    <row r="378" spans="3:4" x14ac:dyDescent="0.3">
      <c r="C378" s="1"/>
      <c r="D378" s="3"/>
    </row>
    <row r="379" spans="3:4" x14ac:dyDescent="0.3">
      <c r="C379" s="1"/>
      <c r="D379" s="3"/>
    </row>
    <row r="380" spans="3:4" x14ac:dyDescent="0.3">
      <c r="C380" s="1"/>
      <c r="D380" s="3"/>
    </row>
    <row r="381" spans="3:4" x14ac:dyDescent="0.3">
      <c r="C381" s="1"/>
      <c r="D381" s="3"/>
    </row>
    <row r="382" spans="3:4" x14ac:dyDescent="0.3">
      <c r="C382" s="1"/>
      <c r="D382" s="3"/>
    </row>
    <row r="383" spans="3:4" x14ac:dyDescent="0.3">
      <c r="C383" s="1"/>
      <c r="D383" s="3"/>
    </row>
    <row r="384" spans="3:4" x14ac:dyDescent="0.3">
      <c r="C384" s="1"/>
      <c r="D384" s="3"/>
    </row>
    <row r="385" spans="3:4" x14ac:dyDescent="0.3">
      <c r="C385" s="1"/>
      <c r="D385" s="3"/>
    </row>
    <row r="386" spans="3:4" x14ac:dyDescent="0.3">
      <c r="C386" s="1"/>
      <c r="D386" s="3"/>
    </row>
    <row r="387" spans="3:4" x14ac:dyDescent="0.3">
      <c r="C387" s="1"/>
      <c r="D387" s="3"/>
    </row>
    <row r="388" spans="3:4" x14ac:dyDescent="0.3">
      <c r="C388" s="1"/>
      <c r="D388" s="3"/>
    </row>
    <row r="389" spans="3:4" x14ac:dyDescent="0.3">
      <c r="C389" s="1"/>
      <c r="D389" s="3"/>
    </row>
    <row r="390" spans="3:4" x14ac:dyDescent="0.3">
      <c r="C390" s="1"/>
      <c r="D390" s="3"/>
    </row>
    <row r="391" spans="3:4" x14ac:dyDescent="0.3">
      <c r="C391" s="1"/>
      <c r="D391" s="3"/>
    </row>
    <row r="392" spans="3:4" x14ac:dyDescent="0.3">
      <c r="C392" s="1"/>
      <c r="D392" s="3"/>
    </row>
    <row r="393" spans="3:4" x14ac:dyDescent="0.3">
      <c r="C393" s="1"/>
      <c r="D393" s="3"/>
    </row>
    <row r="394" spans="3:4" x14ac:dyDescent="0.3">
      <c r="C394" s="1"/>
      <c r="D394" s="3"/>
    </row>
    <row r="395" spans="3:4" x14ac:dyDescent="0.3">
      <c r="C395" s="1"/>
      <c r="D395" s="3"/>
    </row>
    <row r="396" spans="3:4" x14ac:dyDescent="0.3">
      <c r="C396" s="1"/>
      <c r="D396" s="3"/>
    </row>
    <row r="397" spans="3:4" x14ac:dyDescent="0.3">
      <c r="C397" s="1"/>
      <c r="D397" s="3"/>
    </row>
    <row r="398" spans="3:4" x14ac:dyDescent="0.3">
      <c r="C398" s="1"/>
      <c r="D398" s="3"/>
    </row>
    <row r="399" spans="3:4" x14ac:dyDescent="0.3">
      <c r="C399" s="1"/>
      <c r="D399" s="3"/>
    </row>
    <row r="400" spans="3:4" x14ac:dyDescent="0.3">
      <c r="C400" s="1"/>
      <c r="D400" s="3"/>
    </row>
    <row r="401" spans="3:4" x14ac:dyDescent="0.3">
      <c r="C401" s="1"/>
      <c r="D401" s="3"/>
    </row>
    <row r="402" spans="3:4" x14ac:dyDescent="0.3">
      <c r="C402" s="1"/>
      <c r="D402" s="3"/>
    </row>
    <row r="403" spans="3:4" x14ac:dyDescent="0.3">
      <c r="C403" s="1"/>
      <c r="D403" s="3"/>
    </row>
    <row r="404" spans="3:4" x14ac:dyDescent="0.3">
      <c r="C404" s="1"/>
      <c r="D404" s="3"/>
    </row>
    <row r="405" spans="3:4" x14ac:dyDescent="0.3">
      <c r="C405" s="1"/>
      <c r="D405" s="3"/>
    </row>
    <row r="406" spans="3:4" x14ac:dyDescent="0.3">
      <c r="C406" s="1"/>
      <c r="D406" s="3"/>
    </row>
    <row r="407" spans="3:4" x14ac:dyDescent="0.3">
      <c r="C407" s="1"/>
      <c r="D407" s="3"/>
    </row>
    <row r="408" spans="3:4" x14ac:dyDescent="0.3">
      <c r="C408" s="1"/>
      <c r="D408" s="3"/>
    </row>
    <row r="409" spans="3:4" x14ac:dyDescent="0.3">
      <c r="C409" s="1"/>
      <c r="D409" s="3"/>
    </row>
    <row r="410" spans="3:4" x14ac:dyDescent="0.3">
      <c r="C410" s="1"/>
      <c r="D410" s="3"/>
    </row>
    <row r="411" spans="3:4" x14ac:dyDescent="0.3">
      <c r="C411" s="1"/>
      <c r="D411" s="3"/>
    </row>
    <row r="412" spans="3:4" x14ac:dyDescent="0.3">
      <c r="C412" s="1"/>
      <c r="D412" s="3"/>
    </row>
    <row r="413" spans="3:4" x14ac:dyDescent="0.3">
      <c r="C413" s="1"/>
      <c r="D413" s="3"/>
    </row>
    <row r="414" spans="3:4" x14ac:dyDescent="0.3">
      <c r="C414" s="1"/>
      <c r="D414" s="3"/>
    </row>
    <row r="415" spans="3:4" x14ac:dyDescent="0.3">
      <c r="C415" s="1"/>
      <c r="D415" s="3"/>
    </row>
    <row r="416" spans="3:4" x14ac:dyDescent="0.3">
      <c r="C416" s="1"/>
      <c r="D416" s="3"/>
    </row>
    <row r="417" spans="3:4" x14ac:dyDescent="0.3">
      <c r="C417" s="1"/>
      <c r="D417" s="3"/>
    </row>
    <row r="418" spans="3:4" x14ac:dyDescent="0.3">
      <c r="C418" s="1"/>
      <c r="D418" s="3"/>
    </row>
    <row r="419" spans="3:4" x14ac:dyDescent="0.3">
      <c r="C419" s="1"/>
      <c r="D419" s="3"/>
    </row>
    <row r="420" spans="3:4" x14ac:dyDescent="0.3">
      <c r="C420" s="1"/>
      <c r="D420" s="3"/>
    </row>
    <row r="421" spans="3:4" x14ac:dyDescent="0.3">
      <c r="C421" s="1"/>
      <c r="D421" s="3"/>
    </row>
    <row r="422" spans="3:4" x14ac:dyDescent="0.3">
      <c r="C422" s="1"/>
      <c r="D422" s="3"/>
    </row>
    <row r="423" spans="3:4" x14ac:dyDescent="0.3">
      <c r="C423" s="1"/>
      <c r="D423" s="3"/>
    </row>
    <row r="424" spans="3:4" x14ac:dyDescent="0.3">
      <c r="C424" s="1"/>
      <c r="D424" s="3"/>
    </row>
    <row r="425" spans="3:4" x14ac:dyDescent="0.3">
      <c r="C425" s="1"/>
      <c r="D425" s="3"/>
    </row>
    <row r="426" spans="3:4" x14ac:dyDescent="0.3">
      <c r="C426" s="1"/>
      <c r="D426" s="3"/>
    </row>
    <row r="427" spans="3:4" x14ac:dyDescent="0.3">
      <c r="C427" s="1"/>
      <c r="D427" s="3"/>
    </row>
    <row r="428" spans="3:4" x14ac:dyDescent="0.3">
      <c r="C428" s="1"/>
      <c r="D428" s="3"/>
    </row>
    <row r="429" spans="3:4" x14ac:dyDescent="0.3">
      <c r="C429" s="1"/>
      <c r="D429" s="3"/>
    </row>
    <row r="430" spans="3:4" x14ac:dyDescent="0.3">
      <c r="C430" s="1"/>
      <c r="D430" s="3"/>
    </row>
    <row r="431" spans="3:4" x14ac:dyDescent="0.3">
      <c r="C431" s="1"/>
      <c r="D431" s="3"/>
    </row>
    <row r="432" spans="3:4" x14ac:dyDescent="0.3">
      <c r="C432" s="1"/>
      <c r="D432" s="3"/>
    </row>
    <row r="433" spans="3:4" x14ac:dyDescent="0.3">
      <c r="C433" s="1"/>
      <c r="D433" s="3"/>
    </row>
    <row r="434" spans="3:4" x14ac:dyDescent="0.3">
      <c r="C434" s="1"/>
      <c r="D434" s="3"/>
    </row>
    <row r="435" spans="3:4" x14ac:dyDescent="0.3">
      <c r="C435" s="1"/>
      <c r="D435" s="3"/>
    </row>
    <row r="436" spans="3:4" x14ac:dyDescent="0.3">
      <c r="C436" s="1"/>
      <c r="D436" s="3"/>
    </row>
    <row r="437" spans="3:4" x14ac:dyDescent="0.3">
      <c r="C437" s="1"/>
      <c r="D437" s="3"/>
    </row>
    <row r="438" spans="3:4" x14ac:dyDescent="0.3">
      <c r="C438" s="1"/>
      <c r="D438" s="3"/>
    </row>
    <row r="439" spans="3:4" x14ac:dyDescent="0.3">
      <c r="C439" s="1"/>
      <c r="D439" s="3"/>
    </row>
    <row r="440" spans="3:4" x14ac:dyDescent="0.3">
      <c r="C440" s="1"/>
      <c r="D440" s="3"/>
    </row>
    <row r="441" spans="3:4" x14ac:dyDescent="0.3">
      <c r="C441" s="1"/>
      <c r="D441" s="3"/>
    </row>
    <row r="442" spans="3:4" x14ac:dyDescent="0.3">
      <c r="C442" s="1"/>
      <c r="D442" s="3"/>
    </row>
    <row r="443" spans="3:4" x14ac:dyDescent="0.3">
      <c r="C443" s="1"/>
      <c r="D443" s="3"/>
    </row>
    <row r="444" spans="3:4" x14ac:dyDescent="0.3">
      <c r="C444" s="1"/>
      <c r="D444" s="3"/>
    </row>
    <row r="445" spans="3:4" x14ac:dyDescent="0.3">
      <c r="C445" s="1"/>
      <c r="D445" s="3"/>
    </row>
    <row r="446" spans="3:4" x14ac:dyDescent="0.3">
      <c r="C446" s="1"/>
      <c r="D446" s="3"/>
    </row>
    <row r="447" spans="3:4" x14ac:dyDescent="0.3">
      <c r="C447" s="1"/>
      <c r="D447" s="3"/>
    </row>
    <row r="448" spans="3:4" x14ac:dyDescent="0.3">
      <c r="C448" s="1"/>
      <c r="D448" s="3"/>
    </row>
    <row r="449" spans="3:4" x14ac:dyDescent="0.3">
      <c r="C449" s="1"/>
      <c r="D449" s="3"/>
    </row>
    <row r="450" spans="3:4" x14ac:dyDescent="0.3">
      <c r="C450" s="1"/>
      <c r="D450" s="3"/>
    </row>
    <row r="451" spans="3:4" x14ac:dyDescent="0.3">
      <c r="C451" s="1"/>
      <c r="D451" s="3"/>
    </row>
    <row r="452" spans="3:4" x14ac:dyDescent="0.3">
      <c r="C452" s="1"/>
      <c r="D452" s="3"/>
    </row>
    <row r="453" spans="3:4" x14ac:dyDescent="0.3">
      <c r="C453" s="1"/>
      <c r="D453" s="3"/>
    </row>
    <row r="454" spans="3:4" x14ac:dyDescent="0.3">
      <c r="C454" s="1"/>
      <c r="D454" s="3"/>
    </row>
    <row r="455" spans="3:4" x14ac:dyDescent="0.3">
      <c r="C455" s="1"/>
      <c r="D455" s="3"/>
    </row>
    <row r="456" spans="3:4" x14ac:dyDescent="0.3">
      <c r="C456" s="1"/>
      <c r="D456" s="3"/>
    </row>
    <row r="457" spans="3:4" x14ac:dyDescent="0.3">
      <c r="C457" s="1"/>
      <c r="D457" s="3"/>
    </row>
    <row r="458" spans="3:4" x14ac:dyDescent="0.3">
      <c r="C458" s="1"/>
      <c r="D458" s="3"/>
    </row>
    <row r="459" spans="3:4" x14ac:dyDescent="0.3">
      <c r="C459" s="1"/>
      <c r="D459" s="3"/>
    </row>
    <row r="460" spans="3:4" x14ac:dyDescent="0.3">
      <c r="C460" s="1"/>
      <c r="D460" s="3"/>
    </row>
    <row r="461" spans="3:4" x14ac:dyDescent="0.3">
      <c r="C461" s="1"/>
      <c r="D461" s="3"/>
    </row>
    <row r="462" spans="3:4" x14ac:dyDescent="0.3">
      <c r="C462" s="1"/>
      <c r="D462" s="3"/>
    </row>
    <row r="463" spans="3:4" x14ac:dyDescent="0.3">
      <c r="C463" s="1"/>
      <c r="D463" s="3"/>
    </row>
    <row r="464" spans="3:4" x14ac:dyDescent="0.3">
      <c r="C464" s="1"/>
      <c r="D464" s="3"/>
    </row>
    <row r="465" spans="3:4" x14ac:dyDescent="0.3">
      <c r="C465" s="1"/>
      <c r="D465" s="3"/>
    </row>
    <row r="466" spans="3:4" x14ac:dyDescent="0.3">
      <c r="C466" s="1"/>
      <c r="D466" s="3"/>
    </row>
    <row r="467" spans="3:4" x14ac:dyDescent="0.3">
      <c r="C467" s="1"/>
      <c r="D467" s="3"/>
    </row>
    <row r="468" spans="3:4" x14ac:dyDescent="0.3">
      <c r="C468" s="1"/>
      <c r="D468" s="3"/>
    </row>
    <row r="469" spans="3:4" x14ac:dyDescent="0.3">
      <c r="C469" s="1"/>
      <c r="D469" s="3"/>
    </row>
    <row r="470" spans="3:4" x14ac:dyDescent="0.3">
      <c r="C470" s="1"/>
      <c r="D470" s="3"/>
    </row>
    <row r="471" spans="3:4" x14ac:dyDescent="0.3">
      <c r="C471" s="1"/>
      <c r="D471" s="3"/>
    </row>
    <row r="472" spans="3:4" x14ac:dyDescent="0.3">
      <c r="C472" s="1"/>
      <c r="D472" s="3"/>
    </row>
    <row r="473" spans="3:4" x14ac:dyDescent="0.3">
      <c r="C473" s="1"/>
      <c r="D473" s="3"/>
    </row>
    <row r="474" spans="3:4" x14ac:dyDescent="0.3">
      <c r="C474" s="1"/>
      <c r="D474" s="3"/>
    </row>
    <row r="475" spans="3:4" x14ac:dyDescent="0.3">
      <c r="C475" s="1"/>
      <c r="D475" s="3"/>
    </row>
    <row r="476" spans="3:4" x14ac:dyDescent="0.3">
      <c r="C476" s="1"/>
      <c r="D476" s="3"/>
    </row>
    <row r="477" spans="3:4" x14ac:dyDescent="0.3">
      <c r="C477" s="1"/>
      <c r="D477" s="3"/>
    </row>
    <row r="478" spans="3:4" x14ac:dyDescent="0.3">
      <c r="C478" s="1"/>
      <c r="D478" s="3"/>
    </row>
    <row r="479" spans="3:4" x14ac:dyDescent="0.3">
      <c r="C479" s="1"/>
      <c r="D479" s="3"/>
    </row>
    <row r="480" spans="3:4" x14ac:dyDescent="0.3">
      <c r="C480" s="1"/>
      <c r="D480" s="3"/>
    </row>
    <row r="481" spans="3:4" x14ac:dyDescent="0.3">
      <c r="C481" s="1"/>
      <c r="D481" s="3"/>
    </row>
    <row r="482" spans="3:4" x14ac:dyDescent="0.3">
      <c r="C482" s="1"/>
      <c r="D482" s="3"/>
    </row>
    <row r="483" spans="3:4" x14ac:dyDescent="0.3">
      <c r="C483" s="1"/>
      <c r="D483" s="3"/>
    </row>
    <row r="484" spans="3:4" x14ac:dyDescent="0.3">
      <c r="C484" s="1"/>
      <c r="D484" s="3"/>
    </row>
    <row r="485" spans="3:4" x14ac:dyDescent="0.3">
      <c r="C485" s="1"/>
      <c r="D485" s="3"/>
    </row>
    <row r="486" spans="3:4" x14ac:dyDescent="0.3">
      <c r="C486" s="1"/>
      <c r="D486" s="3"/>
    </row>
    <row r="487" spans="3:4" x14ac:dyDescent="0.3">
      <c r="C487" s="1"/>
      <c r="D487" s="3"/>
    </row>
    <row r="488" spans="3:4" x14ac:dyDescent="0.3">
      <c r="C488" s="1"/>
      <c r="D488" s="3"/>
    </row>
    <row r="489" spans="3:4" x14ac:dyDescent="0.3">
      <c r="C489" s="1"/>
      <c r="D489" s="3"/>
    </row>
    <row r="490" spans="3:4" x14ac:dyDescent="0.3">
      <c r="C490" s="1"/>
      <c r="D490" s="3"/>
    </row>
    <row r="491" spans="3:4" x14ac:dyDescent="0.3">
      <c r="C491" s="1"/>
      <c r="D491" s="3"/>
    </row>
    <row r="492" spans="3:4" x14ac:dyDescent="0.3">
      <c r="C492" s="1"/>
      <c r="D492" s="3"/>
    </row>
    <row r="493" spans="3:4" x14ac:dyDescent="0.3">
      <c r="C493" s="1"/>
      <c r="D493" s="3"/>
    </row>
    <row r="494" spans="3:4" x14ac:dyDescent="0.3">
      <c r="C494" s="1"/>
      <c r="D494" s="3"/>
    </row>
    <row r="495" spans="3:4" x14ac:dyDescent="0.3">
      <c r="C495" s="1"/>
      <c r="D495" s="3"/>
    </row>
    <row r="496" spans="3:4" x14ac:dyDescent="0.3">
      <c r="C496" s="1"/>
      <c r="D496" s="3"/>
    </row>
    <row r="497" spans="3:4" x14ac:dyDescent="0.3">
      <c r="C497" s="1"/>
      <c r="D497" s="3"/>
    </row>
    <row r="498" spans="3:4" x14ac:dyDescent="0.3">
      <c r="C498" s="1"/>
      <c r="D498" s="3"/>
    </row>
    <row r="499" spans="3:4" x14ac:dyDescent="0.3">
      <c r="C499" s="1"/>
      <c r="D499" s="3"/>
    </row>
    <row r="500" spans="3:4" x14ac:dyDescent="0.3">
      <c r="C500" s="1"/>
      <c r="D500" s="3"/>
    </row>
    <row r="501" spans="3:4" x14ac:dyDescent="0.3">
      <c r="C501" s="1"/>
      <c r="D501" s="3"/>
    </row>
    <row r="502" spans="3:4" x14ac:dyDescent="0.3">
      <c r="C502" s="1"/>
      <c r="D502" s="3"/>
    </row>
    <row r="503" spans="3:4" x14ac:dyDescent="0.3">
      <c r="C503" s="1"/>
      <c r="D503" s="3"/>
    </row>
    <row r="504" spans="3:4" x14ac:dyDescent="0.3">
      <c r="C504" s="1"/>
      <c r="D504" s="3"/>
    </row>
    <row r="505" spans="3:4" x14ac:dyDescent="0.3">
      <c r="C505" s="1"/>
      <c r="D505" s="3"/>
    </row>
    <row r="506" spans="3:4" x14ac:dyDescent="0.3">
      <c r="C506" s="1"/>
      <c r="D506" s="3"/>
    </row>
    <row r="507" spans="3:4" x14ac:dyDescent="0.3">
      <c r="C507" s="1"/>
      <c r="D507" s="3"/>
    </row>
    <row r="508" spans="3:4" x14ac:dyDescent="0.3">
      <c r="C508" s="1"/>
      <c r="D508" s="3"/>
    </row>
    <row r="509" spans="3:4" x14ac:dyDescent="0.3">
      <c r="C509" s="1"/>
      <c r="D509" s="3"/>
    </row>
    <row r="510" spans="3:4" x14ac:dyDescent="0.3">
      <c r="C510" s="1"/>
      <c r="D510" s="3"/>
    </row>
    <row r="511" spans="3:4" x14ac:dyDescent="0.3">
      <c r="C511" s="1"/>
      <c r="D511" s="3"/>
    </row>
    <row r="512" spans="3:4" x14ac:dyDescent="0.3">
      <c r="C512" s="1"/>
      <c r="D512" s="3"/>
    </row>
    <row r="513" spans="3:4" x14ac:dyDescent="0.3">
      <c r="C513" s="1"/>
      <c r="D513" s="3"/>
    </row>
    <row r="514" spans="3:4" x14ac:dyDescent="0.3">
      <c r="C514" s="1"/>
      <c r="D514" s="3"/>
    </row>
    <row r="515" spans="3:4" x14ac:dyDescent="0.3">
      <c r="C515" s="1"/>
      <c r="D515" s="3"/>
    </row>
    <row r="516" spans="3:4" x14ac:dyDescent="0.3">
      <c r="C516" s="1"/>
      <c r="D516" s="3"/>
    </row>
    <row r="517" spans="3:4" x14ac:dyDescent="0.3">
      <c r="C517" s="1"/>
      <c r="D517" s="3"/>
    </row>
    <row r="518" spans="3:4" x14ac:dyDescent="0.3">
      <c r="C518" s="1"/>
      <c r="D518" s="3"/>
    </row>
    <row r="519" spans="3:4" x14ac:dyDescent="0.3">
      <c r="C519" s="1"/>
      <c r="D519" s="3"/>
    </row>
    <row r="520" spans="3:4" x14ac:dyDescent="0.3">
      <c r="C520" s="1"/>
      <c r="D520" s="3"/>
    </row>
    <row r="521" spans="3:4" x14ac:dyDescent="0.3">
      <c r="C521" s="1"/>
      <c r="D521" s="3"/>
    </row>
    <row r="522" spans="3:4" x14ac:dyDescent="0.3">
      <c r="C522" s="1"/>
      <c r="D522" s="3"/>
    </row>
    <row r="523" spans="3:4" x14ac:dyDescent="0.3">
      <c r="C523" s="1"/>
      <c r="D523" s="3"/>
    </row>
    <row r="524" spans="3:4" x14ac:dyDescent="0.3">
      <c r="C524" s="1"/>
      <c r="D524" s="3"/>
    </row>
    <row r="525" spans="3:4" x14ac:dyDescent="0.3">
      <c r="C525" s="1"/>
      <c r="D525" s="3"/>
    </row>
    <row r="526" spans="3:4" x14ac:dyDescent="0.3">
      <c r="C526" s="1"/>
      <c r="D526" s="3"/>
    </row>
    <row r="527" spans="3:4" x14ac:dyDescent="0.3">
      <c r="C527" s="1"/>
      <c r="D527" s="3"/>
    </row>
    <row r="528" spans="3:4" x14ac:dyDescent="0.3">
      <c r="C528" s="1"/>
      <c r="D528" s="3"/>
    </row>
    <row r="529" spans="3:4" x14ac:dyDescent="0.3">
      <c r="C529" s="1"/>
      <c r="D529" s="3"/>
    </row>
    <row r="530" spans="3:4" x14ac:dyDescent="0.3">
      <c r="C530" s="1"/>
      <c r="D530" s="3"/>
    </row>
    <row r="531" spans="3:4" x14ac:dyDescent="0.3">
      <c r="C531" s="1"/>
      <c r="D531" s="3"/>
    </row>
    <row r="532" spans="3:4" x14ac:dyDescent="0.3">
      <c r="C532" s="1"/>
      <c r="D532" s="3"/>
    </row>
    <row r="533" spans="3:4" x14ac:dyDescent="0.3">
      <c r="C533" s="1"/>
      <c r="D533" s="3"/>
    </row>
    <row r="534" spans="3:4" x14ac:dyDescent="0.3">
      <c r="C534" s="1"/>
      <c r="D534" s="3"/>
    </row>
    <row r="535" spans="3:4" x14ac:dyDescent="0.3">
      <c r="C535" s="1"/>
      <c r="D535" s="3"/>
    </row>
    <row r="536" spans="3:4" x14ac:dyDescent="0.3">
      <c r="C536" s="1"/>
      <c r="D536" s="3"/>
    </row>
    <row r="537" spans="3:4" x14ac:dyDescent="0.3">
      <c r="C537" s="1"/>
      <c r="D537" s="3"/>
    </row>
    <row r="538" spans="3:4" x14ac:dyDescent="0.3">
      <c r="C538" s="1"/>
      <c r="D538" s="3"/>
    </row>
    <row r="539" spans="3:4" x14ac:dyDescent="0.3">
      <c r="C539" s="1"/>
      <c r="D539" s="3"/>
    </row>
    <row r="540" spans="3:4" x14ac:dyDescent="0.3">
      <c r="C540" s="1"/>
      <c r="D540" s="3"/>
    </row>
    <row r="541" spans="3:4" x14ac:dyDescent="0.3">
      <c r="C541" s="1"/>
      <c r="D541" s="3"/>
    </row>
    <row r="542" spans="3:4" x14ac:dyDescent="0.3">
      <c r="C542" s="1"/>
      <c r="D542" s="3"/>
    </row>
    <row r="543" spans="3:4" x14ac:dyDescent="0.3">
      <c r="C543" s="1"/>
      <c r="D543" s="3"/>
    </row>
    <row r="544" spans="3:4" x14ac:dyDescent="0.3">
      <c r="C544" s="1"/>
      <c r="D544" s="3"/>
    </row>
    <row r="545" spans="3:4" x14ac:dyDescent="0.3">
      <c r="C545" s="1"/>
      <c r="D545" s="3"/>
    </row>
    <row r="546" spans="3:4" x14ac:dyDescent="0.3">
      <c r="C546" s="1"/>
      <c r="D546" s="3"/>
    </row>
    <row r="547" spans="3:4" x14ac:dyDescent="0.3">
      <c r="C547" s="1"/>
      <c r="D547" s="3"/>
    </row>
    <row r="548" spans="3:4" x14ac:dyDescent="0.3">
      <c r="C548" s="1"/>
      <c r="D548" s="3"/>
    </row>
    <row r="549" spans="3:4" x14ac:dyDescent="0.3">
      <c r="C549" s="1"/>
      <c r="D549" s="3"/>
    </row>
    <row r="550" spans="3:4" x14ac:dyDescent="0.3">
      <c r="C550" s="1"/>
      <c r="D550" s="3"/>
    </row>
    <row r="551" spans="3:4" x14ac:dyDescent="0.3">
      <c r="C551" s="1"/>
      <c r="D551" s="3"/>
    </row>
    <row r="552" spans="3:4" x14ac:dyDescent="0.3">
      <c r="C552" s="1"/>
      <c r="D552" s="3"/>
    </row>
    <row r="553" spans="3:4" x14ac:dyDescent="0.3">
      <c r="C553" s="1"/>
      <c r="D553" s="3"/>
    </row>
    <row r="554" spans="3:4" x14ac:dyDescent="0.3">
      <c r="C554" s="1"/>
      <c r="D554" s="3"/>
    </row>
    <row r="555" spans="3:4" x14ac:dyDescent="0.3">
      <c r="C555" s="1"/>
      <c r="D555" s="3"/>
    </row>
    <row r="556" spans="3:4" x14ac:dyDescent="0.3">
      <c r="C556" s="1"/>
      <c r="D556" s="3"/>
    </row>
    <row r="557" spans="3:4" x14ac:dyDescent="0.3">
      <c r="C557" s="1"/>
      <c r="D557" s="3"/>
    </row>
    <row r="558" spans="3:4" x14ac:dyDescent="0.3">
      <c r="C558" s="1"/>
      <c r="D558" s="3"/>
    </row>
    <row r="559" spans="3:4" x14ac:dyDescent="0.3">
      <c r="C559" s="1"/>
      <c r="D559" s="3"/>
    </row>
    <row r="560" spans="3:4" x14ac:dyDescent="0.3">
      <c r="C560" s="1"/>
      <c r="D560" s="3"/>
    </row>
    <row r="561" spans="3:4" x14ac:dyDescent="0.3">
      <c r="C561" s="1"/>
      <c r="D561" s="3"/>
    </row>
    <row r="562" spans="3:4" x14ac:dyDescent="0.3">
      <c r="C562" s="1"/>
      <c r="D562" s="3"/>
    </row>
    <row r="563" spans="3:4" x14ac:dyDescent="0.3">
      <c r="C563" s="1"/>
      <c r="D563" s="3"/>
    </row>
    <row r="564" spans="3:4" x14ac:dyDescent="0.3">
      <c r="C564" s="1"/>
      <c r="D564" s="3"/>
    </row>
    <row r="565" spans="3:4" x14ac:dyDescent="0.3">
      <c r="C565" s="1"/>
      <c r="D565" s="3"/>
    </row>
    <row r="566" spans="3:4" x14ac:dyDescent="0.3">
      <c r="C566" s="1"/>
      <c r="D566" s="3"/>
    </row>
    <row r="567" spans="3:4" x14ac:dyDescent="0.3">
      <c r="C567" s="1"/>
      <c r="D567" s="3"/>
    </row>
    <row r="568" spans="3:4" x14ac:dyDescent="0.3">
      <c r="C568" s="1"/>
      <c r="D568" s="3"/>
    </row>
    <row r="569" spans="3:4" x14ac:dyDescent="0.3">
      <c r="C569" s="1"/>
      <c r="D569" s="3"/>
    </row>
    <row r="570" spans="3:4" x14ac:dyDescent="0.3">
      <c r="C570" s="1"/>
      <c r="D570" s="3"/>
    </row>
    <row r="571" spans="3:4" x14ac:dyDescent="0.3">
      <c r="C571" s="1"/>
      <c r="D571" s="3"/>
    </row>
    <row r="572" spans="3:4" x14ac:dyDescent="0.3">
      <c r="C572" s="1"/>
      <c r="D572" s="3"/>
    </row>
    <row r="573" spans="3:4" x14ac:dyDescent="0.3">
      <c r="C573" s="1"/>
      <c r="D573" s="3"/>
    </row>
    <row r="574" spans="3:4" x14ac:dyDescent="0.3">
      <c r="C574" s="1"/>
      <c r="D574" s="3"/>
    </row>
    <row r="575" spans="3:4" x14ac:dyDescent="0.3">
      <c r="C575" s="1"/>
      <c r="D575" s="3"/>
    </row>
    <row r="576" spans="3:4" x14ac:dyDescent="0.3">
      <c r="C576" s="1"/>
      <c r="D576" s="3"/>
    </row>
    <row r="577" spans="3:4" x14ac:dyDescent="0.3">
      <c r="C577" s="1"/>
      <c r="D577" s="3"/>
    </row>
    <row r="578" spans="3:4" x14ac:dyDescent="0.3">
      <c r="C578" s="1"/>
      <c r="D578" s="3"/>
    </row>
    <row r="579" spans="3:4" x14ac:dyDescent="0.3">
      <c r="C579" s="1"/>
      <c r="D579" s="3"/>
    </row>
    <row r="580" spans="3:4" x14ac:dyDescent="0.3">
      <c r="C580" s="1"/>
      <c r="D580" s="3"/>
    </row>
    <row r="581" spans="3:4" x14ac:dyDescent="0.3">
      <c r="C581" s="1"/>
      <c r="D581" s="3"/>
    </row>
    <row r="582" spans="3:4" x14ac:dyDescent="0.3">
      <c r="C582" s="1"/>
      <c r="D582" s="3"/>
    </row>
    <row r="583" spans="3:4" x14ac:dyDescent="0.3">
      <c r="C583" s="1"/>
      <c r="D583" s="3"/>
    </row>
    <row r="584" spans="3:4" x14ac:dyDescent="0.3">
      <c r="C584" s="1"/>
      <c r="D584" s="3"/>
    </row>
    <row r="585" spans="3:4" x14ac:dyDescent="0.3">
      <c r="C585" s="1"/>
      <c r="D585" s="3"/>
    </row>
    <row r="586" spans="3:4" x14ac:dyDescent="0.3">
      <c r="C586" s="1"/>
      <c r="D586" s="3"/>
    </row>
    <row r="587" spans="3:4" x14ac:dyDescent="0.3">
      <c r="C587" s="1"/>
      <c r="D587" s="3"/>
    </row>
    <row r="588" spans="3:4" x14ac:dyDescent="0.3">
      <c r="C588" s="1"/>
      <c r="D588" s="3"/>
    </row>
    <row r="589" spans="3:4" x14ac:dyDescent="0.3">
      <c r="C589" s="1"/>
      <c r="D589" s="3"/>
    </row>
    <row r="590" spans="3:4" x14ac:dyDescent="0.3">
      <c r="C590" s="1"/>
      <c r="D590" s="3"/>
    </row>
    <row r="591" spans="3:4" x14ac:dyDescent="0.3">
      <c r="C591" s="1"/>
      <c r="D591" s="3"/>
    </row>
    <row r="592" spans="3:4" x14ac:dyDescent="0.3">
      <c r="C592" s="1"/>
      <c r="D592" s="3"/>
    </row>
    <row r="594" spans="5:5" x14ac:dyDescent="0.3">
      <c r="E594" s="10">
        <f t="shared" ref="E594:E596" si="12">$E593+$C$2*$E593*(1-$E593/$C$4)</f>
        <v>0</v>
      </c>
    </row>
    <row r="595" spans="5:5" x14ac:dyDescent="0.3">
      <c r="E595" s="10">
        <f t="shared" si="12"/>
        <v>0</v>
      </c>
    </row>
    <row r="596" spans="5:5" x14ac:dyDescent="0.3">
      <c r="E596" s="10">
        <f t="shared" si="12"/>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FEC0B-246E-444B-9019-7D195ACB9F4D}">
  <dimension ref="B3:K521"/>
  <sheetViews>
    <sheetView topLeftCell="A22" workbookViewId="0">
      <selection activeCell="Q41" sqref="Q41"/>
    </sheetView>
  </sheetViews>
  <sheetFormatPr defaultRowHeight="14.4" x14ac:dyDescent="0.3"/>
  <cols>
    <col min="2" max="2" width="11.88671875" bestFit="1" customWidth="1"/>
    <col min="3" max="3" width="9.5546875" bestFit="1" customWidth="1"/>
    <col min="4" max="4" width="10.33203125" style="3" bestFit="1" customWidth="1"/>
    <col min="5" max="6" width="8.6640625" style="3" bestFit="1" customWidth="1"/>
    <col min="7" max="7" width="10.109375" style="3" bestFit="1" customWidth="1"/>
    <col min="8" max="8" width="20.88671875" style="3" bestFit="1" customWidth="1"/>
  </cols>
  <sheetData>
    <row r="3" spans="2:11" x14ac:dyDescent="0.3">
      <c r="B3" t="s">
        <v>14</v>
      </c>
      <c r="C3" s="15">
        <f>-0.045</f>
        <v>-4.4999999999999998E-2</v>
      </c>
    </row>
    <row r="4" spans="2:11" x14ac:dyDescent="0.3">
      <c r="B4" t="s">
        <v>3</v>
      </c>
      <c r="C4">
        <v>100</v>
      </c>
      <c r="E4" s="24"/>
      <c r="F4" s="25"/>
      <c r="G4" s="25"/>
      <c r="H4" s="25"/>
      <c r="I4" s="25"/>
      <c r="J4" s="25"/>
      <c r="K4" s="25"/>
    </row>
    <row r="5" spans="2:11" x14ac:dyDescent="0.3">
      <c r="B5" t="s">
        <v>28</v>
      </c>
      <c r="C5">
        <v>3</v>
      </c>
      <c r="E5" s="25"/>
      <c r="F5" s="25"/>
      <c r="G5" s="25"/>
      <c r="H5" s="25"/>
      <c r="I5" s="25"/>
      <c r="J5" s="25"/>
      <c r="K5" s="25"/>
    </row>
    <row r="6" spans="2:11" x14ac:dyDescent="0.3">
      <c r="B6" t="s">
        <v>28</v>
      </c>
      <c r="C6">
        <v>10</v>
      </c>
      <c r="E6" s="25"/>
      <c r="F6" s="25"/>
      <c r="G6" s="25"/>
      <c r="H6" s="25"/>
      <c r="I6" s="25"/>
      <c r="J6" s="25"/>
      <c r="K6" s="25"/>
    </row>
    <row r="7" spans="2:11" x14ac:dyDescent="0.3">
      <c r="B7" s="18">
        <v>0.01</v>
      </c>
      <c r="C7">
        <v>0.01</v>
      </c>
    </row>
    <row r="8" spans="2:11" x14ac:dyDescent="0.3">
      <c r="B8" s="18">
        <v>0.05</v>
      </c>
      <c r="C8">
        <v>0.05</v>
      </c>
    </row>
    <row r="9" spans="2:11" x14ac:dyDescent="0.3">
      <c r="B9" s="18"/>
    </row>
    <row r="10" spans="2:11" x14ac:dyDescent="0.3">
      <c r="B10" s="18"/>
    </row>
    <row r="13" spans="2:11" x14ac:dyDescent="0.3">
      <c r="C13" s="2" t="s">
        <v>4</v>
      </c>
      <c r="D13" s="4" t="s">
        <v>10</v>
      </c>
      <c r="E13" s="4" t="s">
        <v>15</v>
      </c>
      <c r="F13" s="4" t="s">
        <v>18</v>
      </c>
      <c r="G13" s="4" t="s">
        <v>16</v>
      </c>
      <c r="H13" s="4" t="s">
        <v>17</v>
      </c>
    </row>
    <row r="14" spans="2:11" x14ac:dyDescent="0.3">
      <c r="B14">
        <v>0</v>
      </c>
      <c r="C14" s="1">
        <v>45658</v>
      </c>
      <c r="D14" s="3">
        <f>$C4</f>
        <v>100</v>
      </c>
      <c r="E14" s="3">
        <f>$C4</f>
        <v>100</v>
      </c>
      <c r="F14" s="3">
        <f>$C4</f>
        <v>100</v>
      </c>
      <c r="G14" s="3">
        <f>$C4</f>
        <v>100</v>
      </c>
      <c r="H14" s="3">
        <f>$C4</f>
        <v>100</v>
      </c>
    </row>
    <row r="15" spans="2:11" x14ac:dyDescent="0.3">
      <c r="B15">
        <v>1</v>
      </c>
      <c r="C15" s="1">
        <v>46023</v>
      </c>
      <c r="D15" s="3">
        <f>$D14+$C$3*$D14</f>
        <v>95.5</v>
      </c>
      <c r="E15" s="3">
        <f>$E14+$C$3*$E14+$C$5</f>
        <v>98.5</v>
      </c>
      <c r="F15" s="3">
        <f>$F14+$C$3*$F14+$C$6</f>
        <v>105.5</v>
      </c>
      <c r="G15" s="3">
        <f>$G14+$C$3*$G14+$C$7*$G14</f>
        <v>96.5</v>
      </c>
      <c r="H15" s="3">
        <f>$H14+$C$3*$H14+$C$8*$H14</f>
        <v>100.5</v>
      </c>
    </row>
    <row r="16" spans="2:11" x14ac:dyDescent="0.3">
      <c r="B16">
        <v>2</v>
      </c>
      <c r="C16" s="1">
        <v>46388</v>
      </c>
      <c r="D16" s="3">
        <f t="shared" ref="D16:D39" si="0">$D15+$C$3*$D15</f>
        <v>91.202500000000001</v>
      </c>
      <c r="E16" s="3">
        <f t="shared" ref="E16:E39" si="1">$E15+$C$3*$E15+$C$5</f>
        <v>97.067499999999995</v>
      </c>
      <c r="F16" s="3">
        <f t="shared" ref="F16:F39" si="2">$F15+$C$3*$F15+$C$6</f>
        <v>110.7525</v>
      </c>
      <c r="G16" s="3">
        <f t="shared" ref="G16:G39" si="3">$G15+$C$3*$G15+$C$7*$G15</f>
        <v>93.122500000000002</v>
      </c>
      <c r="H16" s="3">
        <f t="shared" ref="H16:H39" si="4">$H15+$C$3*$H15+$C$8*$H15</f>
        <v>101.00250000000001</v>
      </c>
    </row>
    <row r="17" spans="2:8" x14ac:dyDescent="0.3">
      <c r="B17">
        <v>3</v>
      </c>
      <c r="C17" s="1">
        <v>46753</v>
      </c>
      <c r="D17" s="3">
        <f t="shared" si="0"/>
        <v>87.098387500000001</v>
      </c>
      <c r="E17" s="3">
        <f t="shared" si="1"/>
        <v>95.699462499999996</v>
      </c>
      <c r="F17" s="3">
        <f t="shared" si="2"/>
        <v>115.7686375</v>
      </c>
      <c r="G17" s="3">
        <f t="shared" si="3"/>
        <v>89.863212500000003</v>
      </c>
      <c r="H17" s="3">
        <f t="shared" si="4"/>
        <v>101.50751250000002</v>
      </c>
    </row>
    <row r="18" spans="2:8" x14ac:dyDescent="0.3">
      <c r="B18">
        <v>4</v>
      </c>
      <c r="C18" s="1">
        <v>47119</v>
      </c>
      <c r="D18" s="3">
        <f t="shared" si="0"/>
        <v>83.178960062499996</v>
      </c>
      <c r="E18" s="3">
        <f t="shared" si="1"/>
        <v>94.392986687499999</v>
      </c>
      <c r="F18" s="3">
        <f t="shared" si="2"/>
        <v>120.5590488125</v>
      </c>
      <c r="G18" s="3">
        <f t="shared" si="3"/>
        <v>86.71800006250001</v>
      </c>
      <c r="H18" s="3">
        <f t="shared" si="4"/>
        <v>102.01505006250002</v>
      </c>
    </row>
    <row r="19" spans="2:8" x14ac:dyDescent="0.3">
      <c r="B19">
        <v>5</v>
      </c>
      <c r="C19" s="1">
        <v>47484</v>
      </c>
      <c r="D19" s="3">
        <f t="shared" si="0"/>
        <v>79.435906859687492</v>
      </c>
      <c r="E19" s="3">
        <f t="shared" si="1"/>
        <v>93.145302286562497</v>
      </c>
      <c r="F19" s="3">
        <f t="shared" si="2"/>
        <v>125.1338916159375</v>
      </c>
      <c r="G19" s="3">
        <f t="shared" si="3"/>
        <v>83.68287006031251</v>
      </c>
      <c r="H19" s="3">
        <f t="shared" si="4"/>
        <v>102.52512531281252</v>
      </c>
    </row>
    <row r="20" spans="2:8" x14ac:dyDescent="0.3">
      <c r="B20">
        <v>6</v>
      </c>
      <c r="C20" s="1">
        <v>47849</v>
      </c>
      <c r="D20" s="3">
        <f t="shared" si="0"/>
        <v>75.861291051001558</v>
      </c>
      <c r="E20" s="3">
        <f t="shared" si="1"/>
        <v>91.953763683667191</v>
      </c>
      <c r="F20" s="3">
        <f t="shared" si="2"/>
        <v>129.50286649322032</v>
      </c>
      <c r="G20" s="3">
        <f t="shared" si="3"/>
        <v>80.753969608201572</v>
      </c>
      <c r="H20" s="3">
        <f t="shared" si="4"/>
        <v>103.03775093937658</v>
      </c>
    </row>
    <row r="21" spans="2:8" x14ac:dyDescent="0.3">
      <c r="B21">
        <v>7</v>
      </c>
      <c r="C21" s="1">
        <v>48214</v>
      </c>
      <c r="D21" s="3">
        <f t="shared" si="0"/>
        <v>72.447532953706485</v>
      </c>
      <c r="E21" s="3">
        <f t="shared" si="1"/>
        <v>90.815844317902162</v>
      </c>
      <c r="F21" s="3">
        <f t="shared" si="2"/>
        <v>133.67523750102541</v>
      </c>
      <c r="G21" s="3">
        <f t="shared" si="3"/>
        <v>77.927580671914512</v>
      </c>
      <c r="H21" s="3">
        <f t="shared" si="4"/>
        <v>103.55293969407347</v>
      </c>
    </row>
    <row r="22" spans="2:8" x14ac:dyDescent="0.3">
      <c r="B22">
        <v>8</v>
      </c>
      <c r="C22" s="1">
        <v>48580</v>
      </c>
      <c r="D22" s="3">
        <f t="shared" si="0"/>
        <v>69.187393970789699</v>
      </c>
      <c r="E22" s="3">
        <f t="shared" si="1"/>
        <v>89.729131323596562</v>
      </c>
      <c r="F22" s="3">
        <f t="shared" si="2"/>
        <v>137.65985181347926</v>
      </c>
      <c r="G22" s="3">
        <f t="shared" si="3"/>
        <v>75.200115348397503</v>
      </c>
      <c r="H22" s="3">
        <f t="shared" si="4"/>
        <v>104.07070439254383</v>
      </c>
    </row>
    <row r="23" spans="2:8" x14ac:dyDescent="0.3">
      <c r="B23">
        <v>9</v>
      </c>
      <c r="C23" s="1">
        <v>48945</v>
      </c>
      <c r="D23" s="3">
        <f t="shared" si="0"/>
        <v>66.073961242104161</v>
      </c>
      <c r="E23" s="3">
        <f t="shared" si="1"/>
        <v>88.69132041403472</v>
      </c>
      <c r="F23" s="3">
        <f t="shared" si="2"/>
        <v>141.46515848187269</v>
      </c>
      <c r="G23" s="3">
        <f t="shared" si="3"/>
        <v>72.568111311203594</v>
      </c>
      <c r="H23" s="3">
        <f t="shared" si="4"/>
        <v>104.59105791450656</v>
      </c>
    </row>
    <row r="24" spans="2:8" x14ac:dyDescent="0.3">
      <c r="B24">
        <v>10</v>
      </c>
      <c r="C24" s="1">
        <v>49310</v>
      </c>
      <c r="D24" s="3">
        <f t="shared" si="0"/>
        <v>63.100632986209476</v>
      </c>
      <c r="E24" s="3">
        <f t="shared" si="1"/>
        <v>87.700210995403154</v>
      </c>
      <c r="F24" s="3">
        <f t="shared" si="2"/>
        <v>145.09922635018842</v>
      </c>
      <c r="G24" s="3">
        <f t="shared" si="3"/>
        <v>70.028227415311463</v>
      </c>
      <c r="H24" s="3">
        <f t="shared" si="4"/>
        <v>105.1140132040791</v>
      </c>
    </row>
    <row r="25" spans="2:8" x14ac:dyDescent="0.3">
      <c r="B25">
        <v>11</v>
      </c>
      <c r="C25" s="1">
        <v>49675</v>
      </c>
      <c r="D25" s="3">
        <f t="shared" si="0"/>
        <v>60.261104501830047</v>
      </c>
      <c r="E25" s="3">
        <f t="shared" si="1"/>
        <v>86.753701500610006</v>
      </c>
      <c r="F25" s="3">
        <f t="shared" si="2"/>
        <v>148.56976116442993</v>
      </c>
      <c r="G25" s="3">
        <f t="shared" si="3"/>
        <v>67.577239455775555</v>
      </c>
      <c r="H25" s="3">
        <f t="shared" si="4"/>
        <v>105.63958327009949</v>
      </c>
    </row>
    <row r="26" spans="2:8" x14ac:dyDescent="0.3">
      <c r="B26">
        <v>12</v>
      </c>
      <c r="C26" s="1">
        <v>50041</v>
      </c>
      <c r="D26" s="3">
        <f t="shared" si="0"/>
        <v>57.549354799247695</v>
      </c>
      <c r="E26" s="3">
        <f t="shared" si="1"/>
        <v>85.84978493308256</v>
      </c>
      <c r="F26" s="3">
        <f t="shared" si="2"/>
        <v>151.88412191203059</v>
      </c>
      <c r="G26" s="3">
        <f t="shared" si="3"/>
        <v>65.212036074823402</v>
      </c>
      <c r="H26" s="3">
        <f t="shared" si="4"/>
        <v>106.16778118644999</v>
      </c>
    </row>
    <row r="27" spans="2:8" x14ac:dyDescent="0.3">
      <c r="B27">
        <v>13</v>
      </c>
      <c r="C27" s="1">
        <v>50406</v>
      </c>
      <c r="D27" s="3">
        <f t="shared" si="0"/>
        <v>54.959633833281551</v>
      </c>
      <c r="E27" s="3">
        <f t="shared" si="1"/>
        <v>84.986544611093848</v>
      </c>
      <c r="F27" s="3">
        <f t="shared" si="2"/>
        <v>155.04933642598922</v>
      </c>
      <c r="G27" s="3">
        <f t="shared" si="3"/>
        <v>62.929614812204584</v>
      </c>
      <c r="H27" s="3">
        <f t="shared" si="4"/>
        <v>106.69862009238223</v>
      </c>
    </row>
    <row r="28" spans="2:8" x14ac:dyDescent="0.3">
      <c r="B28">
        <v>14</v>
      </c>
      <c r="C28" s="1">
        <v>50771</v>
      </c>
      <c r="D28" s="3">
        <f t="shared" si="0"/>
        <v>52.48645031078388</v>
      </c>
      <c r="E28" s="3">
        <f t="shared" si="1"/>
        <v>84.162150103594627</v>
      </c>
      <c r="F28" s="3">
        <f t="shared" si="2"/>
        <v>158.07211628681972</v>
      </c>
      <c r="G28" s="3">
        <f t="shared" si="3"/>
        <v>60.727078293777424</v>
      </c>
      <c r="H28" s="3">
        <f t="shared" si="4"/>
        <v>107.23211319284414</v>
      </c>
    </row>
    <row r="29" spans="2:8" x14ac:dyDescent="0.3">
      <c r="B29">
        <v>15</v>
      </c>
      <c r="C29" s="1">
        <v>51136</v>
      </c>
      <c r="D29" s="3">
        <f t="shared" si="0"/>
        <v>50.124560046798607</v>
      </c>
      <c r="E29" s="3">
        <f t="shared" si="1"/>
        <v>83.374853348932874</v>
      </c>
      <c r="F29" s="3">
        <f t="shared" si="2"/>
        <v>160.95887105391284</v>
      </c>
      <c r="G29" s="3">
        <f t="shared" si="3"/>
        <v>58.601630553495212</v>
      </c>
      <c r="H29" s="3">
        <f t="shared" si="4"/>
        <v>107.76827375880836</v>
      </c>
    </row>
    <row r="30" spans="2:8" x14ac:dyDescent="0.3">
      <c r="B30">
        <v>16</v>
      </c>
      <c r="C30" s="1">
        <v>51502</v>
      </c>
      <c r="D30" s="3">
        <f t="shared" si="0"/>
        <v>47.868954844692666</v>
      </c>
      <c r="E30" s="3">
        <f t="shared" si="1"/>
        <v>82.622984948230894</v>
      </c>
      <c r="F30" s="3">
        <f t="shared" si="2"/>
        <v>163.71572185648677</v>
      </c>
      <c r="G30" s="3">
        <f t="shared" si="3"/>
        <v>56.550573484122886</v>
      </c>
      <c r="H30" s="3">
        <f t="shared" si="4"/>
        <v>108.3071151276024</v>
      </c>
    </row>
    <row r="31" spans="2:8" x14ac:dyDescent="0.3">
      <c r="B31">
        <v>17</v>
      </c>
      <c r="C31" s="1">
        <v>51867</v>
      </c>
      <c r="D31" s="3">
        <f t="shared" si="0"/>
        <v>45.714851876681493</v>
      </c>
      <c r="E31" s="3">
        <f t="shared" si="1"/>
        <v>81.904950625560502</v>
      </c>
      <c r="F31" s="3">
        <f t="shared" si="2"/>
        <v>166.34851437294486</v>
      </c>
      <c r="G31" s="3">
        <f t="shared" si="3"/>
        <v>54.571303412178587</v>
      </c>
      <c r="H31" s="3">
        <f t="shared" si="4"/>
        <v>108.84865070324041</v>
      </c>
    </row>
    <row r="32" spans="2:8" x14ac:dyDescent="0.3">
      <c r="B32">
        <v>18</v>
      </c>
      <c r="C32" s="1">
        <v>52232</v>
      </c>
      <c r="D32" s="3">
        <f t="shared" si="0"/>
        <v>43.657683542230828</v>
      </c>
      <c r="E32" s="3">
        <f t="shared" si="1"/>
        <v>81.219227847410281</v>
      </c>
      <c r="F32" s="3">
        <f t="shared" si="2"/>
        <v>168.86283122616234</v>
      </c>
      <c r="G32" s="3">
        <f t="shared" si="3"/>
        <v>52.661307792752339</v>
      </c>
      <c r="H32" s="3">
        <f t="shared" si="4"/>
        <v>109.39289395675662</v>
      </c>
    </row>
    <row r="33" spans="2:8" x14ac:dyDescent="0.3">
      <c r="B33">
        <v>19</v>
      </c>
      <c r="C33" s="1">
        <v>52597</v>
      </c>
      <c r="D33" s="3">
        <f t="shared" si="0"/>
        <v>41.693087782830439</v>
      </c>
      <c r="E33" s="3">
        <f t="shared" si="1"/>
        <v>80.564362594276815</v>
      </c>
      <c r="F33" s="3">
        <f t="shared" si="2"/>
        <v>171.26400382098504</v>
      </c>
      <c r="G33" s="3">
        <f t="shared" si="3"/>
        <v>50.818162020006007</v>
      </c>
      <c r="H33" s="3">
        <f t="shared" si="4"/>
        <v>109.93985842654041</v>
      </c>
    </row>
    <row r="34" spans="2:8" x14ac:dyDescent="0.3">
      <c r="B34">
        <v>20</v>
      </c>
      <c r="C34" s="1">
        <v>52963</v>
      </c>
      <c r="D34" s="3">
        <f t="shared" si="0"/>
        <v>39.816898832603073</v>
      </c>
      <c r="E34" s="3">
        <f t="shared" si="1"/>
        <v>79.938966277534362</v>
      </c>
      <c r="F34" s="3">
        <f t="shared" si="2"/>
        <v>173.5571236490407</v>
      </c>
      <c r="G34" s="3">
        <f t="shared" si="3"/>
        <v>49.039526349305802</v>
      </c>
      <c r="H34" s="3">
        <f t="shared" si="4"/>
        <v>110.48955771867311</v>
      </c>
    </row>
    <row r="35" spans="2:8" x14ac:dyDescent="0.3">
      <c r="B35">
        <v>21</v>
      </c>
      <c r="C35" s="1">
        <v>53328</v>
      </c>
      <c r="D35" s="3">
        <f t="shared" si="0"/>
        <v>38.025138385135932</v>
      </c>
      <c r="E35" s="3">
        <f t="shared" si="1"/>
        <v>79.341712795045311</v>
      </c>
      <c r="F35" s="3">
        <f t="shared" si="2"/>
        <v>175.74705308483388</v>
      </c>
      <c r="G35" s="3">
        <f t="shared" si="3"/>
        <v>47.323142927080099</v>
      </c>
      <c r="H35" s="3">
        <f t="shared" si="4"/>
        <v>111.04200550726648</v>
      </c>
    </row>
    <row r="36" spans="2:8" x14ac:dyDescent="0.3">
      <c r="B36">
        <v>22</v>
      </c>
      <c r="C36" s="1">
        <v>53693</v>
      </c>
      <c r="D36" s="3">
        <f t="shared" si="0"/>
        <v>36.314007157804816</v>
      </c>
      <c r="E36" s="3">
        <f t="shared" si="1"/>
        <v>78.771335719268265</v>
      </c>
      <c r="F36" s="3">
        <f t="shared" si="2"/>
        <v>177.83843569601635</v>
      </c>
      <c r="G36" s="3">
        <f t="shared" si="3"/>
        <v>45.666832924632295</v>
      </c>
      <c r="H36" s="3">
        <f t="shared" si="4"/>
        <v>111.59721553480281</v>
      </c>
    </row>
    <row r="37" spans="2:8" x14ac:dyDescent="0.3">
      <c r="B37">
        <v>23</v>
      </c>
      <c r="C37" s="1">
        <v>54058</v>
      </c>
      <c r="D37" s="3">
        <f t="shared" si="0"/>
        <v>34.679876835703602</v>
      </c>
      <c r="E37" s="3">
        <f t="shared" si="1"/>
        <v>78.226625611901198</v>
      </c>
      <c r="F37" s="3">
        <f t="shared" si="2"/>
        <v>179.83570608969561</v>
      </c>
      <c r="G37" s="3">
        <f t="shared" si="3"/>
        <v>44.068493772270159</v>
      </c>
      <c r="H37" s="3">
        <f t="shared" si="4"/>
        <v>112.15520161247682</v>
      </c>
    </row>
    <row r="38" spans="2:8" x14ac:dyDescent="0.3">
      <c r="B38">
        <v>24</v>
      </c>
      <c r="C38" s="1">
        <v>54424</v>
      </c>
      <c r="D38" s="3">
        <f t="shared" si="0"/>
        <v>33.119282378096941</v>
      </c>
      <c r="E38" s="3">
        <f t="shared" si="1"/>
        <v>77.706427459365642</v>
      </c>
      <c r="F38" s="3">
        <f t="shared" si="2"/>
        <v>181.74309931565929</v>
      </c>
      <c r="G38" s="3">
        <f t="shared" si="3"/>
        <v>42.526096490240704</v>
      </c>
      <c r="H38" s="3">
        <f t="shared" si="4"/>
        <v>112.71597762053921</v>
      </c>
    </row>
    <row r="39" spans="2:8" x14ac:dyDescent="0.3">
      <c r="B39">
        <v>25</v>
      </c>
      <c r="C39" s="1">
        <v>54789</v>
      </c>
      <c r="D39" s="3">
        <f t="shared" si="0"/>
        <v>31.62891467108258</v>
      </c>
      <c r="E39" s="3">
        <f t="shared" si="1"/>
        <v>77.209638223694185</v>
      </c>
      <c r="F39" s="3">
        <f t="shared" si="2"/>
        <v>183.56465984645462</v>
      </c>
      <c r="G39" s="3">
        <f t="shared" si="3"/>
        <v>41.037683113082281</v>
      </c>
      <c r="H39" s="3">
        <f t="shared" si="4"/>
        <v>113.2795575086419</v>
      </c>
    </row>
    <row r="40" spans="2:8" x14ac:dyDescent="0.3">
      <c r="C40" s="1"/>
    </row>
    <row r="41" spans="2:8" x14ac:dyDescent="0.3">
      <c r="C41" s="1"/>
    </row>
    <row r="42" spans="2:8" x14ac:dyDescent="0.3">
      <c r="C42" s="1"/>
    </row>
    <row r="43" spans="2:8" x14ac:dyDescent="0.3">
      <c r="C43" s="1"/>
    </row>
    <row r="44" spans="2:8" x14ac:dyDescent="0.3">
      <c r="C44" s="1"/>
    </row>
    <row r="45" spans="2:8" x14ac:dyDescent="0.3">
      <c r="C45" s="1"/>
    </row>
    <row r="46" spans="2:8" x14ac:dyDescent="0.3">
      <c r="C46" s="1"/>
    </row>
    <row r="47" spans="2:8" x14ac:dyDescent="0.3">
      <c r="C47" s="1"/>
    </row>
    <row r="48" spans="2:8" x14ac:dyDescent="0.3">
      <c r="C48" s="1"/>
    </row>
    <row r="49" spans="3:3" x14ac:dyDescent="0.3">
      <c r="C49" s="1"/>
    </row>
    <row r="50" spans="3:3" x14ac:dyDescent="0.3">
      <c r="C50" s="1"/>
    </row>
    <row r="51" spans="3:3" x14ac:dyDescent="0.3">
      <c r="C51" s="1"/>
    </row>
    <row r="52" spans="3:3" x14ac:dyDescent="0.3">
      <c r="C52" s="1"/>
    </row>
    <row r="53" spans="3:3" x14ac:dyDescent="0.3">
      <c r="C53" s="1"/>
    </row>
    <row r="54" spans="3:3" x14ac:dyDescent="0.3">
      <c r="C54" s="1"/>
    </row>
    <row r="55" spans="3:3" x14ac:dyDescent="0.3">
      <c r="C55" s="1"/>
    </row>
    <row r="56" spans="3:3" x14ac:dyDescent="0.3">
      <c r="C56" s="1"/>
    </row>
    <row r="57" spans="3:3" x14ac:dyDescent="0.3">
      <c r="C57" s="1"/>
    </row>
    <row r="58" spans="3:3" x14ac:dyDescent="0.3">
      <c r="C58" s="1"/>
    </row>
    <row r="59" spans="3:3" x14ac:dyDescent="0.3">
      <c r="C59" s="1"/>
    </row>
    <row r="60" spans="3:3" x14ac:dyDescent="0.3">
      <c r="C60" s="1"/>
    </row>
    <row r="61" spans="3:3" x14ac:dyDescent="0.3">
      <c r="C61" s="1"/>
    </row>
    <row r="62" spans="3:3" x14ac:dyDescent="0.3">
      <c r="C62" s="1"/>
    </row>
    <row r="63" spans="3:3" x14ac:dyDescent="0.3">
      <c r="C63" s="1"/>
    </row>
    <row r="64" spans="3:3" x14ac:dyDescent="0.3">
      <c r="C64" s="1"/>
    </row>
    <row r="65" spans="3:3" x14ac:dyDescent="0.3">
      <c r="C65" s="1"/>
    </row>
    <row r="66" spans="3:3" x14ac:dyDescent="0.3">
      <c r="C66" s="1"/>
    </row>
    <row r="67" spans="3:3" x14ac:dyDescent="0.3">
      <c r="C67" s="1"/>
    </row>
    <row r="68" spans="3:3" x14ac:dyDescent="0.3">
      <c r="C68" s="1"/>
    </row>
    <row r="69" spans="3:3" x14ac:dyDescent="0.3">
      <c r="C69" s="1"/>
    </row>
    <row r="70" spans="3:3" x14ac:dyDescent="0.3">
      <c r="C70" s="1"/>
    </row>
    <row r="71" spans="3:3" x14ac:dyDescent="0.3">
      <c r="C71" s="1"/>
    </row>
    <row r="72" spans="3:3" x14ac:dyDescent="0.3">
      <c r="C72" s="1"/>
    </row>
    <row r="73" spans="3:3" x14ac:dyDescent="0.3">
      <c r="C73" s="1"/>
    </row>
    <row r="74" spans="3:3" x14ac:dyDescent="0.3">
      <c r="C74" s="1"/>
    </row>
    <row r="75" spans="3:3" x14ac:dyDescent="0.3">
      <c r="C75" s="1"/>
    </row>
    <row r="76" spans="3:3" x14ac:dyDescent="0.3">
      <c r="C76" s="1"/>
    </row>
    <row r="77" spans="3:3" x14ac:dyDescent="0.3">
      <c r="C77" s="1"/>
    </row>
    <row r="78" spans="3:3" x14ac:dyDescent="0.3">
      <c r="C78" s="1"/>
    </row>
    <row r="79" spans="3:3" x14ac:dyDescent="0.3">
      <c r="C79" s="1"/>
    </row>
    <row r="80" spans="3:3" x14ac:dyDescent="0.3">
      <c r="C80" s="1"/>
    </row>
    <row r="81" spans="3:3" x14ac:dyDescent="0.3">
      <c r="C81" s="1"/>
    </row>
    <row r="82" spans="3:3" x14ac:dyDescent="0.3">
      <c r="C82" s="1"/>
    </row>
    <row r="83" spans="3:3" x14ac:dyDescent="0.3">
      <c r="C83" s="1"/>
    </row>
    <row r="84" spans="3:3" x14ac:dyDescent="0.3">
      <c r="C84" s="1"/>
    </row>
    <row r="85" spans="3:3" x14ac:dyDescent="0.3">
      <c r="C85" s="1"/>
    </row>
    <row r="86" spans="3:3" x14ac:dyDescent="0.3">
      <c r="C86" s="1"/>
    </row>
    <row r="87" spans="3:3" x14ac:dyDescent="0.3">
      <c r="C87" s="1"/>
    </row>
    <row r="88" spans="3:3" x14ac:dyDescent="0.3">
      <c r="C88" s="1"/>
    </row>
    <row r="89" spans="3:3" x14ac:dyDescent="0.3">
      <c r="C89" s="1"/>
    </row>
    <row r="90" spans="3:3" x14ac:dyDescent="0.3">
      <c r="C90" s="1"/>
    </row>
    <row r="91" spans="3:3" x14ac:dyDescent="0.3">
      <c r="C91" s="1"/>
    </row>
    <row r="92" spans="3:3" x14ac:dyDescent="0.3">
      <c r="C92" s="1"/>
    </row>
    <row r="93" spans="3:3" x14ac:dyDescent="0.3">
      <c r="C93" s="1"/>
    </row>
    <row r="94" spans="3:3" x14ac:dyDescent="0.3">
      <c r="C94" s="1"/>
    </row>
    <row r="95" spans="3:3" x14ac:dyDescent="0.3">
      <c r="C95" s="1"/>
    </row>
    <row r="96" spans="3:3" x14ac:dyDescent="0.3">
      <c r="C96" s="1"/>
    </row>
    <row r="97" spans="3:3" x14ac:dyDescent="0.3">
      <c r="C97" s="1"/>
    </row>
    <row r="98" spans="3:3" x14ac:dyDescent="0.3">
      <c r="C98" s="1"/>
    </row>
    <row r="99" spans="3:3" x14ac:dyDescent="0.3">
      <c r="C99" s="1"/>
    </row>
    <row r="100" spans="3:3" x14ac:dyDescent="0.3">
      <c r="C100" s="1"/>
    </row>
    <row r="101" spans="3:3" x14ac:dyDescent="0.3">
      <c r="C101" s="1"/>
    </row>
    <row r="102" spans="3:3" x14ac:dyDescent="0.3">
      <c r="C102" s="1"/>
    </row>
    <row r="103" spans="3:3" x14ac:dyDescent="0.3">
      <c r="C103" s="1"/>
    </row>
    <row r="104" spans="3:3" x14ac:dyDescent="0.3">
      <c r="C104" s="1"/>
    </row>
    <row r="105" spans="3:3" x14ac:dyDescent="0.3">
      <c r="C105" s="1"/>
    </row>
    <row r="106" spans="3:3" x14ac:dyDescent="0.3">
      <c r="C106" s="1"/>
    </row>
    <row r="107" spans="3:3" x14ac:dyDescent="0.3">
      <c r="C107" s="1"/>
    </row>
    <row r="108" spans="3:3" x14ac:dyDescent="0.3">
      <c r="C108" s="1"/>
    </row>
    <row r="109" spans="3:3" x14ac:dyDescent="0.3">
      <c r="C109" s="1"/>
    </row>
    <row r="110" spans="3:3" x14ac:dyDescent="0.3">
      <c r="C110" s="1"/>
    </row>
    <row r="111" spans="3:3" x14ac:dyDescent="0.3">
      <c r="C111" s="1"/>
    </row>
    <row r="112" spans="3:3" x14ac:dyDescent="0.3">
      <c r="C112" s="1"/>
    </row>
    <row r="113" spans="3:3" x14ac:dyDescent="0.3">
      <c r="C113" s="1"/>
    </row>
    <row r="114" spans="3:3" x14ac:dyDescent="0.3">
      <c r="C114" s="1"/>
    </row>
    <row r="115" spans="3:3" x14ac:dyDescent="0.3">
      <c r="C115" s="1"/>
    </row>
    <row r="116" spans="3:3" x14ac:dyDescent="0.3">
      <c r="C116" s="1"/>
    </row>
    <row r="117" spans="3:3" x14ac:dyDescent="0.3">
      <c r="C117" s="1"/>
    </row>
    <row r="118" spans="3:3" x14ac:dyDescent="0.3">
      <c r="C118" s="1"/>
    </row>
    <row r="119" spans="3:3" x14ac:dyDescent="0.3">
      <c r="C119" s="1"/>
    </row>
    <row r="120" spans="3:3" x14ac:dyDescent="0.3">
      <c r="C120" s="1"/>
    </row>
    <row r="121" spans="3:3" x14ac:dyDescent="0.3">
      <c r="C121" s="1"/>
    </row>
    <row r="122" spans="3:3" x14ac:dyDescent="0.3">
      <c r="C122" s="1"/>
    </row>
    <row r="123" spans="3:3" x14ac:dyDescent="0.3">
      <c r="C123" s="1"/>
    </row>
    <row r="124" spans="3:3" x14ac:dyDescent="0.3">
      <c r="C124" s="1"/>
    </row>
    <row r="125" spans="3:3" x14ac:dyDescent="0.3">
      <c r="C125" s="1"/>
    </row>
    <row r="126" spans="3:3" x14ac:dyDescent="0.3">
      <c r="C126" s="1"/>
    </row>
    <row r="127" spans="3:3" x14ac:dyDescent="0.3">
      <c r="C127" s="1"/>
    </row>
    <row r="128" spans="3:3" x14ac:dyDescent="0.3">
      <c r="C128" s="1"/>
    </row>
    <row r="129" spans="3:3" x14ac:dyDescent="0.3">
      <c r="C129" s="1"/>
    </row>
    <row r="130" spans="3:3" x14ac:dyDescent="0.3">
      <c r="C130" s="1"/>
    </row>
    <row r="131" spans="3:3" x14ac:dyDescent="0.3">
      <c r="C131" s="1"/>
    </row>
    <row r="132" spans="3:3" x14ac:dyDescent="0.3">
      <c r="C132" s="1"/>
    </row>
    <row r="133" spans="3:3" x14ac:dyDescent="0.3">
      <c r="C133" s="1"/>
    </row>
    <row r="134" spans="3:3" x14ac:dyDescent="0.3">
      <c r="C134" s="1"/>
    </row>
    <row r="135" spans="3:3" x14ac:dyDescent="0.3">
      <c r="C135" s="1"/>
    </row>
    <row r="136" spans="3:3" x14ac:dyDescent="0.3">
      <c r="C136" s="1"/>
    </row>
    <row r="137" spans="3:3" x14ac:dyDescent="0.3">
      <c r="C137" s="1"/>
    </row>
    <row r="138" spans="3:3" x14ac:dyDescent="0.3">
      <c r="C138" s="1"/>
    </row>
    <row r="139" spans="3:3" x14ac:dyDescent="0.3">
      <c r="C139" s="1"/>
    </row>
    <row r="140" spans="3:3" x14ac:dyDescent="0.3">
      <c r="C140" s="1"/>
    </row>
    <row r="141" spans="3:3" x14ac:dyDescent="0.3">
      <c r="C141" s="1"/>
    </row>
    <row r="142" spans="3:3" x14ac:dyDescent="0.3">
      <c r="C142" s="1"/>
    </row>
    <row r="143" spans="3:3" x14ac:dyDescent="0.3">
      <c r="C143" s="1"/>
    </row>
    <row r="144" spans="3:3" x14ac:dyDescent="0.3">
      <c r="C144" s="1"/>
    </row>
    <row r="145" spans="3:3" x14ac:dyDescent="0.3">
      <c r="C145" s="1"/>
    </row>
    <row r="146" spans="3:3" x14ac:dyDescent="0.3">
      <c r="C146" s="1"/>
    </row>
    <row r="147" spans="3:3" x14ac:dyDescent="0.3">
      <c r="C147" s="1"/>
    </row>
    <row r="148" spans="3:3" x14ac:dyDescent="0.3">
      <c r="C148" s="1"/>
    </row>
    <row r="149" spans="3:3" x14ac:dyDescent="0.3">
      <c r="C149" s="1"/>
    </row>
    <row r="150" spans="3:3" x14ac:dyDescent="0.3">
      <c r="C150" s="1"/>
    </row>
    <row r="151" spans="3:3" x14ac:dyDescent="0.3">
      <c r="C151" s="1"/>
    </row>
    <row r="152" spans="3:3" x14ac:dyDescent="0.3">
      <c r="C152" s="1"/>
    </row>
    <row r="153" spans="3:3" x14ac:dyDescent="0.3">
      <c r="C153" s="1"/>
    </row>
    <row r="154" spans="3:3" x14ac:dyDescent="0.3">
      <c r="C154" s="1"/>
    </row>
    <row r="155" spans="3:3" x14ac:dyDescent="0.3">
      <c r="C155" s="1"/>
    </row>
    <row r="156" spans="3:3" x14ac:dyDescent="0.3">
      <c r="C156" s="1"/>
    </row>
    <row r="157" spans="3:3" x14ac:dyDescent="0.3">
      <c r="C157" s="1"/>
    </row>
    <row r="158" spans="3:3" x14ac:dyDescent="0.3">
      <c r="C158" s="1"/>
    </row>
    <row r="159" spans="3:3" x14ac:dyDescent="0.3">
      <c r="C159" s="1"/>
    </row>
    <row r="160" spans="3:3" x14ac:dyDescent="0.3">
      <c r="C160" s="1"/>
    </row>
    <row r="161" spans="3:3" x14ac:dyDescent="0.3">
      <c r="C161" s="1"/>
    </row>
    <row r="162" spans="3:3" x14ac:dyDescent="0.3">
      <c r="C162" s="1"/>
    </row>
    <row r="163" spans="3:3" x14ac:dyDescent="0.3">
      <c r="C163" s="1"/>
    </row>
    <row r="164" spans="3:3" x14ac:dyDescent="0.3">
      <c r="C164" s="1"/>
    </row>
    <row r="165" spans="3:3" x14ac:dyDescent="0.3">
      <c r="C165" s="1"/>
    </row>
    <row r="166" spans="3:3" x14ac:dyDescent="0.3">
      <c r="C166" s="1"/>
    </row>
    <row r="167" spans="3:3" x14ac:dyDescent="0.3">
      <c r="C167" s="1"/>
    </row>
    <row r="168" spans="3:3" x14ac:dyDescent="0.3">
      <c r="C168" s="1"/>
    </row>
    <row r="169" spans="3:3" x14ac:dyDescent="0.3">
      <c r="C169" s="1"/>
    </row>
    <row r="170" spans="3:3" x14ac:dyDescent="0.3">
      <c r="C170" s="1"/>
    </row>
    <row r="171" spans="3:3" x14ac:dyDescent="0.3">
      <c r="C171" s="1"/>
    </row>
    <row r="172" spans="3:3" x14ac:dyDescent="0.3">
      <c r="C172" s="1"/>
    </row>
    <row r="173" spans="3:3" x14ac:dyDescent="0.3">
      <c r="C173" s="1"/>
    </row>
    <row r="174" spans="3:3" x14ac:dyDescent="0.3">
      <c r="C174" s="1"/>
    </row>
    <row r="175" spans="3:3" x14ac:dyDescent="0.3">
      <c r="C175" s="1"/>
    </row>
    <row r="176" spans="3:3" x14ac:dyDescent="0.3">
      <c r="C176" s="1"/>
    </row>
    <row r="177" spans="3:3" x14ac:dyDescent="0.3">
      <c r="C177" s="1"/>
    </row>
    <row r="178" spans="3:3" x14ac:dyDescent="0.3">
      <c r="C178" s="1"/>
    </row>
    <row r="179" spans="3:3" x14ac:dyDescent="0.3">
      <c r="C179" s="1"/>
    </row>
    <row r="180" spans="3:3" x14ac:dyDescent="0.3">
      <c r="C180" s="1"/>
    </row>
    <row r="181" spans="3:3" x14ac:dyDescent="0.3">
      <c r="C181" s="1"/>
    </row>
    <row r="182" spans="3:3" x14ac:dyDescent="0.3">
      <c r="C182" s="1"/>
    </row>
    <row r="183" spans="3:3" x14ac:dyDescent="0.3">
      <c r="C183" s="1"/>
    </row>
    <row r="184" spans="3:3" x14ac:dyDescent="0.3">
      <c r="C184" s="1"/>
    </row>
    <row r="185" spans="3:3" x14ac:dyDescent="0.3">
      <c r="C185" s="1"/>
    </row>
    <row r="186" spans="3:3" x14ac:dyDescent="0.3">
      <c r="C186" s="1"/>
    </row>
    <row r="187" spans="3:3" x14ac:dyDescent="0.3">
      <c r="C187" s="1"/>
    </row>
    <row r="188" spans="3:3" x14ac:dyDescent="0.3">
      <c r="C188" s="1"/>
    </row>
    <row r="189" spans="3:3" x14ac:dyDescent="0.3">
      <c r="C189" s="1"/>
    </row>
    <row r="190" spans="3:3" x14ac:dyDescent="0.3">
      <c r="C190" s="1"/>
    </row>
    <row r="191" spans="3:3" x14ac:dyDescent="0.3">
      <c r="C191" s="1"/>
    </row>
    <row r="192" spans="3:3" x14ac:dyDescent="0.3">
      <c r="C192" s="1"/>
    </row>
    <row r="193" spans="3:3" x14ac:dyDescent="0.3">
      <c r="C193" s="1"/>
    </row>
    <row r="194" spans="3:3" x14ac:dyDescent="0.3">
      <c r="C194" s="1"/>
    </row>
    <row r="195" spans="3:3" x14ac:dyDescent="0.3">
      <c r="C195" s="1"/>
    </row>
    <row r="196" spans="3:3" x14ac:dyDescent="0.3">
      <c r="C196" s="1"/>
    </row>
    <row r="197" spans="3:3" x14ac:dyDescent="0.3">
      <c r="C197" s="1"/>
    </row>
    <row r="198" spans="3:3" x14ac:dyDescent="0.3">
      <c r="C198" s="1"/>
    </row>
    <row r="199" spans="3:3" x14ac:dyDescent="0.3">
      <c r="C199" s="1"/>
    </row>
    <row r="200" spans="3:3" x14ac:dyDescent="0.3">
      <c r="C200" s="1"/>
    </row>
    <row r="201" spans="3:3" x14ac:dyDescent="0.3">
      <c r="C201" s="1"/>
    </row>
    <row r="202" spans="3:3" x14ac:dyDescent="0.3">
      <c r="C202" s="1"/>
    </row>
    <row r="203" spans="3:3" x14ac:dyDescent="0.3">
      <c r="C203" s="1"/>
    </row>
    <row r="204" spans="3:3" x14ac:dyDescent="0.3">
      <c r="C204" s="1"/>
    </row>
    <row r="205" spans="3:3" x14ac:dyDescent="0.3">
      <c r="C205" s="1"/>
    </row>
    <row r="206" spans="3:3" x14ac:dyDescent="0.3">
      <c r="C206" s="1"/>
    </row>
    <row r="207" spans="3:3" x14ac:dyDescent="0.3">
      <c r="C207" s="1"/>
    </row>
    <row r="208" spans="3:3" x14ac:dyDescent="0.3">
      <c r="C208" s="1"/>
    </row>
    <row r="209" spans="3:3" x14ac:dyDescent="0.3">
      <c r="C209" s="1"/>
    </row>
    <row r="210" spans="3:3" x14ac:dyDescent="0.3">
      <c r="C210" s="1"/>
    </row>
    <row r="211" spans="3:3" x14ac:dyDescent="0.3">
      <c r="C211" s="1"/>
    </row>
    <row r="212" spans="3:3" x14ac:dyDescent="0.3">
      <c r="C212" s="1"/>
    </row>
    <row r="213" spans="3:3" x14ac:dyDescent="0.3">
      <c r="C213" s="1"/>
    </row>
    <row r="214" spans="3:3" x14ac:dyDescent="0.3">
      <c r="C214" s="1"/>
    </row>
    <row r="215" spans="3:3" x14ac:dyDescent="0.3">
      <c r="C215" s="1"/>
    </row>
    <row r="216" spans="3:3" x14ac:dyDescent="0.3">
      <c r="C216" s="1"/>
    </row>
    <row r="217" spans="3:3" x14ac:dyDescent="0.3">
      <c r="C217" s="1"/>
    </row>
    <row r="218" spans="3:3" x14ac:dyDescent="0.3">
      <c r="C218" s="1"/>
    </row>
    <row r="219" spans="3:3" x14ac:dyDescent="0.3">
      <c r="C219" s="1"/>
    </row>
    <row r="220" spans="3:3" x14ac:dyDescent="0.3">
      <c r="C220" s="1"/>
    </row>
    <row r="221" spans="3:3" x14ac:dyDescent="0.3">
      <c r="C221" s="1"/>
    </row>
    <row r="222" spans="3:3" x14ac:dyDescent="0.3">
      <c r="C222" s="1"/>
    </row>
    <row r="223" spans="3:3" x14ac:dyDescent="0.3">
      <c r="C223" s="1"/>
    </row>
    <row r="224" spans="3:3" x14ac:dyDescent="0.3">
      <c r="C224" s="1"/>
    </row>
    <row r="225" spans="3:3" x14ac:dyDescent="0.3">
      <c r="C225" s="1"/>
    </row>
    <row r="226" spans="3:3" x14ac:dyDescent="0.3">
      <c r="C226" s="1"/>
    </row>
    <row r="227" spans="3:3" x14ac:dyDescent="0.3">
      <c r="C227" s="1"/>
    </row>
    <row r="228" spans="3:3" x14ac:dyDescent="0.3">
      <c r="C228" s="1"/>
    </row>
    <row r="229" spans="3:3" x14ac:dyDescent="0.3">
      <c r="C229" s="1"/>
    </row>
    <row r="230" spans="3:3" x14ac:dyDescent="0.3">
      <c r="C230" s="1"/>
    </row>
    <row r="231" spans="3:3" x14ac:dyDescent="0.3">
      <c r="C231" s="1"/>
    </row>
    <row r="232" spans="3:3" x14ac:dyDescent="0.3">
      <c r="C232" s="1"/>
    </row>
    <row r="233" spans="3:3" x14ac:dyDescent="0.3">
      <c r="C233" s="1"/>
    </row>
    <row r="234" spans="3:3" x14ac:dyDescent="0.3">
      <c r="C234" s="1"/>
    </row>
    <row r="235" spans="3:3" x14ac:dyDescent="0.3">
      <c r="C235" s="1"/>
    </row>
    <row r="236" spans="3:3" x14ac:dyDescent="0.3">
      <c r="C236" s="1"/>
    </row>
    <row r="237" spans="3:3" x14ac:dyDescent="0.3">
      <c r="C237" s="1"/>
    </row>
    <row r="238" spans="3:3" x14ac:dyDescent="0.3">
      <c r="C238" s="1"/>
    </row>
    <row r="239" spans="3:3" x14ac:dyDescent="0.3">
      <c r="C239" s="1"/>
    </row>
    <row r="240" spans="3:3" x14ac:dyDescent="0.3">
      <c r="C240" s="1"/>
    </row>
    <row r="241" spans="3:3" x14ac:dyDescent="0.3">
      <c r="C241" s="1"/>
    </row>
    <row r="242" spans="3:3" x14ac:dyDescent="0.3">
      <c r="C242" s="1"/>
    </row>
    <row r="243" spans="3:3" x14ac:dyDescent="0.3">
      <c r="C243" s="1"/>
    </row>
    <row r="244" spans="3:3" x14ac:dyDescent="0.3">
      <c r="C244" s="1"/>
    </row>
    <row r="245" spans="3:3" x14ac:dyDescent="0.3">
      <c r="C245" s="1"/>
    </row>
    <row r="246" spans="3:3" x14ac:dyDescent="0.3">
      <c r="C246" s="1"/>
    </row>
    <row r="247" spans="3:3" x14ac:dyDescent="0.3">
      <c r="C247" s="1"/>
    </row>
    <row r="248" spans="3:3" x14ac:dyDescent="0.3">
      <c r="C248" s="1"/>
    </row>
    <row r="249" spans="3:3" x14ac:dyDescent="0.3">
      <c r="C249" s="1"/>
    </row>
    <row r="250" spans="3:3" x14ac:dyDescent="0.3">
      <c r="C250" s="1"/>
    </row>
    <row r="251" spans="3:3" x14ac:dyDescent="0.3">
      <c r="C251" s="1"/>
    </row>
    <row r="252" spans="3:3" x14ac:dyDescent="0.3">
      <c r="C252" s="1"/>
    </row>
    <row r="253" spans="3:3" x14ac:dyDescent="0.3">
      <c r="C253" s="1"/>
    </row>
    <row r="254" spans="3:3" x14ac:dyDescent="0.3">
      <c r="C254" s="1"/>
    </row>
    <row r="255" spans="3:3" x14ac:dyDescent="0.3">
      <c r="C255" s="1"/>
    </row>
    <row r="256" spans="3:3" x14ac:dyDescent="0.3">
      <c r="C256" s="1"/>
    </row>
    <row r="257" spans="3:3" x14ac:dyDescent="0.3">
      <c r="C257" s="1"/>
    </row>
    <row r="258" spans="3:3" x14ac:dyDescent="0.3">
      <c r="C258" s="1"/>
    </row>
    <row r="259" spans="3:3" x14ac:dyDescent="0.3">
      <c r="C259" s="1"/>
    </row>
    <row r="260" spans="3:3" x14ac:dyDescent="0.3">
      <c r="C260" s="1"/>
    </row>
    <row r="261" spans="3:3" x14ac:dyDescent="0.3">
      <c r="C261" s="1"/>
    </row>
    <row r="262" spans="3:3" x14ac:dyDescent="0.3">
      <c r="C262" s="1"/>
    </row>
    <row r="263" spans="3:3" x14ac:dyDescent="0.3">
      <c r="C263" s="1"/>
    </row>
    <row r="264" spans="3:3" x14ac:dyDescent="0.3">
      <c r="C264" s="1"/>
    </row>
    <row r="265" spans="3:3" x14ac:dyDescent="0.3">
      <c r="C265" s="1"/>
    </row>
    <row r="266" spans="3:3" x14ac:dyDescent="0.3">
      <c r="C266" s="1"/>
    </row>
    <row r="267" spans="3:3" x14ac:dyDescent="0.3">
      <c r="C267" s="1"/>
    </row>
    <row r="268" spans="3:3" x14ac:dyDescent="0.3">
      <c r="C268" s="1"/>
    </row>
    <row r="269" spans="3:3" x14ac:dyDescent="0.3">
      <c r="C269" s="1"/>
    </row>
    <row r="270" spans="3:3" x14ac:dyDescent="0.3">
      <c r="C270" s="1"/>
    </row>
    <row r="271" spans="3:3" x14ac:dyDescent="0.3">
      <c r="C271" s="1"/>
    </row>
    <row r="272" spans="3:3" x14ac:dyDescent="0.3">
      <c r="C272" s="1"/>
    </row>
    <row r="273" spans="3:3" x14ac:dyDescent="0.3">
      <c r="C273" s="1"/>
    </row>
    <row r="274" spans="3:3" x14ac:dyDescent="0.3">
      <c r="C274" s="1"/>
    </row>
    <row r="275" spans="3:3" x14ac:dyDescent="0.3">
      <c r="C275" s="1"/>
    </row>
    <row r="276" spans="3:3" x14ac:dyDescent="0.3">
      <c r="C276" s="1"/>
    </row>
    <row r="277" spans="3:3" x14ac:dyDescent="0.3">
      <c r="C277" s="1"/>
    </row>
    <row r="278" spans="3:3" x14ac:dyDescent="0.3">
      <c r="C278" s="1"/>
    </row>
    <row r="279" spans="3:3" x14ac:dyDescent="0.3">
      <c r="C279" s="1"/>
    </row>
    <row r="280" spans="3:3" x14ac:dyDescent="0.3">
      <c r="C280" s="1"/>
    </row>
    <row r="281" spans="3:3" x14ac:dyDescent="0.3">
      <c r="C281" s="1"/>
    </row>
    <row r="282" spans="3:3" x14ac:dyDescent="0.3">
      <c r="C282" s="1"/>
    </row>
    <row r="283" spans="3:3" x14ac:dyDescent="0.3">
      <c r="C283" s="1"/>
    </row>
    <row r="284" spans="3:3" x14ac:dyDescent="0.3">
      <c r="C284" s="1"/>
    </row>
    <row r="285" spans="3:3" x14ac:dyDescent="0.3">
      <c r="C285" s="1"/>
    </row>
    <row r="286" spans="3:3" x14ac:dyDescent="0.3">
      <c r="C286" s="1"/>
    </row>
    <row r="287" spans="3:3" x14ac:dyDescent="0.3">
      <c r="C287" s="1"/>
    </row>
    <row r="288" spans="3:3" x14ac:dyDescent="0.3">
      <c r="C288" s="1"/>
    </row>
    <row r="289" spans="3:3" x14ac:dyDescent="0.3">
      <c r="C289" s="1"/>
    </row>
    <row r="290" spans="3:3" x14ac:dyDescent="0.3">
      <c r="C290" s="1"/>
    </row>
    <row r="291" spans="3:3" x14ac:dyDescent="0.3">
      <c r="C291" s="1"/>
    </row>
    <row r="292" spans="3:3" x14ac:dyDescent="0.3">
      <c r="C292" s="1"/>
    </row>
    <row r="293" spans="3:3" x14ac:dyDescent="0.3">
      <c r="C293" s="1"/>
    </row>
    <row r="294" spans="3:3" x14ac:dyDescent="0.3">
      <c r="C294" s="1"/>
    </row>
    <row r="295" spans="3:3" x14ac:dyDescent="0.3">
      <c r="C295" s="1"/>
    </row>
    <row r="296" spans="3:3" x14ac:dyDescent="0.3">
      <c r="C296" s="1"/>
    </row>
    <row r="297" spans="3:3" x14ac:dyDescent="0.3">
      <c r="C297" s="1"/>
    </row>
    <row r="298" spans="3:3" x14ac:dyDescent="0.3">
      <c r="C298" s="1"/>
    </row>
    <row r="299" spans="3:3" x14ac:dyDescent="0.3">
      <c r="C299" s="1"/>
    </row>
    <row r="300" spans="3:3" x14ac:dyDescent="0.3">
      <c r="C300" s="1"/>
    </row>
    <row r="301" spans="3:3" x14ac:dyDescent="0.3">
      <c r="C301" s="1"/>
    </row>
    <row r="302" spans="3:3" x14ac:dyDescent="0.3">
      <c r="C302" s="1"/>
    </row>
    <row r="303" spans="3:3" x14ac:dyDescent="0.3">
      <c r="C303" s="1"/>
    </row>
    <row r="304" spans="3:3" x14ac:dyDescent="0.3">
      <c r="C304" s="1"/>
    </row>
    <row r="305" spans="3:3" x14ac:dyDescent="0.3">
      <c r="C305" s="1"/>
    </row>
    <row r="306" spans="3:3" x14ac:dyDescent="0.3">
      <c r="C306" s="1"/>
    </row>
    <row r="307" spans="3:3" x14ac:dyDescent="0.3">
      <c r="C307" s="1"/>
    </row>
    <row r="308" spans="3:3" x14ac:dyDescent="0.3">
      <c r="C308" s="1"/>
    </row>
    <row r="309" spans="3:3" x14ac:dyDescent="0.3">
      <c r="C309" s="1"/>
    </row>
    <row r="310" spans="3:3" x14ac:dyDescent="0.3">
      <c r="C310" s="1"/>
    </row>
    <row r="311" spans="3:3" x14ac:dyDescent="0.3">
      <c r="C311" s="1"/>
    </row>
    <row r="312" spans="3:3" x14ac:dyDescent="0.3">
      <c r="C312" s="1"/>
    </row>
    <row r="313" spans="3:3" x14ac:dyDescent="0.3">
      <c r="C313" s="1"/>
    </row>
    <row r="314" spans="3:3" x14ac:dyDescent="0.3">
      <c r="C314" s="1"/>
    </row>
    <row r="315" spans="3:3" x14ac:dyDescent="0.3">
      <c r="C315" s="1"/>
    </row>
    <row r="316" spans="3:3" x14ac:dyDescent="0.3">
      <c r="C316" s="1"/>
    </row>
    <row r="317" spans="3:3" x14ac:dyDescent="0.3">
      <c r="C317" s="1"/>
    </row>
    <row r="318" spans="3:3" x14ac:dyDescent="0.3">
      <c r="C318" s="1"/>
    </row>
    <row r="319" spans="3:3" x14ac:dyDescent="0.3">
      <c r="C319" s="1"/>
    </row>
    <row r="320" spans="3:3" x14ac:dyDescent="0.3">
      <c r="C320" s="1"/>
    </row>
    <row r="321" spans="3:3" x14ac:dyDescent="0.3">
      <c r="C321" s="1"/>
    </row>
    <row r="322" spans="3:3" x14ac:dyDescent="0.3">
      <c r="C322" s="1"/>
    </row>
    <row r="323" spans="3:3" x14ac:dyDescent="0.3">
      <c r="C323" s="1"/>
    </row>
    <row r="324" spans="3:3" x14ac:dyDescent="0.3">
      <c r="C324" s="1"/>
    </row>
    <row r="325" spans="3:3" x14ac:dyDescent="0.3">
      <c r="C325" s="1"/>
    </row>
    <row r="326" spans="3:3" x14ac:dyDescent="0.3">
      <c r="C326" s="1"/>
    </row>
    <row r="327" spans="3:3" x14ac:dyDescent="0.3">
      <c r="C327" s="1"/>
    </row>
    <row r="328" spans="3:3" x14ac:dyDescent="0.3">
      <c r="C328" s="1"/>
    </row>
    <row r="329" spans="3:3" x14ac:dyDescent="0.3">
      <c r="C329" s="1"/>
    </row>
    <row r="330" spans="3:3" x14ac:dyDescent="0.3">
      <c r="C330" s="1"/>
    </row>
    <row r="331" spans="3:3" x14ac:dyDescent="0.3">
      <c r="C331" s="1"/>
    </row>
    <row r="332" spans="3:3" x14ac:dyDescent="0.3">
      <c r="C332" s="1"/>
    </row>
    <row r="333" spans="3:3" x14ac:dyDescent="0.3">
      <c r="C333" s="1"/>
    </row>
    <row r="334" spans="3:3" x14ac:dyDescent="0.3">
      <c r="C334" s="1"/>
    </row>
    <row r="335" spans="3:3" x14ac:dyDescent="0.3">
      <c r="C335" s="1"/>
    </row>
    <row r="336" spans="3:3" x14ac:dyDescent="0.3">
      <c r="C336" s="1"/>
    </row>
    <row r="337" spans="3:3" x14ac:dyDescent="0.3">
      <c r="C337" s="1"/>
    </row>
    <row r="338" spans="3:3" x14ac:dyDescent="0.3">
      <c r="C338" s="1"/>
    </row>
    <row r="339" spans="3:3" x14ac:dyDescent="0.3">
      <c r="C339" s="1"/>
    </row>
    <row r="340" spans="3:3" x14ac:dyDescent="0.3">
      <c r="C340" s="1"/>
    </row>
    <row r="341" spans="3:3" x14ac:dyDescent="0.3">
      <c r="C341" s="1"/>
    </row>
    <row r="342" spans="3:3" x14ac:dyDescent="0.3">
      <c r="C342" s="1"/>
    </row>
    <row r="343" spans="3:3" x14ac:dyDescent="0.3">
      <c r="C343" s="1"/>
    </row>
    <row r="344" spans="3:3" x14ac:dyDescent="0.3">
      <c r="C344" s="1"/>
    </row>
    <row r="345" spans="3:3" x14ac:dyDescent="0.3">
      <c r="C345" s="1"/>
    </row>
    <row r="346" spans="3:3" x14ac:dyDescent="0.3">
      <c r="C346" s="1"/>
    </row>
    <row r="347" spans="3:3" x14ac:dyDescent="0.3">
      <c r="C347" s="1"/>
    </row>
    <row r="348" spans="3:3" x14ac:dyDescent="0.3">
      <c r="C348" s="1"/>
    </row>
    <row r="349" spans="3:3" x14ac:dyDescent="0.3">
      <c r="C349" s="1"/>
    </row>
    <row r="350" spans="3:3" x14ac:dyDescent="0.3">
      <c r="C350" s="1"/>
    </row>
    <row r="351" spans="3:3" x14ac:dyDescent="0.3">
      <c r="C351" s="1"/>
    </row>
    <row r="352" spans="3:3" x14ac:dyDescent="0.3">
      <c r="C352" s="1"/>
    </row>
    <row r="353" spans="3:3" x14ac:dyDescent="0.3">
      <c r="C353" s="1"/>
    </row>
    <row r="354" spans="3:3" x14ac:dyDescent="0.3">
      <c r="C354" s="1"/>
    </row>
    <row r="355" spans="3:3" x14ac:dyDescent="0.3">
      <c r="C355" s="1"/>
    </row>
    <row r="356" spans="3:3" x14ac:dyDescent="0.3">
      <c r="C356" s="1"/>
    </row>
    <row r="357" spans="3:3" x14ac:dyDescent="0.3">
      <c r="C357" s="1"/>
    </row>
    <row r="358" spans="3:3" x14ac:dyDescent="0.3">
      <c r="C358" s="1"/>
    </row>
    <row r="359" spans="3:3" x14ac:dyDescent="0.3">
      <c r="C359" s="1"/>
    </row>
    <row r="360" spans="3:3" x14ac:dyDescent="0.3">
      <c r="C360" s="1"/>
    </row>
    <row r="361" spans="3:3" x14ac:dyDescent="0.3">
      <c r="C361" s="1"/>
    </row>
    <row r="362" spans="3:3" x14ac:dyDescent="0.3">
      <c r="C362" s="1"/>
    </row>
    <row r="363" spans="3:3" x14ac:dyDescent="0.3">
      <c r="C363" s="1"/>
    </row>
    <row r="364" spans="3:3" x14ac:dyDescent="0.3">
      <c r="C364" s="1"/>
    </row>
    <row r="365" spans="3:3" x14ac:dyDescent="0.3">
      <c r="C365" s="1"/>
    </row>
    <row r="366" spans="3:3" x14ac:dyDescent="0.3">
      <c r="C366" s="1"/>
    </row>
    <row r="367" spans="3:3" x14ac:dyDescent="0.3">
      <c r="C367" s="1"/>
    </row>
    <row r="368" spans="3:3" x14ac:dyDescent="0.3">
      <c r="C368" s="1"/>
    </row>
    <row r="369" spans="3:3" x14ac:dyDescent="0.3">
      <c r="C369" s="1"/>
    </row>
    <row r="370" spans="3:3" x14ac:dyDescent="0.3">
      <c r="C370" s="1"/>
    </row>
    <row r="371" spans="3:3" x14ac:dyDescent="0.3">
      <c r="C371" s="1"/>
    </row>
    <row r="372" spans="3:3" x14ac:dyDescent="0.3">
      <c r="C372" s="1"/>
    </row>
    <row r="373" spans="3:3" x14ac:dyDescent="0.3">
      <c r="C373" s="1"/>
    </row>
    <row r="374" spans="3:3" x14ac:dyDescent="0.3">
      <c r="C374" s="1"/>
    </row>
    <row r="375" spans="3:3" x14ac:dyDescent="0.3">
      <c r="C375" s="1"/>
    </row>
    <row r="376" spans="3:3" x14ac:dyDescent="0.3">
      <c r="C376" s="1"/>
    </row>
    <row r="377" spans="3:3" x14ac:dyDescent="0.3">
      <c r="C377" s="1"/>
    </row>
    <row r="378" spans="3:3" x14ac:dyDescent="0.3">
      <c r="C378" s="1"/>
    </row>
    <row r="379" spans="3:3" x14ac:dyDescent="0.3">
      <c r="C379" s="1"/>
    </row>
    <row r="380" spans="3:3" x14ac:dyDescent="0.3">
      <c r="C380" s="1"/>
    </row>
    <row r="381" spans="3:3" x14ac:dyDescent="0.3">
      <c r="C381" s="1"/>
    </row>
    <row r="382" spans="3:3" x14ac:dyDescent="0.3">
      <c r="C382" s="1"/>
    </row>
    <row r="383" spans="3:3" x14ac:dyDescent="0.3">
      <c r="C383" s="1"/>
    </row>
    <row r="384" spans="3:3" x14ac:dyDescent="0.3">
      <c r="C384" s="1"/>
    </row>
    <row r="385" spans="3:3" x14ac:dyDescent="0.3">
      <c r="C385" s="1"/>
    </row>
    <row r="386" spans="3:3" x14ac:dyDescent="0.3">
      <c r="C386" s="1"/>
    </row>
    <row r="387" spans="3:3" x14ac:dyDescent="0.3">
      <c r="C387" s="1"/>
    </row>
    <row r="388" spans="3:3" x14ac:dyDescent="0.3">
      <c r="C388" s="1"/>
    </row>
    <row r="389" spans="3:3" x14ac:dyDescent="0.3">
      <c r="C389" s="1"/>
    </row>
    <row r="390" spans="3:3" x14ac:dyDescent="0.3">
      <c r="C390" s="1"/>
    </row>
    <row r="391" spans="3:3" x14ac:dyDescent="0.3">
      <c r="C391" s="1"/>
    </row>
    <row r="392" spans="3:3" x14ac:dyDescent="0.3">
      <c r="C392" s="1"/>
    </row>
    <row r="393" spans="3:3" x14ac:dyDescent="0.3">
      <c r="C393" s="1"/>
    </row>
    <row r="394" spans="3:3" x14ac:dyDescent="0.3">
      <c r="C394" s="1"/>
    </row>
    <row r="395" spans="3:3" x14ac:dyDescent="0.3">
      <c r="C395" s="1"/>
    </row>
    <row r="396" spans="3:3" x14ac:dyDescent="0.3">
      <c r="C396" s="1"/>
    </row>
    <row r="397" spans="3:3" x14ac:dyDescent="0.3">
      <c r="C397" s="1"/>
    </row>
    <row r="398" spans="3:3" x14ac:dyDescent="0.3">
      <c r="C398" s="1"/>
    </row>
    <row r="399" spans="3:3" x14ac:dyDescent="0.3">
      <c r="C399" s="1"/>
    </row>
    <row r="400" spans="3:3" x14ac:dyDescent="0.3">
      <c r="C400" s="1"/>
    </row>
    <row r="401" spans="3:3" x14ac:dyDescent="0.3">
      <c r="C401" s="1"/>
    </row>
    <row r="402" spans="3:3" x14ac:dyDescent="0.3">
      <c r="C402" s="1"/>
    </row>
    <row r="403" spans="3:3" x14ac:dyDescent="0.3">
      <c r="C403" s="1"/>
    </row>
    <row r="404" spans="3:3" x14ac:dyDescent="0.3">
      <c r="C404" s="1"/>
    </row>
    <row r="405" spans="3:3" x14ac:dyDescent="0.3">
      <c r="C405" s="1"/>
    </row>
    <row r="406" spans="3:3" x14ac:dyDescent="0.3">
      <c r="C406" s="1"/>
    </row>
    <row r="407" spans="3:3" x14ac:dyDescent="0.3">
      <c r="C407" s="1"/>
    </row>
    <row r="408" spans="3:3" x14ac:dyDescent="0.3">
      <c r="C408" s="1"/>
    </row>
    <row r="409" spans="3:3" x14ac:dyDescent="0.3">
      <c r="C409" s="1"/>
    </row>
    <row r="410" spans="3:3" x14ac:dyDescent="0.3">
      <c r="C410" s="1"/>
    </row>
    <row r="411" spans="3:3" x14ac:dyDescent="0.3">
      <c r="C411" s="1"/>
    </row>
    <row r="412" spans="3:3" x14ac:dyDescent="0.3">
      <c r="C412" s="1"/>
    </row>
    <row r="413" spans="3:3" x14ac:dyDescent="0.3">
      <c r="C413" s="1"/>
    </row>
    <row r="414" spans="3:3" x14ac:dyDescent="0.3">
      <c r="C414" s="1"/>
    </row>
    <row r="415" spans="3:3" x14ac:dyDescent="0.3">
      <c r="C415" s="1"/>
    </row>
    <row r="416" spans="3:3" x14ac:dyDescent="0.3">
      <c r="C416" s="1"/>
    </row>
    <row r="417" spans="3:3" x14ac:dyDescent="0.3">
      <c r="C417" s="1"/>
    </row>
    <row r="418" spans="3:3" x14ac:dyDescent="0.3">
      <c r="C418" s="1"/>
    </row>
    <row r="419" spans="3:3" x14ac:dyDescent="0.3">
      <c r="C419" s="1"/>
    </row>
    <row r="420" spans="3:3" x14ac:dyDescent="0.3">
      <c r="C420" s="1"/>
    </row>
    <row r="421" spans="3:3" x14ac:dyDescent="0.3">
      <c r="C421" s="1"/>
    </row>
    <row r="422" spans="3:3" x14ac:dyDescent="0.3">
      <c r="C422" s="1"/>
    </row>
    <row r="423" spans="3:3" x14ac:dyDescent="0.3">
      <c r="C423" s="1"/>
    </row>
    <row r="424" spans="3:3" x14ac:dyDescent="0.3">
      <c r="C424" s="1"/>
    </row>
    <row r="425" spans="3:3" x14ac:dyDescent="0.3">
      <c r="C425" s="1"/>
    </row>
    <row r="426" spans="3:3" x14ac:dyDescent="0.3">
      <c r="C426" s="1"/>
    </row>
    <row r="427" spans="3:3" x14ac:dyDescent="0.3">
      <c r="C427" s="1"/>
    </row>
    <row r="428" spans="3:3" x14ac:dyDescent="0.3">
      <c r="C428" s="1"/>
    </row>
    <row r="429" spans="3:3" x14ac:dyDescent="0.3">
      <c r="C429" s="1"/>
    </row>
    <row r="430" spans="3:3" x14ac:dyDescent="0.3">
      <c r="C430" s="1"/>
    </row>
    <row r="431" spans="3:3" x14ac:dyDescent="0.3">
      <c r="C431" s="1"/>
    </row>
    <row r="432" spans="3:3" x14ac:dyDescent="0.3">
      <c r="C432" s="1"/>
    </row>
    <row r="433" spans="3:3" x14ac:dyDescent="0.3">
      <c r="C433" s="1"/>
    </row>
    <row r="434" spans="3:3" x14ac:dyDescent="0.3">
      <c r="C434" s="1"/>
    </row>
    <row r="435" spans="3:3" x14ac:dyDescent="0.3">
      <c r="C435" s="1"/>
    </row>
    <row r="436" spans="3:3" x14ac:dyDescent="0.3">
      <c r="C436" s="1"/>
    </row>
    <row r="437" spans="3:3" x14ac:dyDescent="0.3">
      <c r="C437" s="1"/>
    </row>
    <row r="438" spans="3:3" x14ac:dyDescent="0.3">
      <c r="C438" s="1"/>
    </row>
    <row r="439" spans="3:3" x14ac:dyDescent="0.3">
      <c r="C439" s="1"/>
    </row>
    <row r="440" spans="3:3" x14ac:dyDescent="0.3">
      <c r="C440" s="1"/>
    </row>
    <row r="441" spans="3:3" x14ac:dyDescent="0.3">
      <c r="C441" s="1"/>
    </row>
    <row r="442" spans="3:3" x14ac:dyDescent="0.3">
      <c r="C442" s="1"/>
    </row>
    <row r="443" spans="3:3" x14ac:dyDescent="0.3">
      <c r="C443" s="1"/>
    </row>
    <row r="444" spans="3:3" x14ac:dyDescent="0.3">
      <c r="C444" s="1"/>
    </row>
    <row r="445" spans="3:3" x14ac:dyDescent="0.3">
      <c r="C445" s="1"/>
    </row>
    <row r="446" spans="3:3" x14ac:dyDescent="0.3">
      <c r="C446" s="1"/>
    </row>
    <row r="447" spans="3:3" x14ac:dyDescent="0.3">
      <c r="C447" s="1"/>
    </row>
    <row r="448" spans="3:3" x14ac:dyDescent="0.3">
      <c r="C448" s="1"/>
    </row>
    <row r="449" spans="3:3" x14ac:dyDescent="0.3">
      <c r="C449" s="1"/>
    </row>
    <row r="450" spans="3:3" x14ac:dyDescent="0.3">
      <c r="C450" s="1"/>
    </row>
    <row r="451" spans="3:3" x14ac:dyDescent="0.3">
      <c r="C451" s="1"/>
    </row>
    <row r="452" spans="3:3" x14ac:dyDescent="0.3">
      <c r="C452" s="1"/>
    </row>
    <row r="453" spans="3:3" x14ac:dyDescent="0.3">
      <c r="C453" s="1"/>
    </row>
    <row r="454" spans="3:3" x14ac:dyDescent="0.3">
      <c r="C454" s="1"/>
    </row>
    <row r="455" spans="3:3" x14ac:dyDescent="0.3">
      <c r="C455" s="1"/>
    </row>
    <row r="456" spans="3:3" x14ac:dyDescent="0.3">
      <c r="C456" s="1"/>
    </row>
    <row r="457" spans="3:3" x14ac:dyDescent="0.3">
      <c r="C457" s="1"/>
    </row>
    <row r="458" spans="3:3" x14ac:dyDescent="0.3">
      <c r="C458" s="1"/>
    </row>
    <row r="459" spans="3:3" x14ac:dyDescent="0.3">
      <c r="C459" s="1"/>
    </row>
    <row r="460" spans="3:3" x14ac:dyDescent="0.3">
      <c r="C460" s="1"/>
    </row>
    <row r="461" spans="3:3" x14ac:dyDescent="0.3">
      <c r="C461" s="1"/>
    </row>
    <row r="462" spans="3:3" x14ac:dyDescent="0.3">
      <c r="C462" s="1"/>
    </row>
    <row r="463" spans="3:3" x14ac:dyDescent="0.3">
      <c r="C463" s="1"/>
    </row>
    <row r="464" spans="3:3" x14ac:dyDescent="0.3">
      <c r="C464" s="1"/>
    </row>
    <row r="465" spans="3:3" x14ac:dyDescent="0.3">
      <c r="C465" s="1"/>
    </row>
    <row r="466" spans="3:3" x14ac:dyDescent="0.3">
      <c r="C466" s="1"/>
    </row>
    <row r="467" spans="3:3" x14ac:dyDescent="0.3">
      <c r="C467" s="1"/>
    </row>
    <row r="468" spans="3:3" x14ac:dyDescent="0.3">
      <c r="C468" s="1"/>
    </row>
    <row r="469" spans="3:3" x14ac:dyDescent="0.3">
      <c r="C469" s="1"/>
    </row>
    <row r="470" spans="3:3" x14ac:dyDescent="0.3">
      <c r="C470" s="1"/>
    </row>
    <row r="471" spans="3:3" x14ac:dyDescent="0.3">
      <c r="C471" s="1"/>
    </row>
    <row r="472" spans="3:3" x14ac:dyDescent="0.3">
      <c r="C472" s="1"/>
    </row>
    <row r="473" spans="3:3" x14ac:dyDescent="0.3">
      <c r="C473" s="1"/>
    </row>
    <row r="474" spans="3:3" x14ac:dyDescent="0.3">
      <c r="C474" s="1"/>
    </row>
    <row r="475" spans="3:3" x14ac:dyDescent="0.3">
      <c r="C475" s="1"/>
    </row>
    <row r="476" spans="3:3" x14ac:dyDescent="0.3">
      <c r="C476" s="1"/>
    </row>
    <row r="477" spans="3:3" x14ac:dyDescent="0.3">
      <c r="C477" s="1"/>
    </row>
    <row r="478" spans="3:3" x14ac:dyDescent="0.3">
      <c r="C478" s="1"/>
    </row>
    <row r="479" spans="3:3" x14ac:dyDescent="0.3">
      <c r="C479" s="1"/>
    </row>
    <row r="480" spans="3:3" x14ac:dyDescent="0.3">
      <c r="C480" s="1"/>
    </row>
    <row r="481" spans="3:3" x14ac:dyDescent="0.3">
      <c r="C481" s="1"/>
    </row>
    <row r="482" spans="3:3" x14ac:dyDescent="0.3">
      <c r="C482" s="1"/>
    </row>
    <row r="483" spans="3:3" x14ac:dyDescent="0.3">
      <c r="C483" s="1"/>
    </row>
    <row r="484" spans="3:3" x14ac:dyDescent="0.3">
      <c r="C484" s="1"/>
    </row>
    <row r="485" spans="3:3" x14ac:dyDescent="0.3">
      <c r="C485" s="1"/>
    </row>
    <row r="486" spans="3:3" x14ac:dyDescent="0.3">
      <c r="C486" s="1"/>
    </row>
    <row r="487" spans="3:3" x14ac:dyDescent="0.3">
      <c r="C487" s="1"/>
    </row>
    <row r="488" spans="3:3" x14ac:dyDescent="0.3">
      <c r="C488" s="1"/>
    </row>
    <row r="489" spans="3:3" x14ac:dyDescent="0.3">
      <c r="C489" s="1"/>
    </row>
    <row r="490" spans="3:3" x14ac:dyDescent="0.3">
      <c r="C490" s="1"/>
    </row>
    <row r="491" spans="3:3" x14ac:dyDescent="0.3">
      <c r="C491" s="1"/>
    </row>
    <row r="492" spans="3:3" x14ac:dyDescent="0.3">
      <c r="C492" s="1"/>
    </row>
    <row r="493" spans="3:3" x14ac:dyDescent="0.3">
      <c r="C493" s="1"/>
    </row>
    <row r="494" spans="3:3" x14ac:dyDescent="0.3">
      <c r="C494" s="1"/>
    </row>
    <row r="495" spans="3:3" x14ac:dyDescent="0.3">
      <c r="C495" s="1"/>
    </row>
    <row r="496" spans="3:3" x14ac:dyDescent="0.3">
      <c r="C496" s="1"/>
    </row>
    <row r="497" spans="3:3" x14ac:dyDescent="0.3">
      <c r="C497" s="1"/>
    </row>
    <row r="498" spans="3:3" x14ac:dyDescent="0.3">
      <c r="C498" s="1"/>
    </row>
    <row r="499" spans="3:3" x14ac:dyDescent="0.3">
      <c r="C499" s="1"/>
    </row>
    <row r="500" spans="3:3" x14ac:dyDescent="0.3">
      <c r="C500" s="1"/>
    </row>
    <row r="501" spans="3:3" x14ac:dyDescent="0.3">
      <c r="C501" s="1"/>
    </row>
    <row r="502" spans="3:3" x14ac:dyDescent="0.3">
      <c r="C502" s="1"/>
    </row>
    <row r="503" spans="3:3" x14ac:dyDescent="0.3">
      <c r="C503" s="1"/>
    </row>
    <row r="504" spans="3:3" x14ac:dyDescent="0.3">
      <c r="C504" s="1"/>
    </row>
    <row r="505" spans="3:3" x14ac:dyDescent="0.3">
      <c r="C505" s="1"/>
    </row>
    <row r="506" spans="3:3" x14ac:dyDescent="0.3">
      <c r="C506" s="1"/>
    </row>
    <row r="507" spans="3:3" x14ac:dyDescent="0.3">
      <c r="C507" s="1"/>
    </row>
    <row r="508" spans="3:3" x14ac:dyDescent="0.3">
      <c r="C508" s="1"/>
    </row>
    <row r="509" spans="3:3" x14ac:dyDescent="0.3">
      <c r="C509" s="1"/>
    </row>
    <row r="510" spans="3:3" x14ac:dyDescent="0.3">
      <c r="C510" s="1"/>
    </row>
    <row r="511" spans="3:3" x14ac:dyDescent="0.3">
      <c r="C511" s="1"/>
    </row>
    <row r="512" spans="3:3" x14ac:dyDescent="0.3">
      <c r="C512" s="1"/>
    </row>
    <row r="513" spans="3:3" x14ac:dyDescent="0.3">
      <c r="C513" s="1"/>
    </row>
    <row r="514" spans="3:3" x14ac:dyDescent="0.3">
      <c r="C514" s="1"/>
    </row>
    <row r="515" spans="3:3" x14ac:dyDescent="0.3">
      <c r="C515" s="1"/>
    </row>
    <row r="516" spans="3:3" x14ac:dyDescent="0.3">
      <c r="C516" s="1"/>
    </row>
    <row r="517" spans="3:3" x14ac:dyDescent="0.3">
      <c r="C517" s="1"/>
    </row>
    <row r="518" spans="3:3" x14ac:dyDescent="0.3">
      <c r="C518" s="1"/>
    </row>
    <row r="519" spans="3:3" x14ac:dyDescent="0.3">
      <c r="C519" s="1"/>
    </row>
    <row r="520" spans="3:3" x14ac:dyDescent="0.3">
      <c r="C520" s="1"/>
    </row>
    <row r="521" spans="3:3" x14ac:dyDescent="0.3">
      <c r="C521" s="1"/>
    </row>
  </sheetData>
  <mergeCells count="1">
    <mergeCell ref="E4:K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0456B-22E1-4341-BB5B-CA4CA13C1CCA}">
  <dimension ref="B2:Q264"/>
  <sheetViews>
    <sheetView workbookViewId="0">
      <selection activeCell="P11" sqref="I11:P11"/>
    </sheetView>
  </sheetViews>
  <sheetFormatPr defaultRowHeight="14.4" x14ac:dyDescent="0.3"/>
  <cols>
    <col min="2" max="2" width="11.88671875" bestFit="1" customWidth="1"/>
    <col min="3" max="3" width="9.5546875" style="5" bestFit="1" customWidth="1"/>
    <col min="4" max="4" width="10.33203125" style="5" bestFit="1" customWidth="1"/>
    <col min="5" max="6" width="8.6640625" style="8" bestFit="1" customWidth="1"/>
    <col min="7" max="7" width="10.33203125" bestFit="1" customWidth="1"/>
  </cols>
  <sheetData>
    <row r="2" spans="2:17" x14ac:dyDescent="0.3">
      <c r="B2" t="s">
        <v>14</v>
      </c>
      <c r="C2" s="5">
        <f>-0.045</f>
        <v>-4.4999999999999998E-2</v>
      </c>
    </row>
    <row r="3" spans="2:17" x14ac:dyDescent="0.3">
      <c r="B3" t="s">
        <v>3</v>
      </c>
      <c r="C3" s="5">
        <v>100</v>
      </c>
      <c r="E3" s="24"/>
      <c r="F3" s="25"/>
      <c r="G3" s="25"/>
      <c r="H3" s="25"/>
      <c r="I3" s="25"/>
    </row>
    <row r="4" spans="2:17" x14ac:dyDescent="0.3">
      <c r="B4" t="s">
        <v>21</v>
      </c>
      <c r="C4" s="5">
        <v>3</v>
      </c>
      <c r="E4" s="25"/>
      <c r="F4" s="25"/>
      <c r="G4" s="25"/>
      <c r="H4" s="25"/>
      <c r="I4" s="25"/>
    </row>
    <row r="5" spans="2:17" x14ac:dyDescent="0.3">
      <c r="B5" t="s">
        <v>22</v>
      </c>
      <c r="C5" s="5">
        <v>9</v>
      </c>
      <c r="E5" s="25"/>
      <c r="F5" s="25"/>
      <c r="G5" s="25"/>
      <c r="H5" s="25"/>
      <c r="I5" s="25"/>
    </row>
    <row r="10" spans="2:17" x14ac:dyDescent="0.3">
      <c r="C10" s="6" t="s">
        <v>4</v>
      </c>
      <c r="D10" s="6" t="s">
        <v>10</v>
      </c>
      <c r="E10" s="9" t="s">
        <v>19</v>
      </c>
      <c r="F10" s="9" t="s">
        <v>20</v>
      </c>
    </row>
    <row r="11" spans="2:17" x14ac:dyDescent="0.3">
      <c r="C11" s="7">
        <v>45658</v>
      </c>
      <c r="D11" s="5">
        <f>$C3</f>
        <v>100</v>
      </c>
      <c r="E11" s="8">
        <f>$C3</f>
        <v>100</v>
      </c>
      <c r="F11" s="8">
        <f>$C3</f>
        <v>100</v>
      </c>
      <c r="I11" s="19"/>
      <c r="J11" s="19"/>
      <c r="K11" s="19"/>
      <c r="L11" s="19"/>
      <c r="M11" s="19"/>
      <c r="N11" s="19"/>
      <c r="O11" s="19"/>
      <c r="P11" s="19"/>
      <c r="Q11" s="19"/>
    </row>
    <row r="12" spans="2:17" x14ac:dyDescent="0.3">
      <c r="C12" s="7">
        <v>46023</v>
      </c>
      <c r="D12" s="8">
        <f>$D11+$C$2*$D11</f>
        <v>95.5</v>
      </c>
      <c r="E12" s="8">
        <f>$E11+$C$2*$E11+$C$4</f>
        <v>98.5</v>
      </c>
      <c r="F12" s="8">
        <f>$F11+$C$2*$F11+$C$5</f>
        <v>104.5</v>
      </c>
    </row>
    <row r="13" spans="2:17" x14ac:dyDescent="0.3">
      <c r="C13" s="7">
        <v>46388</v>
      </c>
      <c r="D13" s="8">
        <f t="shared" ref="D13:D76" si="0">$D12+$C$2*$D12</f>
        <v>91.202500000000001</v>
      </c>
      <c r="E13" s="8">
        <f t="shared" ref="E13:E76" si="1">$E12+$C$2*$E12+$C$4</f>
        <v>97.067499999999995</v>
      </c>
      <c r="F13" s="8">
        <f t="shared" ref="F13:F76" si="2">$F12+$C$2*$F12+$C$5</f>
        <v>108.7975</v>
      </c>
    </row>
    <row r="14" spans="2:17" x14ac:dyDescent="0.3">
      <c r="C14" s="7">
        <v>46753</v>
      </c>
      <c r="D14" s="8">
        <f t="shared" si="0"/>
        <v>87.098387500000001</v>
      </c>
      <c r="E14" s="8">
        <f t="shared" si="1"/>
        <v>95.699462499999996</v>
      </c>
      <c r="F14" s="8">
        <f t="shared" si="2"/>
        <v>112.9016125</v>
      </c>
    </row>
    <row r="15" spans="2:17" x14ac:dyDescent="0.3">
      <c r="C15" s="7">
        <v>47119</v>
      </c>
      <c r="D15" s="8">
        <f t="shared" si="0"/>
        <v>83.178960062499996</v>
      </c>
      <c r="E15" s="8">
        <f t="shared" si="1"/>
        <v>94.392986687499999</v>
      </c>
      <c r="F15" s="8">
        <f t="shared" si="2"/>
        <v>116.8210399375</v>
      </c>
    </row>
    <row r="16" spans="2:17" x14ac:dyDescent="0.3">
      <c r="C16" s="7">
        <v>47484</v>
      </c>
      <c r="D16" s="8">
        <f t="shared" si="0"/>
        <v>79.435906859687492</v>
      </c>
      <c r="E16" s="8">
        <f t="shared" si="1"/>
        <v>93.145302286562497</v>
      </c>
      <c r="F16" s="8">
        <f t="shared" si="2"/>
        <v>120.56409314031251</v>
      </c>
    </row>
    <row r="17" spans="3:6" x14ac:dyDescent="0.3">
      <c r="C17" s="7">
        <v>47849</v>
      </c>
      <c r="D17" s="8">
        <f t="shared" si="0"/>
        <v>75.861291051001558</v>
      </c>
      <c r="E17" s="8">
        <f t="shared" si="1"/>
        <v>91.953763683667191</v>
      </c>
      <c r="F17" s="8">
        <f t="shared" si="2"/>
        <v>124.13870894899844</v>
      </c>
    </row>
    <row r="18" spans="3:6" x14ac:dyDescent="0.3">
      <c r="C18" s="7">
        <v>48214</v>
      </c>
      <c r="D18" s="8">
        <f t="shared" si="0"/>
        <v>72.447532953706485</v>
      </c>
      <c r="E18" s="8">
        <f t="shared" si="1"/>
        <v>90.815844317902162</v>
      </c>
      <c r="F18" s="8">
        <f t="shared" si="2"/>
        <v>127.55246704629351</v>
      </c>
    </row>
    <row r="19" spans="3:6" x14ac:dyDescent="0.3">
      <c r="C19" s="7">
        <v>48580</v>
      </c>
      <c r="D19" s="8">
        <f t="shared" si="0"/>
        <v>69.187393970789699</v>
      </c>
      <c r="E19" s="8">
        <f t="shared" si="1"/>
        <v>89.729131323596562</v>
      </c>
      <c r="F19" s="8">
        <f t="shared" si="2"/>
        <v>130.81260602921031</v>
      </c>
    </row>
    <row r="20" spans="3:6" x14ac:dyDescent="0.3">
      <c r="C20" s="7">
        <v>48945</v>
      </c>
      <c r="D20" s="8">
        <f t="shared" si="0"/>
        <v>66.073961242104161</v>
      </c>
      <c r="E20" s="8">
        <f t="shared" si="1"/>
        <v>88.69132041403472</v>
      </c>
      <c r="F20" s="8">
        <f t="shared" si="2"/>
        <v>133.92603875789587</v>
      </c>
    </row>
    <row r="21" spans="3:6" x14ac:dyDescent="0.3">
      <c r="C21" s="7">
        <v>49310</v>
      </c>
      <c r="D21" s="8">
        <f t="shared" si="0"/>
        <v>63.100632986209476</v>
      </c>
      <c r="E21" s="8">
        <f t="shared" si="1"/>
        <v>87.700210995403154</v>
      </c>
      <c r="F21" s="8">
        <f t="shared" si="2"/>
        <v>136.89936701379054</v>
      </c>
    </row>
    <row r="22" spans="3:6" x14ac:dyDescent="0.3">
      <c r="C22" s="7">
        <v>49675</v>
      </c>
      <c r="D22" s="8">
        <f t="shared" si="0"/>
        <v>60.261104501830047</v>
      </c>
      <c r="E22" s="8">
        <f t="shared" si="1"/>
        <v>86.753701500610006</v>
      </c>
      <c r="F22" s="8">
        <f t="shared" si="2"/>
        <v>139.73889549816997</v>
      </c>
    </row>
    <row r="23" spans="3:6" x14ac:dyDescent="0.3">
      <c r="C23" s="7">
        <v>50041</v>
      </c>
      <c r="D23" s="8">
        <f t="shared" si="0"/>
        <v>57.549354799247695</v>
      </c>
      <c r="E23" s="8">
        <f t="shared" si="1"/>
        <v>85.84978493308256</v>
      </c>
      <c r="F23" s="8">
        <f t="shared" si="2"/>
        <v>142.45064520075232</v>
      </c>
    </row>
    <row r="24" spans="3:6" x14ac:dyDescent="0.3">
      <c r="C24" s="7">
        <v>50406</v>
      </c>
      <c r="D24" s="8">
        <f t="shared" si="0"/>
        <v>54.959633833281551</v>
      </c>
      <c r="E24" s="8">
        <f t="shared" si="1"/>
        <v>84.986544611093848</v>
      </c>
      <c r="F24" s="8">
        <f t="shared" si="2"/>
        <v>145.04036616671846</v>
      </c>
    </row>
    <row r="25" spans="3:6" x14ac:dyDescent="0.3">
      <c r="C25" s="7">
        <v>50771</v>
      </c>
      <c r="D25" s="8">
        <f t="shared" si="0"/>
        <v>52.48645031078388</v>
      </c>
      <c r="E25" s="8">
        <f t="shared" si="1"/>
        <v>84.162150103594627</v>
      </c>
      <c r="F25" s="8">
        <f t="shared" si="2"/>
        <v>147.51354968921612</v>
      </c>
    </row>
    <row r="26" spans="3:6" x14ac:dyDescent="0.3">
      <c r="C26" s="7">
        <v>51136</v>
      </c>
      <c r="D26" s="8">
        <f t="shared" si="0"/>
        <v>50.124560046798607</v>
      </c>
      <c r="E26" s="8">
        <f t="shared" si="1"/>
        <v>83.374853348932874</v>
      </c>
      <c r="F26" s="8">
        <f t="shared" si="2"/>
        <v>149.87543995320141</v>
      </c>
    </row>
    <row r="27" spans="3:6" x14ac:dyDescent="0.3">
      <c r="C27" s="7">
        <v>51502</v>
      </c>
      <c r="D27" s="8">
        <f t="shared" si="0"/>
        <v>47.868954844692666</v>
      </c>
      <c r="E27" s="8">
        <f t="shared" si="1"/>
        <v>82.622984948230894</v>
      </c>
      <c r="F27" s="8">
        <f t="shared" si="2"/>
        <v>152.13104515530733</v>
      </c>
    </row>
    <row r="28" spans="3:6" x14ac:dyDescent="0.3">
      <c r="C28" s="7">
        <v>51867</v>
      </c>
      <c r="D28" s="8">
        <f t="shared" si="0"/>
        <v>45.714851876681493</v>
      </c>
      <c r="E28" s="8">
        <f t="shared" si="1"/>
        <v>81.904950625560502</v>
      </c>
      <c r="F28" s="8">
        <f t="shared" si="2"/>
        <v>154.28514812331849</v>
      </c>
    </row>
    <row r="29" spans="3:6" x14ac:dyDescent="0.3">
      <c r="C29" s="7">
        <v>52232</v>
      </c>
      <c r="D29" s="8">
        <f t="shared" si="0"/>
        <v>43.657683542230828</v>
      </c>
      <c r="E29" s="8">
        <f t="shared" si="1"/>
        <v>81.219227847410281</v>
      </c>
      <c r="F29" s="8">
        <f t="shared" si="2"/>
        <v>156.34231645776916</v>
      </c>
    </row>
    <row r="30" spans="3:6" x14ac:dyDescent="0.3">
      <c r="C30" s="7">
        <v>52597</v>
      </c>
      <c r="D30" s="8">
        <f t="shared" si="0"/>
        <v>41.693087782830439</v>
      </c>
      <c r="E30" s="8">
        <f t="shared" si="1"/>
        <v>80.564362594276815</v>
      </c>
      <c r="F30" s="8">
        <f t="shared" si="2"/>
        <v>158.30691221716955</v>
      </c>
    </row>
    <row r="31" spans="3:6" x14ac:dyDescent="0.3">
      <c r="C31" s="7">
        <v>52963</v>
      </c>
      <c r="D31" s="8">
        <f t="shared" si="0"/>
        <v>39.816898832603073</v>
      </c>
      <c r="E31" s="8">
        <f t="shared" si="1"/>
        <v>79.938966277534362</v>
      </c>
      <c r="F31" s="8">
        <f t="shared" si="2"/>
        <v>160.18310116739693</v>
      </c>
    </row>
    <row r="32" spans="3:6" x14ac:dyDescent="0.3">
      <c r="C32" s="7">
        <v>53328</v>
      </c>
      <c r="D32" s="8">
        <f t="shared" si="0"/>
        <v>38.025138385135932</v>
      </c>
      <c r="E32" s="8">
        <f t="shared" si="1"/>
        <v>79.341712795045311</v>
      </c>
      <c r="F32" s="8">
        <f t="shared" si="2"/>
        <v>161.97486161486407</v>
      </c>
    </row>
    <row r="33" spans="3:6" x14ac:dyDescent="0.3">
      <c r="C33" s="7">
        <v>53693</v>
      </c>
      <c r="D33" s="8">
        <f t="shared" si="0"/>
        <v>36.314007157804816</v>
      </c>
      <c r="E33" s="8">
        <f t="shared" si="1"/>
        <v>78.771335719268265</v>
      </c>
      <c r="F33" s="8">
        <f t="shared" si="2"/>
        <v>163.68599284219519</v>
      </c>
    </row>
    <row r="34" spans="3:6" x14ac:dyDescent="0.3">
      <c r="C34" s="7">
        <v>54058</v>
      </c>
      <c r="D34" s="8">
        <f t="shared" si="0"/>
        <v>34.679876835703602</v>
      </c>
      <c r="E34" s="8">
        <f t="shared" si="1"/>
        <v>78.226625611901198</v>
      </c>
      <c r="F34" s="8">
        <f t="shared" si="2"/>
        <v>165.3201231642964</v>
      </c>
    </row>
    <row r="35" spans="3:6" x14ac:dyDescent="0.3">
      <c r="C35" s="7">
        <v>54424</v>
      </c>
      <c r="D35" s="8">
        <f t="shared" si="0"/>
        <v>33.119282378096941</v>
      </c>
      <c r="E35" s="8">
        <f t="shared" si="1"/>
        <v>77.706427459365642</v>
      </c>
      <c r="F35" s="8">
        <f t="shared" si="2"/>
        <v>166.88071762190307</v>
      </c>
    </row>
    <row r="36" spans="3:6" x14ac:dyDescent="0.3">
      <c r="C36" s="7">
        <v>54789</v>
      </c>
      <c r="D36" s="8">
        <f t="shared" si="0"/>
        <v>31.62891467108258</v>
      </c>
      <c r="E36" s="8">
        <f t="shared" si="1"/>
        <v>77.209638223694185</v>
      </c>
      <c r="F36" s="8">
        <f t="shared" si="2"/>
        <v>168.37108532891745</v>
      </c>
    </row>
    <row r="37" spans="3:6" x14ac:dyDescent="0.3">
      <c r="C37" s="7">
        <v>55154</v>
      </c>
      <c r="D37" s="8">
        <f t="shared" si="0"/>
        <v>30.205613510883865</v>
      </c>
      <c r="E37" s="8">
        <f t="shared" si="1"/>
        <v>76.735204503627941</v>
      </c>
      <c r="F37" s="8">
        <f t="shared" si="2"/>
        <v>169.79438648911616</v>
      </c>
    </row>
    <row r="38" spans="3:6" x14ac:dyDescent="0.3">
      <c r="C38" s="7">
        <v>55519</v>
      </c>
      <c r="D38" s="8">
        <f t="shared" si="0"/>
        <v>28.846360902894091</v>
      </c>
      <c r="E38" s="8">
        <f t="shared" si="1"/>
        <v>76.282120300964678</v>
      </c>
      <c r="F38" s="8">
        <f t="shared" si="2"/>
        <v>171.15363909710592</v>
      </c>
    </row>
    <row r="39" spans="3:6" x14ac:dyDescent="0.3">
      <c r="C39" s="7">
        <v>55885</v>
      </c>
      <c r="D39" s="8">
        <f t="shared" si="0"/>
        <v>27.548274662263857</v>
      </c>
      <c r="E39" s="8">
        <f t="shared" si="1"/>
        <v>75.849424887421264</v>
      </c>
      <c r="F39" s="8">
        <f t="shared" si="2"/>
        <v>172.45172533773615</v>
      </c>
    </row>
    <row r="40" spans="3:6" x14ac:dyDescent="0.3">
      <c r="C40" s="7">
        <v>56250</v>
      </c>
      <c r="D40" s="8">
        <f t="shared" si="0"/>
        <v>26.308602302461985</v>
      </c>
      <c r="E40" s="8">
        <f t="shared" si="1"/>
        <v>75.436200767487307</v>
      </c>
      <c r="F40" s="8">
        <f t="shared" si="2"/>
        <v>173.69139769753804</v>
      </c>
    </row>
    <row r="41" spans="3:6" x14ac:dyDescent="0.3">
      <c r="C41" s="7">
        <v>56615</v>
      </c>
      <c r="D41" s="8">
        <f t="shared" si="0"/>
        <v>25.124715198851195</v>
      </c>
      <c r="E41" s="8">
        <f t="shared" si="1"/>
        <v>75.041571732950374</v>
      </c>
      <c r="F41" s="8">
        <f t="shared" si="2"/>
        <v>174.87528480114884</v>
      </c>
    </row>
    <row r="42" spans="3:6" x14ac:dyDescent="0.3">
      <c r="C42" s="7">
        <v>56980</v>
      </c>
      <c r="D42" s="8">
        <f t="shared" si="0"/>
        <v>23.99410301490289</v>
      </c>
      <c r="E42" s="8">
        <f t="shared" si="1"/>
        <v>74.664701004967611</v>
      </c>
      <c r="F42" s="8">
        <f t="shared" si="2"/>
        <v>176.00589698509714</v>
      </c>
    </row>
    <row r="43" spans="3:6" x14ac:dyDescent="0.3">
      <c r="C43" s="7">
        <v>57346</v>
      </c>
      <c r="D43" s="8">
        <f t="shared" si="0"/>
        <v>22.914368379232261</v>
      </c>
      <c r="E43" s="8">
        <f t="shared" si="1"/>
        <v>74.304789459744072</v>
      </c>
      <c r="F43" s="8">
        <f t="shared" si="2"/>
        <v>177.08563162076777</v>
      </c>
    </row>
    <row r="44" spans="3:6" x14ac:dyDescent="0.3">
      <c r="C44" s="7">
        <v>57711</v>
      </c>
      <c r="D44" s="8">
        <f t="shared" si="0"/>
        <v>21.883221802166808</v>
      </c>
      <c r="E44" s="8">
        <f t="shared" si="1"/>
        <v>73.961073934055591</v>
      </c>
      <c r="F44" s="8">
        <f t="shared" si="2"/>
        <v>178.11677819783321</v>
      </c>
    </row>
    <row r="45" spans="3:6" x14ac:dyDescent="0.3">
      <c r="C45" s="7">
        <v>58076</v>
      </c>
      <c r="D45" s="8">
        <f t="shared" si="0"/>
        <v>20.898476821069302</v>
      </c>
      <c r="E45" s="8">
        <f t="shared" si="1"/>
        <v>73.632825607023094</v>
      </c>
      <c r="F45" s="8">
        <f t="shared" si="2"/>
        <v>179.10152317893073</v>
      </c>
    </row>
    <row r="46" spans="3:6" x14ac:dyDescent="0.3">
      <c r="C46" s="7">
        <v>58441</v>
      </c>
      <c r="D46" s="8">
        <f t="shared" si="0"/>
        <v>19.958045364121183</v>
      </c>
      <c r="E46" s="8">
        <f t="shared" si="1"/>
        <v>73.319348454707054</v>
      </c>
      <c r="F46" s="8">
        <f t="shared" si="2"/>
        <v>180.04195463587885</v>
      </c>
    </row>
    <row r="47" spans="3:6" x14ac:dyDescent="0.3">
      <c r="C47" s="7">
        <v>58807</v>
      </c>
      <c r="D47" s="8">
        <f t="shared" si="0"/>
        <v>19.059933322735731</v>
      </c>
      <c r="E47" s="8">
        <f t="shared" si="1"/>
        <v>73.019977774245234</v>
      </c>
      <c r="F47" s="8">
        <f t="shared" si="2"/>
        <v>180.9400666772643</v>
      </c>
    </row>
    <row r="48" spans="3:6" x14ac:dyDescent="0.3">
      <c r="C48" s="7">
        <v>59172</v>
      </c>
      <c r="D48" s="8">
        <f t="shared" si="0"/>
        <v>18.202236323212624</v>
      </c>
      <c r="E48" s="8">
        <f t="shared" si="1"/>
        <v>72.734078774404196</v>
      </c>
      <c r="F48" s="8">
        <f t="shared" si="2"/>
        <v>181.79776367678741</v>
      </c>
    </row>
    <row r="49" spans="3:6" x14ac:dyDescent="0.3">
      <c r="C49" s="7">
        <v>59537</v>
      </c>
      <c r="D49" s="8">
        <f t="shared" si="0"/>
        <v>17.383135688668055</v>
      </c>
      <c r="E49" s="8">
        <f t="shared" si="1"/>
        <v>72.461045229556007</v>
      </c>
      <c r="F49" s="8">
        <f t="shared" si="2"/>
        <v>182.61686431133197</v>
      </c>
    </row>
    <row r="50" spans="3:6" x14ac:dyDescent="0.3">
      <c r="C50" s="7">
        <v>59902</v>
      </c>
      <c r="D50" s="8">
        <f t="shared" si="0"/>
        <v>16.600894582677991</v>
      </c>
      <c r="E50" s="8">
        <f t="shared" si="1"/>
        <v>72.200298194225979</v>
      </c>
      <c r="F50" s="8">
        <f t="shared" si="2"/>
        <v>183.39910541732203</v>
      </c>
    </row>
    <row r="51" spans="3:6" x14ac:dyDescent="0.3">
      <c r="C51" s="7">
        <v>60268</v>
      </c>
      <c r="D51" s="8">
        <f t="shared" si="0"/>
        <v>15.853854326457482</v>
      </c>
      <c r="E51" s="8">
        <f t="shared" si="1"/>
        <v>71.951284775485817</v>
      </c>
      <c r="F51" s="8">
        <f t="shared" si="2"/>
        <v>184.14614567354255</v>
      </c>
    </row>
    <row r="52" spans="3:6" x14ac:dyDescent="0.3">
      <c r="C52" s="7">
        <v>60633</v>
      </c>
      <c r="D52" s="8">
        <f t="shared" si="0"/>
        <v>15.140430881766894</v>
      </c>
      <c r="E52" s="8">
        <f t="shared" si="1"/>
        <v>71.713476960588949</v>
      </c>
      <c r="F52" s="8">
        <f t="shared" si="2"/>
        <v>184.85956911823314</v>
      </c>
    </row>
    <row r="53" spans="3:6" x14ac:dyDescent="0.3">
      <c r="C53" s="7">
        <v>60998</v>
      </c>
      <c r="D53" s="8">
        <f t="shared" si="0"/>
        <v>14.459111492087384</v>
      </c>
      <c r="E53" s="8">
        <f t="shared" si="1"/>
        <v>71.486370497362444</v>
      </c>
      <c r="F53" s="8">
        <f t="shared" si="2"/>
        <v>185.54088850791265</v>
      </c>
    </row>
    <row r="54" spans="3:6" x14ac:dyDescent="0.3">
      <c r="C54" s="7">
        <v>61363</v>
      </c>
      <c r="D54" s="8">
        <f t="shared" si="0"/>
        <v>13.808451474943451</v>
      </c>
      <c r="E54" s="8">
        <f t="shared" si="1"/>
        <v>71.269483824981137</v>
      </c>
      <c r="F54" s="8">
        <f t="shared" si="2"/>
        <v>186.19154852505659</v>
      </c>
    </row>
    <row r="55" spans="3:6" x14ac:dyDescent="0.3">
      <c r="C55" s="7">
        <v>61729</v>
      </c>
      <c r="D55" s="8">
        <f t="shared" si="0"/>
        <v>13.187071158570996</v>
      </c>
      <c r="E55" s="8">
        <f t="shared" si="1"/>
        <v>71.062357052856981</v>
      </c>
      <c r="F55" s="8">
        <f t="shared" si="2"/>
        <v>186.81292884142906</v>
      </c>
    </row>
    <row r="56" spans="3:6" x14ac:dyDescent="0.3">
      <c r="C56" s="7">
        <v>62094</v>
      </c>
      <c r="D56" s="8">
        <f t="shared" si="0"/>
        <v>12.593652956435301</v>
      </c>
      <c r="E56" s="8">
        <f t="shared" si="1"/>
        <v>70.864550985478417</v>
      </c>
      <c r="F56" s="8">
        <f t="shared" si="2"/>
        <v>187.40634704356475</v>
      </c>
    </row>
    <row r="57" spans="3:6" x14ac:dyDescent="0.3">
      <c r="C57" s="7">
        <v>62459</v>
      </c>
      <c r="D57" s="8">
        <f t="shared" si="0"/>
        <v>12.026938573395713</v>
      </c>
      <c r="E57" s="8">
        <f t="shared" si="1"/>
        <v>70.675646191131889</v>
      </c>
      <c r="F57" s="8">
        <f t="shared" si="2"/>
        <v>187.97306142660435</v>
      </c>
    </row>
    <row r="58" spans="3:6" x14ac:dyDescent="0.3">
      <c r="C58" s="7">
        <v>62824</v>
      </c>
      <c r="D58" s="8">
        <f t="shared" si="0"/>
        <v>11.485726337592906</v>
      </c>
      <c r="E58" s="8">
        <f t="shared" si="1"/>
        <v>70.49524211253096</v>
      </c>
      <c r="F58" s="8">
        <f t="shared" si="2"/>
        <v>188.51427366240716</v>
      </c>
    </row>
    <row r="59" spans="3:6" x14ac:dyDescent="0.3">
      <c r="C59" s="7">
        <v>63190</v>
      </c>
      <c r="D59" s="8">
        <f t="shared" si="0"/>
        <v>10.968868652401225</v>
      </c>
      <c r="E59" s="8">
        <f t="shared" si="1"/>
        <v>70.322956217467066</v>
      </c>
      <c r="F59" s="8">
        <f t="shared" si="2"/>
        <v>189.03113134759883</v>
      </c>
    </row>
    <row r="60" spans="3:6" x14ac:dyDescent="0.3">
      <c r="C60" s="7">
        <v>63555</v>
      </c>
      <c r="D60" s="8">
        <f t="shared" si="0"/>
        <v>10.47526956304317</v>
      </c>
      <c r="E60" s="8">
        <f t="shared" si="1"/>
        <v>70.158423187681052</v>
      </c>
      <c r="F60" s="8">
        <f t="shared" si="2"/>
        <v>189.52473043695687</v>
      </c>
    </row>
    <row r="61" spans="3:6" x14ac:dyDescent="0.3">
      <c r="C61" s="7">
        <v>63920</v>
      </c>
      <c r="D61" s="8">
        <f t="shared" si="0"/>
        <v>10.003882432706227</v>
      </c>
      <c r="E61" s="8">
        <f t="shared" si="1"/>
        <v>70.001294144235402</v>
      </c>
      <c r="F61" s="8">
        <f t="shared" si="2"/>
        <v>189.99611756729382</v>
      </c>
    </row>
    <row r="62" spans="3:6" x14ac:dyDescent="0.3">
      <c r="C62" s="7">
        <v>64285</v>
      </c>
      <c r="D62" s="8">
        <f t="shared" si="0"/>
        <v>9.5537077232344476</v>
      </c>
      <c r="E62" s="8">
        <f t="shared" si="1"/>
        <v>69.851235907744808</v>
      </c>
      <c r="F62" s="8">
        <f t="shared" si="2"/>
        <v>190.4462922767656</v>
      </c>
    </row>
    <row r="63" spans="3:6" x14ac:dyDescent="0.3">
      <c r="C63" s="7">
        <v>64651</v>
      </c>
      <c r="D63" s="8">
        <f t="shared" si="0"/>
        <v>9.123790875688897</v>
      </c>
      <c r="E63" s="8">
        <f t="shared" si="1"/>
        <v>69.70793029189629</v>
      </c>
      <c r="F63" s="8">
        <f t="shared" si="2"/>
        <v>190.87620912431115</v>
      </c>
    </row>
    <row r="64" spans="3:6" x14ac:dyDescent="0.3">
      <c r="C64" s="7">
        <v>65016</v>
      </c>
      <c r="D64" s="8">
        <f t="shared" si="0"/>
        <v>8.7132202862828976</v>
      </c>
      <c r="E64" s="8">
        <f t="shared" si="1"/>
        <v>69.571073428760954</v>
      </c>
      <c r="F64" s="8">
        <f t="shared" si="2"/>
        <v>191.28677971371715</v>
      </c>
    </row>
    <row r="65" spans="3:6" x14ac:dyDescent="0.3">
      <c r="C65" s="7">
        <v>65381</v>
      </c>
      <c r="D65" s="8">
        <f t="shared" si="0"/>
        <v>8.321125373400168</v>
      </c>
      <c r="E65" s="8">
        <f t="shared" si="1"/>
        <v>69.440375124466712</v>
      </c>
      <c r="F65" s="8">
        <f t="shared" si="2"/>
        <v>191.67887462659988</v>
      </c>
    </row>
    <row r="66" spans="3:6" x14ac:dyDescent="0.3">
      <c r="C66" s="7">
        <v>65746</v>
      </c>
      <c r="D66" s="8">
        <f t="shared" si="0"/>
        <v>7.9466747315971604</v>
      </c>
      <c r="E66" s="8">
        <f t="shared" si="1"/>
        <v>69.315558243865709</v>
      </c>
      <c r="F66" s="8">
        <f t="shared" si="2"/>
        <v>192.05332526840289</v>
      </c>
    </row>
    <row r="67" spans="3:6" x14ac:dyDescent="0.3">
      <c r="C67" s="7">
        <v>66112</v>
      </c>
      <c r="D67" s="8">
        <f t="shared" si="0"/>
        <v>7.5890743686752886</v>
      </c>
      <c r="E67" s="8">
        <f t="shared" si="1"/>
        <v>69.196358122891752</v>
      </c>
      <c r="F67" s="8">
        <f t="shared" si="2"/>
        <v>192.41092563132474</v>
      </c>
    </row>
    <row r="68" spans="3:6" x14ac:dyDescent="0.3">
      <c r="C68" s="7">
        <v>66477</v>
      </c>
      <c r="D68" s="8">
        <f t="shared" si="0"/>
        <v>7.247566022084901</v>
      </c>
      <c r="E68" s="8">
        <f t="shared" si="1"/>
        <v>69.082522007361618</v>
      </c>
      <c r="F68" s="8">
        <f t="shared" si="2"/>
        <v>192.75243397791513</v>
      </c>
    </row>
    <row r="69" spans="3:6" x14ac:dyDescent="0.3">
      <c r="C69" s="7">
        <v>66842</v>
      </c>
      <c r="D69" s="8">
        <f t="shared" si="0"/>
        <v>6.9214255510910805</v>
      </c>
      <c r="E69" s="8">
        <f t="shared" si="1"/>
        <v>68.973808517030349</v>
      </c>
      <c r="F69" s="8">
        <f t="shared" si="2"/>
        <v>193.07857444890894</v>
      </c>
    </row>
    <row r="70" spans="3:6" x14ac:dyDescent="0.3">
      <c r="C70" s="7">
        <v>67207</v>
      </c>
      <c r="D70" s="8">
        <f t="shared" si="0"/>
        <v>6.6099614012919821</v>
      </c>
      <c r="E70" s="8">
        <f t="shared" si="1"/>
        <v>68.869987133763985</v>
      </c>
      <c r="F70" s="8">
        <f t="shared" si="2"/>
        <v>193.39003859870803</v>
      </c>
    </row>
    <row r="71" spans="3:6" x14ac:dyDescent="0.3">
      <c r="C71" s="7">
        <v>67573</v>
      </c>
      <c r="D71" s="8">
        <f t="shared" si="0"/>
        <v>6.3125131382338431</v>
      </c>
      <c r="E71" s="8">
        <f t="shared" si="1"/>
        <v>68.770837712744608</v>
      </c>
      <c r="F71" s="8">
        <f t="shared" si="2"/>
        <v>193.68748686176616</v>
      </c>
    </row>
    <row r="72" spans="3:6" x14ac:dyDescent="0.3">
      <c r="C72" s="7">
        <v>67938</v>
      </c>
      <c r="D72" s="8">
        <f t="shared" si="0"/>
        <v>6.0284500470133198</v>
      </c>
      <c r="E72" s="8">
        <f t="shared" si="1"/>
        <v>68.676150015671098</v>
      </c>
      <c r="F72" s="8">
        <f t="shared" si="2"/>
        <v>193.97154995298669</v>
      </c>
    </row>
    <row r="73" spans="3:6" x14ac:dyDescent="0.3">
      <c r="C73" s="7">
        <v>68303</v>
      </c>
      <c r="D73" s="8">
        <f t="shared" si="0"/>
        <v>5.7571697948977203</v>
      </c>
      <c r="E73" s="8">
        <f t="shared" si="1"/>
        <v>68.585723264965893</v>
      </c>
      <c r="F73" s="8">
        <f t="shared" si="2"/>
        <v>194.24283020510228</v>
      </c>
    </row>
    <row r="74" spans="3:6" x14ac:dyDescent="0.3">
      <c r="C74" s="7">
        <v>68668</v>
      </c>
      <c r="D74" s="8">
        <f t="shared" si="0"/>
        <v>5.4980971541273229</v>
      </c>
      <c r="E74" s="8">
        <f t="shared" si="1"/>
        <v>68.499365718042426</v>
      </c>
      <c r="F74" s="8">
        <f t="shared" si="2"/>
        <v>194.50190284587268</v>
      </c>
    </row>
    <row r="75" spans="3:6" x14ac:dyDescent="0.3">
      <c r="C75" s="7">
        <v>69034</v>
      </c>
      <c r="D75" s="8">
        <f t="shared" si="0"/>
        <v>5.2506827821915936</v>
      </c>
      <c r="E75" s="8">
        <f t="shared" si="1"/>
        <v>68.416894260730515</v>
      </c>
      <c r="F75" s="8">
        <f t="shared" si="2"/>
        <v>194.7493172178084</v>
      </c>
    </row>
    <row r="76" spans="3:6" x14ac:dyDescent="0.3">
      <c r="C76" s="7">
        <v>69399</v>
      </c>
      <c r="D76" s="8">
        <f t="shared" si="0"/>
        <v>5.0144020569929717</v>
      </c>
      <c r="E76" s="8">
        <f t="shared" si="1"/>
        <v>68.338134018997636</v>
      </c>
      <c r="F76" s="8">
        <f t="shared" si="2"/>
        <v>194.98559794300701</v>
      </c>
    </row>
    <row r="77" spans="3:6" x14ac:dyDescent="0.3">
      <c r="C77" s="7">
        <v>69764</v>
      </c>
      <c r="D77" s="8">
        <f t="shared" ref="D77:D140" si="3">$D76+$C$2*$D76</f>
        <v>4.7887539644282882</v>
      </c>
      <c r="E77" s="8">
        <f t="shared" ref="E77:E140" si="4">$E76+$C$2*$E76+$C$4</f>
        <v>68.262917988142746</v>
      </c>
      <c r="F77" s="8">
        <f t="shared" ref="F77:F138" si="5">$F76+$C$2*$F76+$C$5</f>
        <v>195.21124603557169</v>
      </c>
    </row>
    <row r="78" spans="3:6" x14ac:dyDescent="0.3">
      <c r="C78" s="7">
        <v>70129</v>
      </c>
      <c r="D78" s="8">
        <f t="shared" si="3"/>
        <v>4.5732600360290157</v>
      </c>
      <c r="E78" s="8">
        <f t="shared" si="4"/>
        <v>68.191086678676328</v>
      </c>
      <c r="F78" s="8">
        <f t="shared" si="5"/>
        <v>195.42673996397096</v>
      </c>
    </row>
    <row r="79" spans="3:6" x14ac:dyDescent="0.3">
      <c r="C79" s="7">
        <v>70495</v>
      </c>
      <c r="D79" s="8">
        <f t="shared" si="3"/>
        <v>4.3674633344077103</v>
      </c>
      <c r="E79" s="8">
        <f t="shared" si="4"/>
        <v>68.122487778135891</v>
      </c>
      <c r="F79" s="8">
        <f t="shared" si="5"/>
        <v>195.63253666559226</v>
      </c>
    </row>
    <row r="80" spans="3:6" x14ac:dyDescent="0.3">
      <c r="C80" s="7">
        <v>70860</v>
      </c>
      <c r="D80" s="8">
        <f t="shared" si="3"/>
        <v>4.1709274843593631</v>
      </c>
      <c r="E80" s="8">
        <f t="shared" si="4"/>
        <v>68.056975828119775</v>
      </c>
      <c r="F80" s="8">
        <f t="shared" si="5"/>
        <v>195.8290725156406</v>
      </c>
    </row>
    <row r="81" spans="3:6" x14ac:dyDescent="0.3">
      <c r="C81" s="7">
        <v>71225</v>
      </c>
      <c r="D81" s="8">
        <f t="shared" si="3"/>
        <v>3.9832357475631919</v>
      </c>
      <c r="E81" s="8">
        <f t="shared" si="4"/>
        <v>67.994411915854386</v>
      </c>
      <c r="F81" s="8">
        <f t="shared" si="5"/>
        <v>196.01676425243679</v>
      </c>
    </row>
    <row r="82" spans="3:6" x14ac:dyDescent="0.3">
      <c r="C82" s="7">
        <v>71590</v>
      </c>
      <c r="D82" s="8">
        <f t="shared" si="3"/>
        <v>3.8039901389228481</v>
      </c>
      <c r="E82" s="8">
        <f t="shared" si="4"/>
        <v>67.934663379640938</v>
      </c>
      <c r="F82" s="8">
        <f t="shared" si="5"/>
        <v>196.19600986107713</v>
      </c>
    </row>
    <row r="83" spans="3:6" x14ac:dyDescent="0.3">
      <c r="C83" s="7">
        <v>71956</v>
      </c>
      <c r="D83" s="8">
        <f t="shared" si="3"/>
        <v>3.6328105826713197</v>
      </c>
      <c r="E83" s="8">
        <f t="shared" si="4"/>
        <v>67.877603527557099</v>
      </c>
      <c r="F83" s="8">
        <f t="shared" si="5"/>
        <v>196.36718941732866</v>
      </c>
    </row>
    <row r="84" spans="3:6" x14ac:dyDescent="0.3">
      <c r="C84" s="7">
        <v>72321</v>
      </c>
      <c r="D84" s="8">
        <f t="shared" si="3"/>
        <v>3.4693341064511105</v>
      </c>
      <c r="E84" s="8">
        <f t="shared" si="4"/>
        <v>67.823111368817024</v>
      </c>
      <c r="F84" s="8">
        <f t="shared" si="5"/>
        <v>196.53066589354887</v>
      </c>
    </row>
    <row r="85" spans="3:6" x14ac:dyDescent="0.3">
      <c r="C85" s="7">
        <v>72686</v>
      </c>
      <c r="D85" s="8">
        <f t="shared" si="3"/>
        <v>3.3132140716608105</v>
      </c>
      <c r="E85" s="8">
        <f t="shared" si="4"/>
        <v>67.771071357220251</v>
      </c>
      <c r="F85" s="8">
        <f t="shared" si="5"/>
        <v>196.68678592833916</v>
      </c>
    </row>
    <row r="86" spans="3:6" x14ac:dyDescent="0.3">
      <c r="C86" s="7">
        <v>73051</v>
      </c>
      <c r="D86" s="8">
        <f t="shared" si="3"/>
        <v>3.164119438436074</v>
      </c>
      <c r="E86" s="8">
        <f t="shared" si="4"/>
        <v>67.721373146145339</v>
      </c>
      <c r="F86" s="8">
        <f t="shared" si="5"/>
        <v>196.8358805615639</v>
      </c>
    </row>
    <row r="87" spans="3:6" x14ac:dyDescent="0.3">
      <c r="C87" s="7">
        <v>73416</v>
      </c>
      <c r="D87" s="8">
        <f t="shared" si="3"/>
        <v>3.0217340637064507</v>
      </c>
      <c r="E87" s="8">
        <f t="shared" si="4"/>
        <v>67.673911354568801</v>
      </c>
      <c r="F87" s="8">
        <f t="shared" si="5"/>
        <v>196.97826593629352</v>
      </c>
    </row>
    <row r="88" spans="3:6" x14ac:dyDescent="0.3">
      <c r="C88" s="7">
        <v>73781</v>
      </c>
      <c r="D88" s="8">
        <f t="shared" si="3"/>
        <v>2.8857560308396604</v>
      </c>
      <c r="E88" s="8">
        <f t="shared" si="4"/>
        <v>67.62858534361321</v>
      </c>
      <c r="F88" s="8">
        <f t="shared" si="5"/>
        <v>197.11424396916033</v>
      </c>
    </row>
    <row r="89" spans="3:6" x14ac:dyDescent="0.3">
      <c r="C89" s="7">
        <v>74146</v>
      </c>
      <c r="D89" s="8">
        <f t="shared" si="3"/>
        <v>2.7558970094518758</v>
      </c>
      <c r="E89" s="8">
        <f t="shared" si="4"/>
        <v>67.58529900315061</v>
      </c>
      <c r="F89" s="8">
        <f t="shared" si="5"/>
        <v>197.2441029905481</v>
      </c>
    </row>
    <row r="90" spans="3:6" x14ac:dyDescent="0.3">
      <c r="C90" s="7">
        <v>74511</v>
      </c>
      <c r="D90" s="8">
        <f t="shared" si="3"/>
        <v>2.6318816440265413</v>
      </c>
      <c r="E90" s="8">
        <f t="shared" si="4"/>
        <v>67.543960548008826</v>
      </c>
      <c r="F90" s="8">
        <f t="shared" si="5"/>
        <v>197.36811835597342</v>
      </c>
    </row>
    <row r="91" spans="3:6" x14ac:dyDescent="0.3">
      <c r="C91" s="7">
        <v>74877</v>
      </c>
      <c r="D91" s="8">
        <f t="shared" si="3"/>
        <v>2.5134469700453468</v>
      </c>
      <c r="E91" s="8">
        <f t="shared" si="4"/>
        <v>67.504482323348427</v>
      </c>
      <c r="F91" s="8">
        <f t="shared" si="5"/>
        <v>197.48655302995462</v>
      </c>
    </row>
    <row r="92" spans="3:6" x14ac:dyDescent="0.3">
      <c r="C92" s="7">
        <v>75242</v>
      </c>
      <c r="D92" s="8">
        <f t="shared" si="3"/>
        <v>2.4003418563933061</v>
      </c>
      <c r="E92" s="8">
        <f t="shared" si="4"/>
        <v>67.466780618797742</v>
      </c>
      <c r="F92" s="8">
        <f t="shared" si="5"/>
        <v>197.59965814360666</v>
      </c>
    </row>
    <row r="93" spans="3:6" x14ac:dyDescent="0.3">
      <c r="C93" s="7">
        <v>75607</v>
      </c>
      <c r="D93" s="8">
        <f t="shared" si="3"/>
        <v>2.2923264728556072</v>
      </c>
      <c r="E93" s="8">
        <f t="shared" si="4"/>
        <v>67.430775490951845</v>
      </c>
      <c r="F93" s="8">
        <f t="shared" si="5"/>
        <v>197.70767352714435</v>
      </c>
    </row>
    <row r="94" spans="3:6" x14ac:dyDescent="0.3">
      <c r="C94" s="7">
        <v>75972</v>
      </c>
      <c r="D94" s="8">
        <f t="shared" si="3"/>
        <v>2.1891717815771048</v>
      </c>
      <c r="E94" s="8">
        <f t="shared" si="4"/>
        <v>67.39639059385901</v>
      </c>
      <c r="F94" s="8">
        <f t="shared" si="5"/>
        <v>197.81082821842284</v>
      </c>
    </row>
    <row r="95" spans="3:6" x14ac:dyDescent="0.3">
      <c r="C95" s="7">
        <v>76338</v>
      </c>
      <c r="D95" s="8">
        <f t="shared" si="3"/>
        <v>2.0906590514061349</v>
      </c>
      <c r="E95" s="8">
        <f t="shared" si="4"/>
        <v>67.363553017135359</v>
      </c>
      <c r="F95" s="8">
        <f t="shared" si="5"/>
        <v>197.90934094859381</v>
      </c>
    </row>
    <row r="96" spans="3:6" x14ac:dyDescent="0.3">
      <c r="C96" s="7">
        <v>76703</v>
      </c>
      <c r="D96" s="8">
        <f t="shared" si="3"/>
        <v>1.9965793940928589</v>
      </c>
      <c r="E96" s="8">
        <f t="shared" si="4"/>
        <v>67.332193131364264</v>
      </c>
      <c r="F96" s="8">
        <f t="shared" si="5"/>
        <v>198.00342060590708</v>
      </c>
    </row>
    <row r="97" spans="3:6" x14ac:dyDescent="0.3">
      <c r="C97" s="7">
        <v>77068</v>
      </c>
      <c r="D97" s="8">
        <f t="shared" si="3"/>
        <v>1.9067333213586803</v>
      </c>
      <c r="E97" s="8">
        <f t="shared" si="4"/>
        <v>67.302244440452867</v>
      </c>
      <c r="F97" s="8">
        <f t="shared" si="5"/>
        <v>198.09326667864127</v>
      </c>
    </row>
    <row r="98" spans="3:6" x14ac:dyDescent="0.3">
      <c r="C98" s="7">
        <v>77433</v>
      </c>
      <c r="D98" s="8">
        <f t="shared" si="3"/>
        <v>1.8209303218975397</v>
      </c>
      <c r="E98" s="8">
        <f t="shared" si="4"/>
        <v>67.273643440632483</v>
      </c>
      <c r="F98" s="8">
        <f t="shared" si="5"/>
        <v>198.17906967810242</v>
      </c>
    </row>
    <row r="99" spans="3:6" x14ac:dyDescent="0.3">
      <c r="C99" s="7">
        <v>77799</v>
      </c>
      <c r="D99" s="8">
        <f t="shared" si="3"/>
        <v>1.7389884574121504</v>
      </c>
      <c r="E99" s="8">
        <f t="shared" si="4"/>
        <v>67.246329485804026</v>
      </c>
      <c r="F99" s="8">
        <f t="shared" si="5"/>
        <v>198.26101154258782</v>
      </c>
    </row>
    <row r="100" spans="3:6" x14ac:dyDescent="0.3">
      <c r="C100" s="7">
        <v>78164</v>
      </c>
      <c r="D100" s="8">
        <f t="shared" si="3"/>
        <v>1.6607339768286036</v>
      </c>
      <c r="E100" s="8">
        <f t="shared" si="4"/>
        <v>67.220244658942846</v>
      </c>
      <c r="F100" s="8">
        <f t="shared" si="5"/>
        <v>198.33926602317138</v>
      </c>
    </row>
    <row r="101" spans="3:6" x14ac:dyDescent="0.3">
      <c r="C101" s="7">
        <v>78529</v>
      </c>
      <c r="D101" s="8">
        <f t="shared" si="3"/>
        <v>1.5860009478713164</v>
      </c>
      <c r="E101" s="8">
        <f t="shared" si="4"/>
        <v>67.195333649290419</v>
      </c>
      <c r="F101" s="8">
        <f t="shared" si="5"/>
        <v>198.41399905212867</v>
      </c>
    </row>
    <row r="102" spans="3:6" x14ac:dyDescent="0.3">
      <c r="C102" s="7">
        <v>78894</v>
      </c>
      <c r="D102" s="8">
        <f t="shared" si="3"/>
        <v>1.5146309052171072</v>
      </c>
      <c r="E102" s="8">
        <f t="shared" si="4"/>
        <v>67.171543635072354</v>
      </c>
      <c r="F102" s="8">
        <f t="shared" si="5"/>
        <v>198.4853690947829</v>
      </c>
    </row>
    <row r="103" spans="3:6" x14ac:dyDescent="0.3">
      <c r="C103" s="7">
        <v>79260</v>
      </c>
      <c r="D103" s="8">
        <f t="shared" si="3"/>
        <v>1.4464725144823374</v>
      </c>
      <c r="E103" s="8">
        <f t="shared" si="4"/>
        <v>67.148824171494098</v>
      </c>
      <c r="F103" s="8">
        <f t="shared" si="5"/>
        <v>198.55352748551766</v>
      </c>
    </row>
    <row r="104" spans="3:6" x14ac:dyDescent="0.3">
      <c r="C104" s="7">
        <v>79625</v>
      </c>
      <c r="D104" s="8">
        <f t="shared" si="3"/>
        <v>1.3813812513306323</v>
      </c>
      <c r="E104" s="8">
        <f t="shared" si="4"/>
        <v>67.12712708377687</v>
      </c>
      <c r="F104" s="8">
        <f t="shared" si="5"/>
        <v>198.61861874866938</v>
      </c>
    </row>
    <row r="105" spans="3:6" x14ac:dyDescent="0.3">
      <c r="C105" s="7">
        <v>79990</v>
      </c>
      <c r="D105" s="8">
        <f t="shared" si="3"/>
        <v>1.3192190950207539</v>
      </c>
      <c r="E105" s="8">
        <f t="shared" si="4"/>
        <v>67.106406365006904</v>
      </c>
      <c r="F105" s="8">
        <f t="shared" si="5"/>
        <v>198.68078090497926</v>
      </c>
    </row>
    <row r="106" spans="3:6" x14ac:dyDescent="0.3">
      <c r="C106" s="7">
        <v>80355</v>
      </c>
      <c r="D106" s="8">
        <f t="shared" si="3"/>
        <v>1.2598542357448199</v>
      </c>
      <c r="E106" s="8">
        <f t="shared" si="4"/>
        <v>67.086618078581594</v>
      </c>
      <c r="F106" s="8">
        <f t="shared" si="5"/>
        <v>198.7401457642552</v>
      </c>
    </row>
    <row r="107" spans="3:6" x14ac:dyDescent="0.3">
      <c r="C107" s="7">
        <v>80721</v>
      </c>
      <c r="D107" s="8">
        <f t="shared" si="3"/>
        <v>1.203160795136303</v>
      </c>
      <c r="E107" s="8">
        <f t="shared" si="4"/>
        <v>67.067720265045423</v>
      </c>
      <c r="F107" s="8">
        <f t="shared" si="5"/>
        <v>198.79683920486372</v>
      </c>
    </row>
    <row r="108" spans="3:6" x14ac:dyDescent="0.3">
      <c r="C108" s="7">
        <v>81086</v>
      </c>
      <c r="D108" s="8">
        <f t="shared" si="3"/>
        <v>1.1490185593551694</v>
      </c>
      <c r="E108" s="8">
        <f t="shared" si="4"/>
        <v>67.049672853118381</v>
      </c>
      <c r="F108" s="8">
        <f t="shared" si="5"/>
        <v>198.85098144064486</v>
      </c>
    </row>
    <row r="109" spans="3:6" x14ac:dyDescent="0.3">
      <c r="C109" s="7">
        <v>81451</v>
      </c>
      <c r="D109" s="8">
        <f t="shared" si="3"/>
        <v>1.0973127241841867</v>
      </c>
      <c r="E109" s="8">
        <f t="shared" si="4"/>
        <v>67.03243757472805</v>
      </c>
      <c r="F109" s="8">
        <f t="shared" si="5"/>
        <v>198.90268727581585</v>
      </c>
    </row>
    <row r="110" spans="3:6" x14ac:dyDescent="0.3">
      <c r="C110" s="7">
        <v>81816</v>
      </c>
      <c r="D110" s="8">
        <f t="shared" si="3"/>
        <v>1.0479336515958984</v>
      </c>
      <c r="E110" s="8">
        <f t="shared" si="4"/>
        <v>67.01597788386529</v>
      </c>
      <c r="F110" s="8">
        <f t="shared" si="5"/>
        <v>198.95206634840414</v>
      </c>
    </row>
    <row r="111" spans="3:6" x14ac:dyDescent="0.3">
      <c r="C111" s="7">
        <v>82182</v>
      </c>
      <c r="D111" s="8">
        <f t="shared" si="3"/>
        <v>1.0007766372740829</v>
      </c>
      <c r="E111" s="8">
        <f t="shared" si="4"/>
        <v>67.000258879091348</v>
      </c>
      <c r="F111" s="8">
        <f t="shared" si="5"/>
        <v>198.99922336272596</v>
      </c>
    </row>
    <row r="112" spans="3:6" x14ac:dyDescent="0.3">
      <c r="C112" s="7">
        <v>82547</v>
      </c>
      <c r="D112" s="8">
        <f t="shared" si="3"/>
        <v>0.95574168859674924</v>
      </c>
      <c r="E112" s="8">
        <f t="shared" si="4"/>
        <v>66.985247229532234</v>
      </c>
      <c r="F112" s="8">
        <f t="shared" si="5"/>
        <v>199.0442583114033</v>
      </c>
    </row>
    <row r="113" spans="3:6" x14ac:dyDescent="0.3">
      <c r="C113" s="7">
        <v>82912</v>
      </c>
      <c r="D113" s="8">
        <f t="shared" si="3"/>
        <v>0.91273331260989554</v>
      </c>
      <c r="E113" s="8">
        <f t="shared" si="4"/>
        <v>66.970911104203282</v>
      </c>
      <c r="F113" s="8">
        <f t="shared" si="5"/>
        <v>199.08726668739016</v>
      </c>
    </row>
    <row r="114" spans="3:6" x14ac:dyDescent="0.3">
      <c r="C114" s="7">
        <v>83277</v>
      </c>
      <c r="D114" s="8">
        <f t="shared" si="3"/>
        <v>0.87166031354245022</v>
      </c>
      <c r="E114" s="8">
        <f t="shared" si="4"/>
        <v>66.957220104514136</v>
      </c>
      <c r="F114" s="8">
        <f t="shared" si="5"/>
        <v>199.12833968645759</v>
      </c>
    </row>
    <row r="115" spans="3:6" x14ac:dyDescent="0.3">
      <c r="C115" s="7">
        <v>83643</v>
      </c>
      <c r="D115" s="8">
        <f t="shared" si="3"/>
        <v>0.83243559943303991</v>
      </c>
      <c r="E115" s="8">
        <f t="shared" si="4"/>
        <v>66.944145199811004</v>
      </c>
      <c r="F115" s="8">
        <f t="shared" si="5"/>
        <v>199.16756440056702</v>
      </c>
    </row>
    <row r="116" spans="3:6" x14ac:dyDescent="0.3">
      <c r="C116" s="7">
        <v>84008</v>
      </c>
      <c r="D116" s="8">
        <f t="shared" si="3"/>
        <v>0.79497599745855307</v>
      </c>
      <c r="E116" s="8">
        <f t="shared" si="4"/>
        <v>66.931658665819512</v>
      </c>
      <c r="F116" s="8">
        <f t="shared" si="5"/>
        <v>199.20502400254151</v>
      </c>
    </row>
    <row r="117" spans="3:6" x14ac:dyDescent="0.3">
      <c r="C117" s="7">
        <v>84373</v>
      </c>
      <c r="D117" s="8">
        <f t="shared" si="3"/>
        <v>0.75920207757291824</v>
      </c>
      <c r="E117" s="8">
        <f t="shared" si="4"/>
        <v>66.919734025857636</v>
      </c>
      <c r="F117" s="8">
        <f t="shared" si="5"/>
        <v>199.24079792242713</v>
      </c>
    </row>
    <row r="118" spans="3:6" x14ac:dyDescent="0.3">
      <c r="C118" s="7">
        <v>84738</v>
      </c>
      <c r="D118" s="8">
        <f t="shared" si="3"/>
        <v>0.72503798408213693</v>
      </c>
      <c r="E118" s="8">
        <f t="shared" si="4"/>
        <v>66.908345994694045</v>
      </c>
      <c r="F118" s="8">
        <f t="shared" si="5"/>
        <v>199.27496201591791</v>
      </c>
    </row>
    <row r="119" spans="3:6" x14ac:dyDescent="0.3">
      <c r="C119" s="7">
        <v>85104</v>
      </c>
      <c r="D119" s="8">
        <f t="shared" si="3"/>
        <v>0.69241127479844078</v>
      </c>
      <c r="E119" s="8">
        <f t="shared" si="4"/>
        <v>66.897470424932806</v>
      </c>
      <c r="F119" s="8">
        <f t="shared" si="5"/>
        <v>199.30758872520161</v>
      </c>
    </row>
    <row r="120" spans="3:6" x14ac:dyDescent="0.3">
      <c r="C120" s="7">
        <v>85469</v>
      </c>
      <c r="D120" s="8">
        <f t="shared" si="3"/>
        <v>0.66125276743251094</v>
      </c>
      <c r="E120" s="8">
        <f t="shared" si="4"/>
        <v>66.887084255810834</v>
      </c>
      <c r="F120" s="8">
        <f t="shared" si="5"/>
        <v>199.33874723256753</v>
      </c>
    </row>
    <row r="121" spans="3:6" x14ac:dyDescent="0.3">
      <c r="C121" s="7">
        <v>85834</v>
      </c>
      <c r="D121" s="8">
        <f t="shared" si="3"/>
        <v>0.63149639289804793</v>
      </c>
      <c r="E121" s="8">
        <f t="shared" si="4"/>
        <v>66.877165464299338</v>
      </c>
      <c r="F121" s="8">
        <f t="shared" si="5"/>
        <v>199.36850360710199</v>
      </c>
    </row>
    <row r="122" spans="3:6" x14ac:dyDescent="0.3">
      <c r="C122" s="7">
        <v>86199</v>
      </c>
      <c r="D122" s="8">
        <f t="shared" si="3"/>
        <v>0.60307905521763583</v>
      </c>
      <c r="E122" s="8">
        <f t="shared" si="4"/>
        <v>66.867693018405873</v>
      </c>
      <c r="F122" s="8">
        <f t="shared" si="5"/>
        <v>199.39692094478241</v>
      </c>
    </row>
    <row r="123" spans="3:6" x14ac:dyDescent="0.3">
      <c r="C123" s="7">
        <v>86565</v>
      </c>
      <c r="D123" s="8">
        <f t="shared" si="3"/>
        <v>0.57594049773284217</v>
      </c>
      <c r="E123" s="8">
        <f t="shared" si="4"/>
        <v>66.85864683257762</v>
      </c>
      <c r="F123" s="8">
        <f t="shared" si="5"/>
        <v>199.4240595022672</v>
      </c>
    </row>
    <row r="124" spans="3:6" x14ac:dyDescent="0.3">
      <c r="C124" s="7">
        <v>86930</v>
      </c>
      <c r="D124" s="8">
        <f t="shared" si="3"/>
        <v>0.55002317533486422</v>
      </c>
      <c r="E124" s="8">
        <f t="shared" si="4"/>
        <v>66.850007725111624</v>
      </c>
      <c r="F124" s="8">
        <f t="shared" si="5"/>
        <v>199.44997682466519</v>
      </c>
    </row>
    <row r="125" spans="3:6" x14ac:dyDescent="0.3">
      <c r="C125" s="7">
        <v>87295</v>
      </c>
      <c r="D125" s="8">
        <f t="shared" si="3"/>
        <v>0.52527213244479531</v>
      </c>
      <c r="E125" s="8">
        <f t="shared" si="4"/>
        <v>66.841757377481599</v>
      </c>
      <c r="F125" s="8">
        <f t="shared" si="5"/>
        <v>199.47472786755526</v>
      </c>
    </row>
    <row r="126" spans="3:6" x14ac:dyDescent="0.3">
      <c r="C126" s="7">
        <v>87660</v>
      </c>
      <c r="D126" s="8">
        <f t="shared" si="3"/>
        <v>0.5016348864847795</v>
      </c>
      <c r="E126" s="8">
        <f t="shared" si="4"/>
        <v>66.833878295494927</v>
      </c>
      <c r="F126" s="8">
        <f t="shared" si="5"/>
        <v>199.49836511351526</v>
      </c>
    </row>
    <row r="127" spans="3:6" x14ac:dyDescent="0.3">
      <c r="C127" s="7">
        <v>88026</v>
      </c>
      <c r="D127" s="8">
        <f t="shared" si="3"/>
        <v>0.47906131659296441</v>
      </c>
      <c r="E127" s="8">
        <f t="shared" si="4"/>
        <v>66.826353772197649</v>
      </c>
      <c r="F127" s="8">
        <f t="shared" si="5"/>
        <v>199.52093868340708</v>
      </c>
    </row>
    <row r="128" spans="3:6" x14ac:dyDescent="0.3">
      <c r="C128" s="7">
        <v>88391</v>
      </c>
      <c r="D128" s="8">
        <f t="shared" si="3"/>
        <v>0.45750355734628101</v>
      </c>
      <c r="E128" s="8">
        <f t="shared" si="4"/>
        <v>66.819167852448757</v>
      </c>
      <c r="F128" s="8">
        <f t="shared" si="5"/>
        <v>199.54249644265377</v>
      </c>
    </row>
    <row r="129" spans="3:11" x14ac:dyDescent="0.3">
      <c r="C129" s="7">
        <v>88756</v>
      </c>
      <c r="D129" s="8">
        <f t="shared" si="3"/>
        <v>0.43691589726569835</v>
      </c>
      <c r="E129" s="8">
        <f t="shared" si="4"/>
        <v>66.812305299088564</v>
      </c>
      <c r="F129" s="8">
        <f t="shared" si="5"/>
        <v>199.56308410273436</v>
      </c>
    </row>
    <row r="130" spans="3:11" x14ac:dyDescent="0.3">
      <c r="C130" s="7">
        <v>89121</v>
      </c>
      <c r="D130" s="8">
        <f t="shared" si="3"/>
        <v>0.41725468188874193</v>
      </c>
      <c r="E130" s="8">
        <f t="shared" si="4"/>
        <v>66.805751560629574</v>
      </c>
      <c r="F130" s="8">
        <f t="shared" si="5"/>
        <v>199.58274531811131</v>
      </c>
    </row>
    <row r="131" spans="3:11" x14ac:dyDescent="0.3">
      <c r="C131" s="7">
        <v>89487</v>
      </c>
      <c r="D131" s="8">
        <f t="shared" si="3"/>
        <v>0.39847822120374854</v>
      </c>
      <c r="E131" s="8">
        <f t="shared" si="4"/>
        <v>66.799492740401234</v>
      </c>
      <c r="F131" s="8">
        <f t="shared" si="5"/>
        <v>199.6015217787963</v>
      </c>
    </row>
    <row r="132" spans="3:11" x14ac:dyDescent="0.3">
      <c r="C132" s="7">
        <v>89852</v>
      </c>
      <c r="D132" s="8">
        <f t="shared" si="3"/>
        <v>0.38054670124957984</v>
      </c>
      <c r="E132" s="8">
        <f t="shared" si="4"/>
        <v>66.793515567083176</v>
      </c>
      <c r="F132" s="8">
        <f t="shared" si="5"/>
        <v>199.61945329875047</v>
      </c>
      <c r="G132" s="2"/>
      <c r="H132" s="4"/>
      <c r="I132" s="4"/>
      <c r="J132" s="4"/>
      <c r="K132" s="4"/>
    </row>
    <row r="133" spans="3:11" x14ac:dyDescent="0.3">
      <c r="C133" s="7">
        <v>90217</v>
      </c>
      <c r="D133" s="8">
        <f t="shared" si="3"/>
        <v>0.36342209969334877</v>
      </c>
      <c r="E133" s="8">
        <f t="shared" si="4"/>
        <v>66.787807366564437</v>
      </c>
      <c r="F133" s="8">
        <f t="shared" si="5"/>
        <v>199.63657790030669</v>
      </c>
    </row>
    <row r="134" spans="3:11" x14ac:dyDescent="0.3">
      <c r="C134" s="7">
        <v>90582</v>
      </c>
      <c r="D134" s="8">
        <f t="shared" si="3"/>
        <v>0.34706810520714809</v>
      </c>
      <c r="E134" s="8">
        <f t="shared" si="4"/>
        <v>66.782356035069029</v>
      </c>
      <c r="F134" s="8">
        <f t="shared" si="5"/>
        <v>199.65293189479289</v>
      </c>
    </row>
    <row r="135" spans="3:11" x14ac:dyDescent="0.3">
      <c r="C135" s="7">
        <v>90948</v>
      </c>
      <c r="D135" s="8">
        <f t="shared" si="3"/>
        <v>0.33145004047282645</v>
      </c>
      <c r="E135" s="8">
        <f t="shared" si="4"/>
        <v>66.777150013490925</v>
      </c>
      <c r="F135" s="8">
        <f t="shared" si="5"/>
        <v>199.66854995952721</v>
      </c>
    </row>
    <row r="136" spans="3:11" x14ac:dyDescent="0.3">
      <c r="C136" s="7">
        <v>91313</v>
      </c>
      <c r="D136" s="8">
        <f t="shared" si="3"/>
        <v>0.31653478865154927</v>
      </c>
      <c r="E136" s="8">
        <f t="shared" si="4"/>
        <v>66.772178262883841</v>
      </c>
      <c r="F136" s="8">
        <f t="shared" si="5"/>
        <v>199.68346521134848</v>
      </c>
    </row>
    <row r="137" spans="3:11" x14ac:dyDescent="0.3">
      <c r="C137" s="7">
        <v>91678</v>
      </c>
      <c r="D137" s="8">
        <f t="shared" si="3"/>
        <v>0.30229072316222955</v>
      </c>
      <c r="E137" s="8">
        <f t="shared" si="4"/>
        <v>66.767430241054072</v>
      </c>
      <c r="F137" s="8">
        <f t="shared" si="5"/>
        <v>199.6977092768378</v>
      </c>
    </row>
    <row r="138" spans="3:11" x14ac:dyDescent="0.3">
      <c r="C138" s="7">
        <v>92043</v>
      </c>
      <c r="D138" s="8">
        <f t="shared" si="3"/>
        <v>0.28868764061992924</v>
      </c>
      <c r="E138" s="8">
        <f t="shared" si="4"/>
        <v>66.762895880206642</v>
      </c>
      <c r="F138" s="8">
        <f t="shared" si="5"/>
        <v>199.71131235938009</v>
      </c>
    </row>
    <row r="139" spans="3:11" x14ac:dyDescent="0.3">
      <c r="C139" s="7">
        <v>92409</v>
      </c>
      <c r="D139" s="8">
        <f t="shared" si="3"/>
        <v>0.2756966967920324</v>
      </c>
      <c r="E139" s="8">
        <f t="shared" si="4"/>
        <v>66.758565565597337</v>
      </c>
      <c r="F139" s="8">
        <f t="shared" ref="F139:F147" si="6">$F138+$C$2*$F138+$C$5</f>
        <v>199.72430330320799</v>
      </c>
    </row>
    <row r="140" spans="3:11" x14ac:dyDescent="0.3">
      <c r="C140" s="7">
        <v>92774</v>
      </c>
      <c r="D140" s="8">
        <f t="shared" si="3"/>
        <v>0.26329034543639096</v>
      </c>
      <c r="E140" s="8">
        <f t="shared" si="4"/>
        <v>66.754430115145453</v>
      </c>
      <c r="F140" s="8">
        <f t="shared" si="6"/>
        <v>199.73670965456364</v>
      </c>
    </row>
    <row r="141" spans="3:11" x14ac:dyDescent="0.3">
      <c r="C141" s="7">
        <v>93139</v>
      </c>
      <c r="D141" s="8">
        <f t="shared" ref="D141:D147" si="7">$D140+$C$2*$D140</f>
        <v>0.25144227989175338</v>
      </c>
      <c r="E141" s="8">
        <f t="shared" ref="E141" si="8">$E140+$C$2*$E140+$C$4</f>
        <v>66.750480759963907</v>
      </c>
      <c r="F141" s="8">
        <f t="shared" si="6"/>
        <v>199.74855772010827</v>
      </c>
    </row>
    <row r="142" spans="3:11" x14ac:dyDescent="0.3">
      <c r="C142" s="7">
        <v>93504</v>
      </c>
      <c r="D142" s="8">
        <f t="shared" si="7"/>
        <v>0.24012737729662448</v>
      </c>
      <c r="E142" s="8">
        <f t="shared" ref="E142:E147" si="9">$E141+$C$2*$E141+$C$4</f>
        <v>66.746709125765534</v>
      </c>
      <c r="F142" s="8">
        <f t="shared" si="6"/>
        <v>199.7598726227034</v>
      </c>
    </row>
    <row r="143" spans="3:11" x14ac:dyDescent="0.3">
      <c r="C143" s="7">
        <v>93870</v>
      </c>
      <c r="D143" s="8">
        <f t="shared" si="7"/>
        <v>0.22932164531827637</v>
      </c>
      <c r="E143" s="8">
        <f t="shared" si="9"/>
        <v>66.743107215106079</v>
      </c>
      <c r="F143" s="8">
        <f t="shared" si="6"/>
        <v>199.77067835468173</v>
      </c>
    </row>
    <row r="144" spans="3:11" x14ac:dyDescent="0.3">
      <c r="C144" s="7">
        <v>94235</v>
      </c>
      <c r="D144" s="8">
        <f t="shared" si="7"/>
        <v>0.21900217127895394</v>
      </c>
      <c r="E144" s="8">
        <f t="shared" si="9"/>
        <v>66.739667390426305</v>
      </c>
      <c r="F144" s="8">
        <f t="shared" si="6"/>
        <v>199.78099782872107</v>
      </c>
    </row>
    <row r="145" spans="3:6" x14ac:dyDescent="0.3">
      <c r="C145" s="7">
        <v>94600</v>
      </c>
      <c r="D145" s="8">
        <f t="shared" si="7"/>
        <v>0.209147073571401</v>
      </c>
      <c r="E145" s="8">
        <f t="shared" si="9"/>
        <v>66.736382357857124</v>
      </c>
      <c r="F145" s="8">
        <f t="shared" si="6"/>
        <v>199.79085292642861</v>
      </c>
    </row>
    <row r="146" spans="3:6" x14ac:dyDescent="0.3">
      <c r="C146" s="7">
        <v>94965</v>
      </c>
      <c r="D146" s="8">
        <f t="shared" si="7"/>
        <v>0.19973545526068795</v>
      </c>
      <c r="E146" s="8">
        <f t="shared" si="9"/>
        <v>66.73324515175355</v>
      </c>
      <c r="F146" s="8">
        <f t="shared" si="6"/>
        <v>199.80026454473932</v>
      </c>
    </row>
    <row r="147" spans="3:6" x14ac:dyDescent="0.3">
      <c r="C147" s="7">
        <v>95331</v>
      </c>
      <c r="D147" s="8">
        <f t="shared" si="7"/>
        <v>0.19074735977395699</v>
      </c>
      <c r="E147" s="8">
        <f t="shared" si="9"/>
        <v>66.73024911992465</v>
      </c>
      <c r="F147" s="8">
        <f t="shared" si="6"/>
        <v>199.80925264022605</v>
      </c>
    </row>
    <row r="148" spans="3:6" x14ac:dyDescent="0.3">
      <c r="C148" s="7"/>
      <c r="D148" s="8"/>
    </row>
    <row r="149" spans="3:6" x14ac:dyDescent="0.3">
      <c r="C149" s="7"/>
      <c r="D149" s="8"/>
    </row>
    <row r="150" spans="3:6" x14ac:dyDescent="0.3">
      <c r="C150" s="7"/>
      <c r="D150" s="8"/>
    </row>
    <row r="151" spans="3:6" x14ac:dyDescent="0.3">
      <c r="C151" s="7"/>
      <c r="D151" s="8"/>
    </row>
    <row r="152" spans="3:6" x14ac:dyDescent="0.3">
      <c r="C152" s="7"/>
      <c r="D152" s="8"/>
    </row>
    <row r="153" spans="3:6" x14ac:dyDescent="0.3">
      <c r="C153" s="7"/>
      <c r="D153" s="8"/>
    </row>
    <row r="154" spans="3:6" x14ac:dyDescent="0.3">
      <c r="C154" s="7"/>
      <c r="D154" s="8"/>
    </row>
    <row r="155" spans="3:6" x14ac:dyDescent="0.3">
      <c r="C155" s="7"/>
      <c r="D155" s="8"/>
    </row>
    <row r="156" spans="3:6" x14ac:dyDescent="0.3">
      <c r="C156" s="7"/>
      <c r="D156" s="8"/>
    </row>
    <row r="157" spans="3:6" x14ac:dyDescent="0.3">
      <c r="C157" s="7"/>
      <c r="D157" s="8"/>
    </row>
    <row r="158" spans="3:6" x14ac:dyDescent="0.3">
      <c r="C158" s="7"/>
      <c r="D158" s="8"/>
    </row>
    <row r="159" spans="3:6" x14ac:dyDescent="0.3">
      <c r="C159" s="7"/>
      <c r="D159" s="8"/>
    </row>
    <row r="160" spans="3:6" x14ac:dyDescent="0.3">
      <c r="C160" s="7"/>
      <c r="D160" s="8"/>
    </row>
    <row r="161" spans="3:4" x14ac:dyDescent="0.3">
      <c r="C161" s="7"/>
      <c r="D161" s="8"/>
    </row>
    <row r="162" spans="3:4" x14ac:dyDescent="0.3">
      <c r="C162" s="7"/>
      <c r="D162" s="8"/>
    </row>
    <row r="163" spans="3:4" x14ac:dyDescent="0.3">
      <c r="C163" s="7"/>
      <c r="D163" s="8"/>
    </row>
    <row r="164" spans="3:4" x14ac:dyDescent="0.3">
      <c r="C164" s="7"/>
      <c r="D164" s="8"/>
    </row>
    <row r="165" spans="3:4" x14ac:dyDescent="0.3">
      <c r="C165" s="7"/>
      <c r="D165" s="8"/>
    </row>
    <row r="166" spans="3:4" x14ac:dyDescent="0.3">
      <c r="D166" s="8"/>
    </row>
    <row r="167" spans="3:4" x14ac:dyDescent="0.3">
      <c r="D167" s="8"/>
    </row>
    <row r="168" spans="3:4" x14ac:dyDescent="0.3">
      <c r="D168" s="8"/>
    </row>
    <row r="169" spans="3:4" x14ac:dyDescent="0.3">
      <c r="D169" s="8"/>
    </row>
    <row r="170" spans="3:4" x14ac:dyDescent="0.3">
      <c r="D170" s="8"/>
    </row>
    <row r="171" spans="3:4" x14ac:dyDescent="0.3">
      <c r="D171" s="8"/>
    </row>
    <row r="172" spans="3:4" x14ac:dyDescent="0.3">
      <c r="D172" s="8"/>
    </row>
    <row r="173" spans="3:4" x14ac:dyDescent="0.3">
      <c r="D173" s="8"/>
    </row>
    <row r="174" spans="3:4" x14ac:dyDescent="0.3">
      <c r="D174" s="8"/>
    </row>
    <row r="175" spans="3:4" x14ac:dyDescent="0.3">
      <c r="D175" s="8"/>
    </row>
    <row r="176" spans="3:4" x14ac:dyDescent="0.3">
      <c r="D176" s="8"/>
    </row>
    <row r="177" spans="4:4" x14ac:dyDescent="0.3">
      <c r="D177" s="8"/>
    </row>
    <row r="178" spans="4:4" x14ac:dyDescent="0.3">
      <c r="D178" s="8"/>
    </row>
    <row r="179" spans="4:4" x14ac:dyDescent="0.3">
      <c r="D179" s="8"/>
    </row>
    <row r="180" spans="4:4" x14ac:dyDescent="0.3">
      <c r="D180" s="8"/>
    </row>
    <row r="181" spans="4:4" x14ac:dyDescent="0.3">
      <c r="D181" s="8"/>
    </row>
    <row r="182" spans="4:4" x14ac:dyDescent="0.3">
      <c r="D182" s="8"/>
    </row>
    <row r="183" spans="4:4" x14ac:dyDescent="0.3">
      <c r="D183" s="8"/>
    </row>
    <row r="184" spans="4:4" x14ac:dyDescent="0.3">
      <c r="D184" s="8"/>
    </row>
    <row r="185" spans="4:4" x14ac:dyDescent="0.3">
      <c r="D185" s="8"/>
    </row>
    <row r="186" spans="4:4" x14ac:dyDescent="0.3">
      <c r="D186" s="8"/>
    </row>
    <row r="187" spans="4:4" x14ac:dyDescent="0.3">
      <c r="D187" s="8"/>
    </row>
    <row r="188" spans="4:4" x14ac:dyDescent="0.3">
      <c r="D188" s="8"/>
    </row>
    <row r="189" spans="4:4" x14ac:dyDescent="0.3">
      <c r="D189" s="8"/>
    </row>
    <row r="190" spans="4:4" x14ac:dyDescent="0.3">
      <c r="D190" s="8"/>
    </row>
    <row r="191" spans="4:4" x14ac:dyDescent="0.3">
      <c r="D191" s="8"/>
    </row>
    <row r="192" spans="4:4" x14ac:dyDescent="0.3">
      <c r="D192" s="8"/>
    </row>
    <row r="193" spans="4:4" x14ac:dyDescent="0.3">
      <c r="D193" s="8"/>
    </row>
    <row r="194" spans="4:4" x14ac:dyDescent="0.3">
      <c r="D194" s="8"/>
    </row>
    <row r="195" spans="4:4" x14ac:dyDescent="0.3">
      <c r="D195" s="8"/>
    </row>
    <row r="196" spans="4:4" x14ac:dyDescent="0.3">
      <c r="D196" s="8"/>
    </row>
    <row r="197" spans="4:4" x14ac:dyDescent="0.3">
      <c r="D197" s="8"/>
    </row>
    <row r="198" spans="4:4" x14ac:dyDescent="0.3">
      <c r="D198" s="8"/>
    </row>
    <row r="199" spans="4:4" x14ac:dyDescent="0.3">
      <c r="D199" s="8"/>
    </row>
    <row r="200" spans="4:4" x14ac:dyDescent="0.3">
      <c r="D200" s="8"/>
    </row>
    <row r="201" spans="4:4" x14ac:dyDescent="0.3">
      <c r="D201" s="8"/>
    </row>
    <row r="202" spans="4:4" x14ac:dyDescent="0.3">
      <c r="D202" s="8"/>
    </row>
    <row r="203" spans="4:4" x14ac:dyDescent="0.3">
      <c r="D203" s="8"/>
    </row>
    <row r="204" spans="4:4" x14ac:dyDescent="0.3">
      <c r="D204" s="8"/>
    </row>
    <row r="205" spans="4:4" x14ac:dyDescent="0.3">
      <c r="D205" s="8"/>
    </row>
    <row r="206" spans="4:4" x14ac:dyDescent="0.3">
      <c r="D206" s="8"/>
    </row>
    <row r="207" spans="4:4" x14ac:dyDescent="0.3">
      <c r="D207" s="8"/>
    </row>
    <row r="208" spans="4:4" x14ac:dyDescent="0.3">
      <c r="D208" s="8"/>
    </row>
    <row r="209" spans="4:4" x14ac:dyDescent="0.3">
      <c r="D209" s="8"/>
    </row>
    <row r="210" spans="4:4" x14ac:dyDescent="0.3">
      <c r="D210" s="8"/>
    </row>
    <row r="211" spans="4:4" x14ac:dyDescent="0.3">
      <c r="D211" s="8"/>
    </row>
    <row r="212" spans="4:4" x14ac:dyDescent="0.3">
      <c r="D212" s="8"/>
    </row>
    <row r="213" spans="4:4" x14ac:dyDescent="0.3">
      <c r="D213" s="8"/>
    </row>
    <row r="214" spans="4:4" x14ac:dyDescent="0.3">
      <c r="D214" s="8"/>
    </row>
    <row r="215" spans="4:4" x14ac:dyDescent="0.3">
      <c r="D215" s="8"/>
    </row>
    <row r="216" spans="4:4" x14ac:dyDescent="0.3">
      <c r="D216" s="8"/>
    </row>
    <row r="217" spans="4:4" x14ac:dyDescent="0.3">
      <c r="D217" s="8"/>
    </row>
    <row r="218" spans="4:4" x14ac:dyDescent="0.3">
      <c r="D218" s="8"/>
    </row>
    <row r="219" spans="4:4" x14ac:dyDescent="0.3">
      <c r="D219" s="8"/>
    </row>
    <row r="220" spans="4:4" x14ac:dyDescent="0.3">
      <c r="D220" s="8"/>
    </row>
    <row r="221" spans="4:4" x14ac:dyDescent="0.3">
      <c r="D221" s="8"/>
    </row>
    <row r="222" spans="4:4" x14ac:dyDescent="0.3">
      <c r="D222" s="8"/>
    </row>
    <row r="223" spans="4:4" x14ac:dyDescent="0.3">
      <c r="D223" s="8"/>
    </row>
    <row r="224" spans="4:4" x14ac:dyDescent="0.3">
      <c r="D224" s="8"/>
    </row>
    <row r="225" spans="4:4" x14ac:dyDescent="0.3">
      <c r="D225" s="8"/>
    </row>
    <row r="226" spans="4:4" x14ac:dyDescent="0.3">
      <c r="D226" s="8"/>
    </row>
    <row r="227" spans="4:4" x14ac:dyDescent="0.3">
      <c r="D227" s="8"/>
    </row>
    <row r="228" spans="4:4" x14ac:dyDescent="0.3">
      <c r="D228" s="8"/>
    </row>
    <row r="229" spans="4:4" x14ac:dyDescent="0.3">
      <c r="D229" s="8"/>
    </row>
    <row r="230" spans="4:4" x14ac:dyDescent="0.3">
      <c r="D230" s="8"/>
    </row>
    <row r="231" spans="4:4" x14ac:dyDescent="0.3">
      <c r="D231" s="8"/>
    </row>
    <row r="232" spans="4:4" x14ac:dyDescent="0.3">
      <c r="D232" s="8"/>
    </row>
    <row r="233" spans="4:4" x14ac:dyDescent="0.3">
      <c r="D233" s="8"/>
    </row>
    <row r="234" spans="4:4" x14ac:dyDescent="0.3">
      <c r="D234" s="8"/>
    </row>
    <row r="235" spans="4:4" x14ac:dyDescent="0.3">
      <c r="D235" s="8"/>
    </row>
    <row r="236" spans="4:4" x14ac:dyDescent="0.3">
      <c r="D236" s="8"/>
    </row>
    <row r="237" spans="4:4" x14ac:dyDescent="0.3">
      <c r="D237" s="8"/>
    </row>
    <row r="238" spans="4:4" x14ac:dyDescent="0.3">
      <c r="D238" s="8"/>
    </row>
    <row r="239" spans="4:4" x14ac:dyDescent="0.3">
      <c r="D239" s="8"/>
    </row>
    <row r="240" spans="4:4" x14ac:dyDescent="0.3">
      <c r="D240" s="8"/>
    </row>
    <row r="241" spans="4:4" x14ac:dyDescent="0.3">
      <c r="D241" s="8"/>
    </row>
    <row r="242" spans="4:4" x14ac:dyDescent="0.3">
      <c r="D242" s="8"/>
    </row>
    <row r="243" spans="4:4" x14ac:dyDescent="0.3">
      <c r="D243" s="8"/>
    </row>
    <row r="244" spans="4:4" x14ac:dyDescent="0.3">
      <c r="D244" s="8"/>
    </row>
    <row r="245" spans="4:4" x14ac:dyDescent="0.3">
      <c r="D245" s="8"/>
    </row>
    <row r="246" spans="4:4" x14ac:dyDescent="0.3">
      <c r="D246" s="8"/>
    </row>
    <row r="247" spans="4:4" x14ac:dyDescent="0.3">
      <c r="D247" s="8"/>
    </row>
    <row r="248" spans="4:4" x14ac:dyDescent="0.3">
      <c r="D248" s="8"/>
    </row>
    <row r="249" spans="4:4" x14ac:dyDescent="0.3">
      <c r="D249" s="8"/>
    </row>
    <row r="250" spans="4:4" x14ac:dyDescent="0.3">
      <c r="D250" s="8"/>
    </row>
    <row r="251" spans="4:4" x14ac:dyDescent="0.3">
      <c r="D251" s="8"/>
    </row>
    <row r="252" spans="4:4" x14ac:dyDescent="0.3">
      <c r="D252" s="8"/>
    </row>
    <row r="253" spans="4:4" x14ac:dyDescent="0.3">
      <c r="D253" s="8"/>
    </row>
    <row r="254" spans="4:4" x14ac:dyDescent="0.3">
      <c r="D254" s="8"/>
    </row>
    <row r="255" spans="4:4" x14ac:dyDescent="0.3">
      <c r="D255" s="8"/>
    </row>
    <row r="256" spans="4:4" x14ac:dyDescent="0.3">
      <c r="D256" s="8"/>
    </row>
    <row r="257" spans="4:4" x14ac:dyDescent="0.3">
      <c r="D257" s="8"/>
    </row>
    <row r="258" spans="4:4" x14ac:dyDescent="0.3">
      <c r="D258" s="8"/>
    </row>
    <row r="259" spans="4:4" x14ac:dyDescent="0.3">
      <c r="D259" s="8"/>
    </row>
    <row r="260" spans="4:4" x14ac:dyDescent="0.3">
      <c r="D260" s="8"/>
    </row>
    <row r="261" spans="4:4" x14ac:dyDescent="0.3">
      <c r="D261" s="8"/>
    </row>
    <row r="262" spans="4:4" x14ac:dyDescent="0.3">
      <c r="D262" s="8"/>
    </row>
    <row r="263" spans="4:4" x14ac:dyDescent="0.3">
      <c r="D263" s="8"/>
    </row>
    <row r="264" spans="4:4" x14ac:dyDescent="0.3">
      <c r="D264" s="8"/>
    </row>
  </sheetData>
  <mergeCells count="1">
    <mergeCell ref="E3:I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 1.2</vt:lpstr>
      <vt:lpstr>Q1</vt:lpstr>
      <vt:lpstr>Q2</vt:lpstr>
      <vt:lpstr>Q3</vt:lpstr>
      <vt:lpstr>Q4</vt:lpstr>
      <vt:lpstr>Q5</vt:lpstr>
      <vt:lpstr>Q6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Arize</dc:creator>
  <cp:lastModifiedBy>Arize, Emmanuel</cp:lastModifiedBy>
  <dcterms:created xsi:type="dcterms:W3CDTF">2015-06-05T18:17:20Z</dcterms:created>
  <dcterms:modified xsi:type="dcterms:W3CDTF">2025-02-24T00:04:35Z</dcterms:modified>
</cp:coreProperties>
</file>