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Anaconda\"/>
    </mc:Choice>
  </mc:AlternateContent>
  <xr:revisionPtr revIDLastSave="0" documentId="13_ncr:1_{D72D7500-EE80-41BE-B4C2-E0B6C3B8922D}" xr6:coauthVersionLast="47" xr6:coauthVersionMax="47" xr10:uidLastSave="{00000000-0000-0000-0000-000000000000}"/>
  <bookViews>
    <workbookView xWindow="-120" yWindow="-120" windowWidth="20730" windowHeight="11160" firstSheet="3" activeTab="4" xr2:uid="{C9971B1B-5931-4952-8BF6-A57BA7B00657}"/>
  </bookViews>
  <sheets>
    <sheet name="GENDER DISTRIBUTION " sheetId="2" r:id="rId1"/>
    <sheet name="RATING DISTRBUTION " sheetId="3" r:id="rId2"/>
    <sheet name="Gender Pay Gap" sheetId="4" r:id="rId3"/>
    <sheet name="Salary Band" sheetId="5" r:id="rId4"/>
    <sheet name="Total Payout" sheetId="7" r:id="rId5"/>
    <sheet name="Palmora Group HR Analysis" sheetId="1" r:id="rId6"/>
    <sheet name="Bonus Rules" sheetId="6" r:id="rId7"/>
  </sheets>
  <externalReferences>
    <externalReference r:id="rId8"/>
  </externalReferences>
  <calcPr calcId="191029"/>
  <pivotCaches>
    <pivotCache cacheId="0" r:id="rId9"/>
    <pivotCache cacheId="1" r:id="rId10"/>
    <pivotCache cacheId="2" r:id="rId11"/>
    <pivotCache cacheId="3" r:id="rId12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J15" i="1"/>
  <c r="J16" i="1"/>
  <c r="J23" i="1"/>
  <c r="J24" i="1"/>
  <c r="J33" i="1"/>
  <c r="J39" i="1"/>
  <c r="J41" i="1"/>
  <c r="J47" i="1"/>
  <c r="J56" i="1"/>
  <c r="J57" i="1"/>
  <c r="J64" i="1"/>
  <c r="J65" i="1"/>
  <c r="J79" i="1"/>
  <c r="J80" i="1"/>
  <c r="J87" i="1"/>
  <c r="J88" i="1"/>
  <c r="J97" i="1"/>
  <c r="J103" i="1"/>
  <c r="J105" i="1"/>
  <c r="J111" i="1"/>
  <c r="J120" i="1"/>
  <c r="J128" i="1"/>
  <c r="J129" i="1"/>
  <c r="J143" i="1"/>
  <c r="J144" i="1"/>
  <c r="J151" i="1"/>
  <c r="J152" i="1"/>
  <c r="J167" i="1"/>
  <c r="J175" i="1"/>
  <c r="J184" i="1"/>
  <c r="J185" i="1"/>
  <c r="J192" i="1"/>
  <c r="J207" i="1"/>
  <c r="J208" i="1"/>
  <c r="J215" i="1"/>
  <c r="J216" i="1"/>
  <c r="J231" i="1"/>
  <c r="J239" i="1"/>
  <c r="J248" i="1"/>
  <c r="J256" i="1"/>
  <c r="J271" i="1"/>
  <c r="J272" i="1"/>
  <c r="J279" i="1"/>
  <c r="J280" i="1"/>
  <c r="J295" i="1"/>
  <c r="J312" i="1"/>
  <c r="J313" i="1"/>
  <c r="J335" i="1"/>
  <c r="J336" i="1"/>
  <c r="J344" i="1"/>
  <c r="J353" i="1"/>
  <c r="J359" i="1"/>
  <c r="J367" i="1"/>
  <c r="J376" i="1"/>
  <c r="J385" i="1"/>
  <c r="J400" i="1"/>
  <c r="J408" i="1"/>
  <c r="J417" i="1"/>
  <c r="J425" i="1"/>
  <c r="J431" i="1"/>
  <c r="J439" i="1"/>
  <c r="J440" i="1"/>
  <c r="J447" i="1"/>
  <c r="J456" i="1"/>
  <c r="J471" i="1"/>
  <c r="J472" i="1"/>
  <c r="J479" i="1"/>
  <c r="J488" i="1"/>
  <c r="J495" i="1"/>
  <c r="J503" i="1"/>
  <c r="J504" i="1"/>
  <c r="J510" i="1"/>
  <c r="J511" i="1"/>
  <c r="J519" i="1"/>
  <c r="J520" i="1"/>
  <c r="J526" i="1"/>
  <c r="J527" i="1"/>
  <c r="J535" i="1"/>
  <c r="J536" i="1"/>
  <c r="J542" i="1"/>
  <c r="J559" i="1"/>
  <c r="J568" i="1"/>
  <c r="J575" i="1"/>
  <c r="J583" i="1"/>
  <c r="J584" i="1"/>
  <c r="J598" i="1"/>
  <c r="J601" i="1"/>
  <c r="J603" i="1"/>
  <c r="J609" i="1"/>
  <c r="J611" i="1"/>
  <c r="J615" i="1"/>
  <c r="J616" i="1"/>
  <c r="J623" i="1"/>
  <c r="J624" i="1"/>
  <c r="J630" i="1"/>
  <c r="J635" i="1"/>
  <c r="J638" i="1"/>
  <c r="J641" i="1"/>
  <c r="J649" i="1"/>
  <c r="J655" i="1"/>
  <c r="J662" i="1"/>
  <c r="J665" i="1"/>
  <c r="J673" i="1"/>
  <c r="J675" i="1"/>
  <c r="J679" i="1"/>
  <c r="J680" i="1"/>
  <c r="J684" i="1"/>
  <c r="J687" i="1"/>
  <c r="J688" i="1"/>
  <c r="J693" i="1"/>
  <c r="J695" i="1"/>
  <c r="J696" i="1"/>
  <c r="J701" i="1"/>
  <c r="J708" i="1"/>
  <c r="J709" i="1"/>
  <c r="J712" i="1"/>
  <c r="J716" i="1"/>
  <c r="J717" i="1"/>
  <c r="J720" i="1"/>
  <c r="J728" i="1"/>
  <c r="J733" i="1"/>
  <c r="J736" i="1"/>
  <c r="J741" i="1"/>
  <c r="J743" i="1"/>
  <c r="J744" i="1"/>
  <c r="J748" i="1"/>
  <c r="J756" i="1"/>
  <c r="J757" i="1"/>
  <c r="J760" i="1"/>
  <c r="J768" i="1"/>
  <c r="J773" i="1"/>
  <c r="J776" i="1"/>
  <c r="J781" i="1"/>
  <c r="J784" i="1"/>
  <c r="J789" i="1"/>
  <c r="J792" i="1"/>
  <c r="J797" i="1"/>
  <c r="J800" i="1"/>
  <c r="J805" i="1"/>
  <c r="J808" i="1"/>
  <c r="J813" i="1"/>
  <c r="J816" i="1"/>
  <c r="J821" i="1"/>
  <c r="J824" i="1"/>
  <c r="J829" i="1"/>
  <c r="J832" i="1"/>
  <c r="J837" i="1"/>
  <c r="J840" i="1"/>
  <c r="J845" i="1"/>
  <c r="J848" i="1"/>
  <c r="J853" i="1"/>
  <c r="J856" i="1"/>
  <c r="J861" i="1"/>
  <c r="J864" i="1"/>
  <c r="J869" i="1"/>
  <c r="J872" i="1"/>
  <c r="J877" i="1"/>
  <c r="J880" i="1"/>
  <c r="J885" i="1"/>
  <c r="J888" i="1"/>
  <c r="J893" i="1"/>
  <c r="J896" i="1"/>
  <c r="J901" i="1"/>
  <c r="J904" i="1"/>
  <c r="J909" i="1"/>
  <c r="J912" i="1"/>
  <c r="J917" i="1"/>
  <c r="J925" i="1"/>
  <c r="J933" i="1"/>
  <c r="J941" i="1"/>
  <c r="I2" i="1" a="1"/>
  <c r="I2" i="1" s="1"/>
  <c r="J2" i="1" s="1"/>
  <c r="I3" i="1" a="1"/>
  <c r="I3" i="1" s="1"/>
  <c r="J3" i="1" s="1"/>
  <c r="I4" i="1" a="1"/>
  <c r="I4" i="1" s="1"/>
  <c r="J4" i="1" s="1"/>
  <c r="I5" i="1" a="1"/>
  <c r="I5" i="1" s="1"/>
  <c r="J5" i="1" s="1"/>
  <c r="I6" i="1" a="1"/>
  <c r="I6" i="1" s="1"/>
  <c r="J6" i="1" s="1"/>
  <c r="I7" i="1" a="1"/>
  <c r="I7" i="1" s="1"/>
  <c r="J7" i="1" s="1"/>
  <c r="I8" i="1" a="1"/>
  <c r="I8" i="1" s="1"/>
  <c r="J8" i="1" s="1"/>
  <c r="I9" i="1" a="1"/>
  <c r="I9" i="1" s="1"/>
  <c r="J9" i="1" s="1"/>
  <c r="I10" i="1" a="1"/>
  <c r="I10" i="1" s="1"/>
  <c r="J10" i="1" s="1"/>
  <c r="I11" i="1" a="1"/>
  <c r="I11" i="1" s="1"/>
  <c r="J11" i="1" s="1"/>
  <c r="I12" i="1" a="1"/>
  <c r="I12" i="1" s="1"/>
  <c r="J12" i="1" s="1"/>
  <c r="I13" i="1" a="1"/>
  <c r="I13" i="1" s="1"/>
  <c r="J13" i="1" s="1"/>
  <c r="I14" i="1" a="1"/>
  <c r="I14" i="1" s="1"/>
  <c r="J14" i="1" s="1"/>
  <c r="I15" i="1" a="1"/>
  <c r="I15" i="1" s="1"/>
  <c r="I16" i="1" a="1"/>
  <c r="I16" i="1" s="1"/>
  <c r="I17" i="1" a="1"/>
  <c r="I17" i="1" s="1"/>
  <c r="J17" i="1" s="1"/>
  <c r="I18" i="1" a="1"/>
  <c r="I18" i="1" s="1"/>
  <c r="J18" i="1" s="1"/>
  <c r="I19" i="1" a="1"/>
  <c r="I19" i="1" s="1"/>
  <c r="J19" i="1" s="1"/>
  <c r="I20" i="1" a="1"/>
  <c r="I20" i="1" s="1"/>
  <c r="J20" i="1" s="1"/>
  <c r="I21" i="1" a="1"/>
  <c r="I21" i="1" s="1"/>
  <c r="J21" i="1" s="1"/>
  <c r="I22" i="1" a="1"/>
  <c r="I22" i="1" s="1"/>
  <c r="J22" i="1" s="1"/>
  <c r="I23" i="1" a="1"/>
  <c r="I23" i="1" s="1"/>
  <c r="I24" i="1" a="1"/>
  <c r="I24" i="1" s="1"/>
  <c r="I25" i="1" a="1"/>
  <c r="I25" i="1" s="1"/>
  <c r="J25" i="1" s="1"/>
  <c r="I26" i="1" a="1"/>
  <c r="I26" i="1" s="1"/>
  <c r="J26" i="1" s="1"/>
  <c r="I27" i="1" a="1"/>
  <c r="I27" i="1" s="1"/>
  <c r="J27" i="1" s="1"/>
  <c r="I28" i="1" a="1"/>
  <c r="I28" i="1" s="1"/>
  <c r="J28" i="1" s="1"/>
  <c r="I29" i="1" a="1"/>
  <c r="I29" i="1" s="1"/>
  <c r="J29" i="1" s="1"/>
  <c r="I30" i="1" a="1"/>
  <c r="I30" i="1" s="1"/>
  <c r="J30" i="1" s="1"/>
  <c r="I31" i="1" a="1"/>
  <c r="I31" i="1" s="1"/>
  <c r="J31" i="1" s="1"/>
  <c r="I32" i="1" a="1"/>
  <c r="I32" i="1" s="1"/>
  <c r="J32" i="1" s="1"/>
  <c r="I33" i="1" a="1"/>
  <c r="I33" i="1" s="1"/>
  <c r="I34" i="1" a="1"/>
  <c r="I34" i="1" s="1"/>
  <c r="J34" i="1" s="1"/>
  <c r="I35" i="1" a="1"/>
  <c r="I35" i="1" s="1"/>
  <c r="J35" i="1" s="1"/>
  <c r="I36" i="1" a="1"/>
  <c r="I36" i="1" s="1"/>
  <c r="J36" i="1" s="1"/>
  <c r="I37" i="1" a="1"/>
  <c r="I37" i="1" s="1"/>
  <c r="J37" i="1" s="1"/>
  <c r="I38" i="1" a="1"/>
  <c r="I38" i="1" s="1"/>
  <c r="J38" i="1" s="1"/>
  <c r="I39" i="1" a="1"/>
  <c r="I39" i="1" s="1"/>
  <c r="I40" i="1" a="1"/>
  <c r="I40" i="1" s="1"/>
  <c r="J40" i="1" s="1"/>
  <c r="I41" i="1" a="1"/>
  <c r="I41" i="1" s="1"/>
  <c r="I42" i="1" a="1"/>
  <c r="I42" i="1" s="1"/>
  <c r="J42" i="1" s="1"/>
  <c r="I43" i="1" a="1"/>
  <c r="I43" i="1" s="1"/>
  <c r="J43" i="1" s="1"/>
  <c r="I44" i="1" a="1"/>
  <c r="I44" i="1" s="1"/>
  <c r="J44" i="1" s="1"/>
  <c r="I45" i="1" a="1"/>
  <c r="I45" i="1" s="1"/>
  <c r="J45" i="1" s="1"/>
  <c r="I46" i="1" a="1"/>
  <c r="I46" i="1" s="1"/>
  <c r="J46" i="1" s="1"/>
  <c r="I47" i="1" a="1"/>
  <c r="I47" i="1" s="1"/>
  <c r="I48" i="1" a="1"/>
  <c r="I48" i="1" s="1"/>
  <c r="J48" i="1" s="1"/>
  <c r="I49" i="1" a="1"/>
  <c r="I49" i="1" s="1"/>
  <c r="J49" i="1" s="1"/>
  <c r="I50" i="1" a="1"/>
  <c r="I50" i="1" s="1"/>
  <c r="J50" i="1" s="1"/>
  <c r="I51" i="1" a="1"/>
  <c r="I51" i="1" s="1"/>
  <c r="J51" i="1" s="1"/>
  <c r="I52" i="1" a="1"/>
  <c r="I52" i="1" s="1"/>
  <c r="J52" i="1" s="1"/>
  <c r="I53" i="1" a="1"/>
  <c r="I53" i="1" s="1"/>
  <c r="J53" i="1" s="1"/>
  <c r="I54" i="1" a="1"/>
  <c r="I54" i="1" s="1"/>
  <c r="J54" i="1" s="1"/>
  <c r="I55" i="1" a="1"/>
  <c r="I55" i="1" s="1"/>
  <c r="J55" i="1" s="1"/>
  <c r="I56" i="1" a="1"/>
  <c r="I56" i="1" s="1"/>
  <c r="I57" i="1" a="1"/>
  <c r="I57" i="1" s="1"/>
  <c r="I58" i="1" a="1"/>
  <c r="I58" i="1" s="1"/>
  <c r="J58" i="1" s="1"/>
  <c r="I59" i="1" a="1"/>
  <c r="I59" i="1" s="1"/>
  <c r="J59" i="1" s="1"/>
  <c r="I60" i="1" a="1"/>
  <c r="I60" i="1" s="1"/>
  <c r="J60" i="1" s="1"/>
  <c r="I61" i="1" a="1"/>
  <c r="I61" i="1" s="1"/>
  <c r="J61" i="1" s="1"/>
  <c r="I62" i="1" a="1"/>
  <c r="I62" i="1" s="1"/>
  <c r="J62" i="1" s="1"/>
  <c r="I63" i="1" a="1"/>
  <c r="I63" i="1" s="1"/>
  <c r="J63" i="1" s="1"/>
  <c r="I64" i="1" a="1"/>
  <c r="I64" i="1" s="1"/>
  <c r="I65" i="1" a="1"/>
  <c r="I65" i="1" s="1"/>
  <c r="I66" i="1" a="1"/>
  <c r="I66" i="1" s="1"/>
  <c r="J66" i="1" s="1"/>
  <c r="I67" i="1" a="1"/>
  <c r="I67" i="1" s="1"/>
  <c r="J67" i="1" s="1"/>
  <c r="I68" i="1" a="1"/>
  <c r="I68" i="1" s="1"/>
  <c r="J68" i="1" s="1"/>
  <c r="I69" i="1" a="1"/>
  <c r="I69" i="1" s="1"/>
  <c r="J69" i="1" s="1"/>
  <c r="I70" i="1" a="1"/>
  <c r="I70" i="1" s="1"/>
  <c r="J70" i="1" s="1"/>
  <c r="I71" i="1" a="1"/>
  <c r="I71" i="1" s="1"/>
  <c r="J71" i="1" s="1"/>
  <c r="I72" i="1" a="1"/>
  <c r="I72" i="1" s="1"/>
  <c r="J72" i="1" s="1"/>
  <c r="I73" i="1" a="1"/>
  <c r="I73" i="1" s="1"/>
  <c r="J73" i="1" s="1"/>
  <c r="I74" i="1" a="1"/>
  <c r="I74" i="1" s="1"/>
  <c r="J74" i="1" s="1"/>
  <c r="I75" i="1" a="1"/>
  <c r="I75" i="1" s="1"/>
  <c r="J75" i="1" s="1"/>
  <c r="I76" i="1" a="1"/>
  <c r="I76" i="1" s="1"/>
  <c r="J76" i="1" s="1"/>
  <c r="I77" i="1" a="1"/>
  <c r="I77" i="1" s="1"/>
  <c r="J77" i="1" s="1"/>
  <c r="I78" i="1" a="1"/>
  <c r="I78" i="1" s="1"/>
  <c r="J78" i="1" s="1"/>
  <c r="I79" i="1" a="1"/>
  <c r="I79" i="1" s="1"/>
  <c r="I80" i="1" a="1"/>
  <c r="I80" i="1" s="1"/>
  <c r="I81" i="1" a="1"/>
  <c r="I81" i="1" s="1"/>
  <c r="J81" i="1" s="1"/>
  <c r="I82" i="1" a="1"/>
  <c r="I82" i="1" s="1"/>
  <c r="J82" i="1" s="1"/>
  <c r="I83" i="1" a="1"/>
  <c r="I83" i="1" s="1"/>
  <c r="J83" i="1" s="1"/>
  <c r="I84" i="1" a="1"/>
  <c r="I84" i="1" s="1"/>
  <c r="J84" i="1" s="1"/>
  <c r="I85" i="1" a="1"/>
  <c r="I85" i="1" s="1"/>
  <c r="J85" i="1" s="1"/>
  <c r="I86" i="1" a="1"/>
  <c r="I86" i="1" s="1"/>
  <c r="J86" i="1" s="1"/>
  <c r="I87" i="1" a="1"/>
  <c r="I87" i="1" s="1"/>
  <c r="I88" i="1" a="1"/>
  <c r="I88" i="1" s="1"/>
  <c r="I89" i="1" a="1"/>
  <c r="I89" i="1" s="1"/>
  <c r="J89" i="1" s="1"/>
  <c r="I90" i="1" a="1"/>
  <c r="I90" i="1" s="1"/>
  <c r="J90" i="1" s="1"/>
  <c r="I91" i="1" a="1"/>
  <c r="I91" i="1" s="1"/>
  <c r="J91" i="1" s="1"/>
  <c r="I92" i="1" a="1"/>
  <c r="I92" i="1" s="1"/>
  <c r="J92" i="1" s="1"/>
  <c r="I93" i="1" a="1"/>
  <c r="I93" i="1" s="1"/>
  <c r="J93" i="1" s="1"/>
  <c r="I94" i="1" a="1"/>
  <c r="I94" i="1" s="1"/>
  <c r="J94" i="1" s="1"/>
  <c r="I95" i="1" a="1"/>
  <c r="I95" i="1" s="1"/>
  <c r="J95" i="1" s="1"/>
  <c r="I96" i="1" a="1"/>
  <c r="I96" i="1" s="1"/>
  <c r="J96" i="1" s="1"/>
  <c r="I97" i="1" a="1"/>
  <c r="I97" i="1" s="1"/>
  <c r="I98" i="1" a="1"/>
  <c r="I98" i="1" s="1"/>
  <c r="J98" i="1" s="1"/>
  <c r="I99" i="1" a="1"/>
  <c r="I99" i="1" s="1"/>
  <c r="J99" i="1" s="1"/>
  <c r="I100" i="1" a="1"/>
  <c r="I100" i="1" s="1"/>
  <c r="J100" i="1" s="1"/>
  <c r="I101" i="1" a="1"/>
  <c r="I101" i="1" s="1"/>
  <c r="J101" i="1" s="1"/>
  <c r="I102" i="1" a="1"/>
  <c r="I102" i="1" s="1"/>
  <c r="J102" i="1" s="1"/>
  <c r="I103" i="1" a="1"/>
  <c r="I103" i="1" s="1"/>
  <c r="I104" i="1" a="1"/>
  <c r="I104" i="1" s="1"/>
  <c r="J104" i="1" s="1"/>
  <c r="I105" i="1" a="1"/>
  <c r="I105" i="1" s="1"/>
  <c r="I106" i="1" a="1"/>
  <c r="I106" i="1" s="1"/>
  <c r="J106" i="1" s="1"/>
  <c r="I107" i="1" a="1"/>
  <c r="I107" i="1" s="1"/>
  <c r="J107" i="1" s="1"/>
  <c r="I108" i="1" a="1"/>
  <c r="I108" i="1" s="1"/>
  <c r="J108" i="1" s="1"/>
  <c r="I109" i="1" a="1"/>
  <c r="I109" i="1" s="1"/>
  <c r="J109" i="1" s="1"/>
  <c r="I110" i="1" a="1"/>
  <c r="I110" i="1" s="1"/>
  <c r="J110" i="1" s="1"/>
  <c r="I111" i="1" a="1"/>
  <c r="I111" i="1" s="1"/>
  <c r="I112" i="1" a="1"/>
  <c r="I112" i="1" s="1"/>
  <c r="J112" i="1" s="1"/>
  <c r="I113" i="1" a="1"/>
  <c r="I113" i="1" s="1"/>
  <c r="J113" i="1" s="1"/>
  <c r="I114" i="1" a="1"/>
  <c r="I114" i="1" s="1"/>
  <c r="J114" i="1" s="1"/>
  <c r="I115" i="1" a="1"/>
  <c r="I115" i="1" s="1"/>
  <c r="J115" i="1" s="1"/>
  <c r="I116" i="1" a="1"/>
  <c r="I116" i="1" s="1"/>
  <c r="J116" i="1" s="1"/>
  <c r="I117" i="1" a="1"/>
  <c r="I117" i="1" s="1"/>
  <c r="J117" i="1" s="1"/>
  <c r="I118" i="1" a="1"/>
  <c r="I118" i="1" s="1"/>
  <c r="J118" i="1" s="1"/>
  <c r="I119" i="1" a="1"/>
  <c r="I119" i="1" s="1"/>
  <c r="J119" i="1" s="1"/>
  <c r="I120" i="1" a="1"/>
  <c r="I120" i="1" s="1"/>
  <c r="I121" i="1" a="1"/>
  <c r="I121" i="1" s="1"/>
  <c r="J121" i="1" s="1"/>
  <c r="I122" i="1" a="1"/>
  <c r="I122" i="1" s="1"/>
  <c r="J122" i="1" s="1"/>
  <c r="I123" i="1" a="1"/>
  <c r="I123" i="1" s="1"/>
  <c r="J123" i="1" s="1"/>
  <c r="I124" i="1" a="1"/>
  <c r="I124" i="1" s="1"/>
  <c r="J124" i="1" s="1"/>
  <c r="I125" i="1" a="1"/>
  <c r="I125" i="1" s="1"/>
  <c r="J125" i="1" s="1"/>
  <c r="I126" i="1" a="1"/>
  <c r="I126" i="1" s="1"/>
  <c r="J126" i="1" s="1"/>
  <c r="I127" i="1" a="1"/>
  <c r="I127" i="1" s="1"/>
  <c r="J127" i="1" s="1"/>
  <c r="I128" i="1" a="1"/>
  <c r="I128" i="1" s="1"/>
  <c r="I129" i="1" a="1"/>
  <c r="I129" i="1" s="1"/>
  <c r="I130" i="1" a="1"/>
  <c r="I130" i="1" s="1"/>
  <c r="J130" i="1" s="1"/>
  <c r="I131" i="1" a="1"/>
  <c r="I131" i="1" s="1"/>
  <c r="J131" i="1" s="1"/>
  <c r="I132" i="1" a="1"/>
  <c r="I132" i="1" s="1"/>
  <c r="J132" i="1" s="1"/>
  <c r="I133" i="1" a="1"/>
  <c r="I133" i="1" s="1"/>
  <c r="J133" i="1" s="1"/>
  <c r="I134" i="1" a="1"/>
  <c r="I134" i="1" s="1"/>
  <c r="J134" i="1" s="1"/>
  <c r="I135" i="1" a="1"/>
  <c r="I135" i="1" s="1"/>
  <c r="J135" i="1" s="1"/>
  <c r="I136" i="1" a="1"/>
  <c r="I136" i="1" s="1"/>
  <c r="J136" i="1" s="1"/>
  <c r="I137" i="1" a="1"/>
  <c r="I137" i="1" s="1"/>
  <c r="J137" i="1" s="1"/>
  <c r="I138" i="1" a="1"/>
  <c r="I138" i="1" s="1"/>
  <c r="J138" i="1" s="1"/>
  <c r="I139" i="1" a="1"/>
  <c r="I139" i="1" s="1"/>
  <c r="J139" i="1" s="1"/>
  <c r="I140" i="1" a="1"/>
  <c r="I140" i="1" s="1"/>
  <c r="J140" i="1" s="1"/>
  <c r="I141" i="1" a="1"/>
  <c r="I141" i="1" s="1"/>
  <c r="J141" i="1" s="1"/>
  <c r="I142" i="1" a="1"/>
  <c r="I142" i="1" s="1"/>
  <c r="J142" i="1" s="1"/>
  <c r="I143" i="1" a="1"/>
  <c r="I143" i="1" s="1"/>
  <c r="I144" i="1" a="1"/>
  <c r="I144" i="1" s="1"/>
  <c r="I145" i="1" a="1"/>
  <c r="I145" i="1" s="1"/>
  <c r="J145" i="1" s="1"/>
  <c r="I146" i="1" a="1"/>
  <c r="I146" i="1" s="1"/>
  <c r="J146" i="1" s="1"/>
  <c r="I147" i="1" a="1"/>
  <c r="I147" i="1" s="1"/>
  <c r="J147" i="1" s="1"/>
  <c r="I148" i="1" a="1"/>
  <c r="I148" i="1" s="1"/>
  <c r="J148" i="1" s="1"/>
  <c r="I149" i="1" a="1"/>
  <c r="I149" i="1" s="1"/>
  <c r="J149" i="1" s="1"/>
  <c r="I150" i="1" a="1"/>
  <c r="I150" i="1" s="1"/>
  <c r="J150" i="1" s="1"/>
  <c r="I151" i="1" a="1"/>
  <c r="I151" i="1" s="1"/>
  <c r="I152" i="1" a="1"/>
  <c r="I152" i="1" s="1"/>
  <c r="I153" i="1" a="1"/>
  <c r="I153" i="1" s="1"/>
  <c r="J153" i="1" s="1"/>
  <c r="I154" i="1" a="1"/>
  <c r="I154" i="1" s="1"/>
  <c r="J154" i="1" s="1"/>
  <c r="I155" i="1" a="1"/>
  <c r="I155" i="1" s="1"/>
  <c r="J155" i="1" s="1"/>
  <c r="I156" i="1" a="1"/>
  <c r="I156" i="1" s="1"/>
  <c r="J156" i="1" s="1"/>
  <c r="I157" i="1" a="1"/>
  <c r="I157" i="1" s="1"/>
  <c r="J157" i="1" s="1"/>
  <c r="I158" i="1" a="1"/>
  <c r="I158" i="1" s="1"/>
  <c r="J158" i="1" s="1"/>
  <c r="I159" i="1" a="1"/>
  <c r="I159" i="1" s="1"/>
  <c r="J159" i="1" s="1"/>
  <c r="I160" i="1" a="1"/>
  <c r="I160" i="1" s="1"/>
  <c r="J160" i="1" s="1"/>
  <c r="I161" i="1" a="1"/>
  <c r="I161" i="1" s="1"/>
  <c r="J161" i="1" s="1"/>
  <c r="I162" i="1" a="1"/>
  <c r="I162" i="1" s="1"/>
  <c r="J162" i="1" s="1"/>
  <c r="I163" i="1" a="1"/>
  <c r="I163" i="1" s="1"/>
  <c r="J163" i="1" s="1"/>
  <c r="I164" i="1" a="1"/>
  <c r="I164" i="1" s="1"/>
  <c r="J164" i="1" s="1"/>
  <c r="I165" i="1" a="1"/>
  <c r="I165" i="1" s="1"/>
  <c r="J165" i="1" s="1"/>
  <c r="I166" i="1" a="1"/>
  <c r="I166" i="1" s="1"/>
  <c r="J166" i="1" s="1"/>
  <c r="I167" i="1" a="1"/>
  <c r="I167" i="1" s="1"/>
  <c r="I168" i="1" a="1"/>
  <c r="I168" i="1" s="1"/>
  <c r="J168" i="1" s="1"/>
  <c r="I169" i="1" a="1"/>
  <c r="I169" i="1" s="1"/>
  <c r="J169" i="1" s="1"/>
  <c r="I170" i="1" a="1"/>
  <c r="I170" i="1" s="1"/>
  <c r="J170" i="1" s="1"/>
  <c r="I171" i="1" a="1"/>
  <c r="I171" i="1" s="1"/>
  <c r="J171" i="1" s="1"/>
  <c r="I172" i="1" a="1"/>
  <c r="I172" i="1" s="1"/>
  <c r="J172" i="1" s="1"/>
  <c r="I173" i="1" a="1"/>
  <c r="I173" i="1" s="1"/>
  <c r="J173" i="1" s="1"/>
  <c r="I174" i="1" a="1"/>
  <c r="I174" i="1" s="1"/>
  <c r="J174" i="1" s="1"/>
  <c r="I175" i="1" a="1"/>
  <c r="I175" i="1" s="1"/>
  <c r="I176" i="1" a="1"/>
  <c r="I176" i="1" s="1"/>
  <c r="J176" i="1" s="1"/>
  <c r="I177" i="1" a="1"/>
  <c r="I177" i="1" s="1"/>
  <c r="J177" i="1" s="1"/>
  <c r="I178" i="1" a="1"/>
  <c r="I178" i="1" s="1"/>
  <c r="J178" i="1" s="1"/>
  <c r="I179" i="1" a="1"/>
  <c r="I179" i="1" s="1"/>
  <c r="J179" i="1" s="1"/>
  <c r="I180" i="1" a="1"/>
  <c r="I180" i="1" s="1"/>
  <c r="J180" i="1" s="1"/>
  <c r="I181" i="1" a="1"/>
  <c r="I181" i="1" s="1"/>
  <c r="J181" i="1" s="1"/>
  <c r="I182" i="1" a="1"/>
  <c r="I182" i="1" s="1"/>
  <c r="J182" i="1" s="1"/>
  <c r="I183" i="1" a="1"/>
  <c r="I183" i="1" s="1"/>
  <c r="J183" i="1" s="1"/>
  <c r="I184" i="1" a="1"/>
  <c r="I184" i="1" s="1"/>
  <c r="I185" i="1" a="1"/>
  <c r="I185" i="1" s="1"/>
  <c r="I186" i="1" a="1"/>
  <c r="I186" i="1" s="1"/>
  <c r="J186" i="1" s="1"/>
  <c r="I187" i="1" a="1"/>
  <c r="I187" i="1" s="1"/>
  <c r="J187" i="1" s="1"/>
  <c r="I188" i="1" a="1"/>
  <c r="I188" i="1" s="1"/>
  <c r="J188" i="1" s="1"/>
  <c r="I189" i="1" a="1"/>
  <c r="I189" i="1" s="1"/>
  <c r="J189" i="1" s="1"/>
  <c r="I190" i="1" a="1"/>
  <c r="I190" i="1" s="1"/>
  <c r="J190" i="1" s="1"/>
  <c r="I191" i="1" a="1"/>
  <c r="I191" i="1" s="1"/>
  <c r="J191" i="1" s="1"/>
  <c r="I192" i="1" a="1"/>
  <c r="I192" i="1" s="1"/>
  <c r="I193" i="1" a="1"/>
  <c r="I193" i="1" s="1"/>
  <c r="J193" i="1" s="1"/>
  <c r="I194" i="1" a="1"/>
  <c r="I194" i="1" s="1"/>
  <c r="J194" i="1" s="1"/>
  <c r="I195" i="1" a="1"/>
  <c r="I195" i="1" s="1"/>
  <c r="J195" i="1" s="1"/>
  <c r="I196" i="1" a="1"/>
  <c r="I196" i="1" s="1"/>
  <c r="J196" i="1" s="1"/>
  <c r="I197" i="1" a="1"/>
  <c r="I197" i="1" s="1"/>
  <c r="J197" i="1" s="1"/>
  <c r="I198" i="1" a="1"/>
  <c r="I198" i="1" s="1"/>
  <c r="J198" i="1" s="1"/>
  <c r="I199" i="1" a="1"/>
  <c r="I199" i="1" s="1"/>
  <c r="J199" i="1" s="1"/>
  <c r="I200" i="1" a="1"/>
  <c r="I200" i="1" s="1"/>
  <c r="J200" i="1" s="1"/>
  <c r="I201" i="1" a="1"/>
  <c r="I201" i="1" s="1"/>
  <c r="J201" i="1" s="1"/>
  <c r="I202" i="1" a="1"/>
  <c r="I202" i="1" s="1"/>
  <c r="J202" i="1" s="1"/>
  <c r="I203" i="1" a="1"/>
  <c r="I203" i="1" s="1"/>
  <c r="J203" i="1" s="1"/>
  <c r="I204" i="1" a="1"/>
  <c r="I204" i="1" s="1"/>
  <c r="J204" i="1" s="1"/>
  <c r="I205" i="1" a="1"/>
  <c r="I205" i="1" s="1"/>
  <c r="J205" i="1" s="1"/>
  <c r="I206" i="1" a="1"/>
  <c r="I206" i="1" s="1"/>
  <c r="J206" i="1" s="1"/>
  <c r="I207" i="1" a="1"/>
  <c r="I207" i="1" s="1"/>
  <c r="I208" i="1" a="1"/>
  <c r="I208" i="1" s="1"/>
  <c r="I209" i="1" a="1"/>
  <c r="I209" i="1" s="1"/>
  <c r="J209" i="1" s="1"/>
  <c r="I210" i="1" a="1"/>
  <c r="I210" i="1" s="1"/>
  <c r="J210" i="1" s="1"/>
  <c r="I211" i="1" a="1"/>
  <c r="I211" i="1" s="1"/>
  <c r="J211" i="1" s="1"/>
  <c r="I212" i="1" a="1"/>
  <c r="I212" i="1" s="1"/>
  <c r="J212" i="1" s="1"/>
  <c r="I213" i="1" a="1"/>
  <c r="I213" i="1" s="1"/>
  <c r="J213" i="1" s="1"/>
  <c r="I214" i="1" a="1"/>
  <c r="I214" i="1" s="1"/>
  <c r="J214" i="1" s="1"/>
  <c r="I215" i="1" a="1"/>
  <c r="I215" i="1" s="1"/>
  <c r="I216" i="1" a="1"/>
  <c r="I216" i="1" s="1"/>
  <c r="I217" i="1" a="1"/>
  <c r="I217" i="1" s="1"/>
  <c r="J217" i="1" s="1"/>
  <c r="I218" i="1" a="1"/>
  <c r="I218" i="1" s="1"/>
  <c r="J218" i="1" s="1"/>
  <c r="I219" i="1" a="1"/>
  <c r="I219" i="1" s="1"/>
  <c r="J219" i="1" s="1"/>
  <c r="I220" i="1" a="1"/>
  <c r="I220" i="1" s="1"/>
  <c r="J220" i="1" s="1"/>
  <c r="I221" i="1" a="1"/>
  <c r="I221" i="1" s="1"/>
  <c r="J221" i="1" s="1"/>
  <c r="I222" i="1" a="1"/>
  <c r="I222" i="1" s="1"/>
  <c r="J222" i="1" s="1"/>
  <c r="I223" i="1" a="1"/>
  <c r="I223" i="1" s="1"/>
  <c r="J223" i="1" s="1"/>
  <c r="I224" i="1" a="1"/>
  <c r="I224" i="1" s="1"/>
  <c r="J224" i="1" s="1"/>
  <c r="I225" i="1" a="1"/>
  <c r="I225" i="1" s="1"/>
  <c r="J225" i="1" s="1"/>
  <c r="I226" i="1" a="1"/>
  <c r="I226" i="1" s="1"/>
  <c r="J226" i="1" s="1"/>
  <c r="I227" i="1" a="1"/>
  <c r="I227" i="1" s="1"/>
  <c r="J227" i="1" s="1"/>
  <c r="I228" i="1" a="1"/>
  <c r="I228" i="1" s="1"/>
  <c r="J228" i="1" s="1"/>
  <c r="I229" i="1" a="1"/>
  <c r="I229" i="1" s="1"/>
  <c r="J229" i="1" s="1"/>
  <c r="I230" i="1" a="1"/>
  <c r="I230" i="1" s="1"/>
  <c r="J230" i="1" s="1"/>
  <c r="I231" i="1" a="1"/>
  <c r="I231" i="1" s="1"/>
  <c r="I232" i="1" a="1"/>
  <c r="I232" i="1" s="1"/>
  <c r="J232" i="1" s="1"/>
  <c r="I233" i="1" a="1"/>
  <c r="I233" i="1" s="1"/>
  <c r="J233" i="1" s="1"/>
  <c r="I234" i="1" a="1"/>
  <c r="I234" i="1" s="1"/>
  <c r="J234" i="1" s="1"/>
  <c r="I235" i="1" a="1"/>
  <c r="I235" i="1" s="1"/>
  <c r="J235" i="1" s="1"/>
  <c r="I236" i="1" a="1"/>
  <c r="I236" i="1" s="1"/>
  <c r="J236" i="1" s="1"/>
  <c r="I237" i="1" a="1"/>
  <c r="I237" i="1" s="1"/>
  <c r="J237" i="1" s="1"/>
  <c r="I238" i="1" a="1"/>
  <c r="I238" i="1" s="1"/>
  <c r="J238" i="1" s="1"/>
  <c r="I239" i="1" a="1"/>
  <c r="I239" i="1" s="1"/>
  <c r="I240" i="1" a="1"/>
  <c r="I240" i="1" s="1"/>
  <c r="J240" i="1" s="1"/>
  <c r="I241" i="1" a="1"/>
  <c r="I241" i="1" s="1"/>
  <c r="J241" i="1" s="1"/>
  <c r="I242" i="1" a="1"/>
  <c r="I242" i="1" s="1"/>
  <c r="J242" i="1" s="1"/>
  <c r="I243" i="1" a="1"/>
  <c r="I243" i="1" s="1"/>
  <c r="J243" i="1" s="1"/>
  <c r="I244" i="1" a="1"/>
  <c r="I244" i="1" s="1"/>
  <c r="J244" i="1" s="1"/>
  <c r="I245" i="1" a="1"/>
  <c r="I245" i="1" s="1"/>
  <c r="J245" i="1" s="1"/>
  <c r="I246" i="1" a="1"/>
  <c r="I246" i="1" s="1"/>
  <c r="J246" i="1" s="1"/>
  <c r="I247" i="1" a="1"/>
  <c r="I247" i="1" s="1"/>
  <c r="J247" i="1" s="1"/>
  <c r="I248" i="1" a="1"/>
  <c r="I248" i="1" s="1"/>
  <c r="I249" i="1" a="1"/>
  <c r="I249" i="1" s="1"/>
  <c r="J249" i="1" s="1"/>
  <c r="I250" i="1" a="1"/>
  <c r="I250" i="1" s="1"/>
  <c r="J250" i="1" s="1"/>
  <c r="I251" i="1" a="1"/>
  <c r="I251" i="1" s="1"/>
  <c r="J251" i="1" s="1"/>
  <c r="I252" i="1" a="1"/>
  <c r="I252" i="1" s="1"/>
  <c r="J252" i="1" s="1"/>
  <c r="I253" i="1" a="1"/>
  <c r="I253" i="1" s="1"/>
  <c r="J253" i="1" s="1"/>
  <c r="I254" i="1" a="1"/>
  <c r="I254" i="1" s="1"/>
  <c r="J254" i="1" s="1"/>
  <c r="I255" i="1" a="1"/>
  <c r="I255" i="1" s="1"/>
  <c r="J255" i="1" s="1"/>
  <c r="I256" i="1" a="1"/>
  <c r="I256" i="1" s="1"/>
  <c r="I257" i="1" a="1"/>
  <c r="I257" i="1" s="1"/>
  <c r="J257" i="1" s="1"/>
  <c r="I258" i="1" a="1"/>
  <c r="I258" i="1" s="1"/>
  <c r="J258" i="1" s="1"/>
  <c r="I259" i="1" a="1"/>
  <c r="I259" i="1" s="1"/>
  <c r="J259" i="1" s="1"/>
  <c r="I260" i="1" a="1"/>
  <c r="I260" i="1" s="1"/>
  <c r="J260" i="1" s="1"/>
  <c r="I261" i="1" a="1"/>
  <c r="I261" i="1" s="1"/>
  <c r="J261" i="1" s="1"/>
  <c r="I262" i="1" a="1"/>
  <c r="I262" i="1" s="1"/>
  <c r="J262" i="1" s="1"/>
  <c r="I263" i="1" a="1"/>
  <c r="I263" i="1" s="1"/>
  <c r="J263" i="1" s="1"/>
  <c r="I264" i="1" a="1"/>
  <c r="I264" i="1" s="1"/>
  <c r="J264" i="1" s="1"/>
  <c r="I265" i="1" a="1"/>
  <c r="I265" i="1" s="1"/>
  <c r="J265" i="1" s="1"/>
  <c r="I266" i="1" a="1"/>
  <c r="I266" i="1" s="1"/>
  <c r="J266" i="1" s="1"/>
  <c r="I267" i="1" a="1"/>
  <c r="I267" i="1" s="1"/>
  <c r="J267" i="1" s="1"/>
  <c r="I268" i="1" a="1"/>
  <c r="I268" i="1" s="1"/>
  <c r="J268" i="1" s="1"/>
  <c r="I269" i="1" a="1"/>
  <c r="I269" i="1" s="1"/>
  <c r="J269" i="1" s="1"/>
  <c r="I270" i="1" a="1"/>
  <c r="I270" i="1" s="1"/>
  <c r="J270" i="1" s="1"/>
  <c r="I271" i="1" a="1"/>
  <c r="I271" i="1" s="1"/>
  <c r="I272" i="1" a="1"/>
  <c r="I272" i="1" s="1"/>
  <c r="I273" i="1" a="1"/>
  <c r="I273" i="1" s="1"/>
  <c r="J273" i="1" s="1"/>
  <c r="I274" i="1" a="1"/>
  <c r="I274" i="1" s="1"/>
  <c r="J274" i="1" s="1"/>
  <c r="I275" i="1" a="1"/>
  <c r="I275" i="1" s="1"/>
  <c r="J275" i="1" s="1"/>
  <c r="I276" i="1" a="1"/>
  <c r="I276" i="1" s="1"/>
  <c r="J276" i="1" s="1"/>
  <c r="I277" i="1" a="1"/>
  <c r="I277" i="1" s="1"/>
  <c r="J277" i="1" s="1"/>
  <c r="I278" i="1" a="1"/>
  <c r="I278" i="1" s="1"/>
  <c r="J278" i="1" s="1"/>
  <c r="I279" i="1" a="1"/>
  <c r="I279" i="1" s="1"/>
  <c r="I280" i="1" a="1"/>
  <c r="I280" i="1" s="1"/>
  <c r="I281" i="1" a="1"/>
  <c r="I281" i="1" s="1"/>
  <c r="J281" i="1" s="1"/>
  <c r="I282" i="1" a="1"/>
  <c r="I282" i="1" s="1"/>
  <c r="J282" i="1" s="1"/>
  <c r="I283" i="1" a="1"/>
  <c r="I283" i="1" s="1"/>
  <c r="J283" i="1" s="1"/>
  <c r="I284" i="1" a="1"/>
  <c r="I284" i="1" s="1"/>
  <c r="J284" i="1" s="1"/>
  <c r="I285" i="1" a="1"/>
  <c r="I285" i="1" s="1"/>
  <c r="J285" i="1" s="1"/>
  <c r="I286" i="1" a="1"/>
  <c r="I286" i="1" s="1"/>
  <c r="J286" i="1" s="1"/>
  <c r="I287" i="1" a="1"/>
  <c r="I287" i="1" s="1"/>
  <c r="J287" i="1" s="1"/>
  <c r="I288" i="1" a="1"/>
  <c r="I288" i="1" s="1"/>
  <c r="J288" i="1" s="1"/>
  <c r="I289" i="1" a="1"/>
  <c r="I289" i="1" s="1"/>
  <c r="J289" i="1" s="1"/>
  <c r="I290" i="1" a="1"/>
  <c r="I290" i="1" s="1"/>
  <c r="J290" i="1" s="1"/>
  <c r="I291" i="1" a="1"/>
  <c r="I291" i="1"/>
  <c r="J291" i="1" s="1"/>
  <c r="I292" i="1" a="1"/>
  <c r="I292" i="1" s="1"/>
  <c r="J292" i="1" s="1"/>
  <c r="I293" i="1" a="1"/>
  <c r="I293" i="1" s="1"/>
  <c r="J293" i="1" s="1"/>
  <c r="I294" i="1" a="1"/>
  <c r="I294" i="1" s="1"/>
  <c r="J294" i="1" s="1"/>
  <c r="I295" i="1" a="1"/>
  <c r="I295" i="1" s="1"/>
  <c r="I296" i="1" a="1"/>
  <c r="I296" i="1" s="1"/>
  <c r="J296" i="1" s="1"/>
  <c r="I297" i="1" a="1"/>
  <c r="I297" i="1" s="1"/>
  <c r="J297" i="1" s="1"/>
  <c r="I298" i="1" a="1"/>
  <c r="I298" i="1" s="1"/>
  <c r="J298" i="1" s="1"/>
  <c r="I299" i="1" a="1"/>
  <c r="I299" i="1" s="1"/>
  <c r="J299" i="1" s="1"/>
  <c r="I300" i="1" a="1"/>
  <c r="I300" i="1" s="1"/>
  <c r="J300" i="1" s="1"/>
  <c r="I301" i="1" a="1"/>
  <c r="I301" i="1" s="1"/>
  <c r="J301" i="1" s="1"/>
  <c r="I302" i="1" a="1"/>
  <c r="I302" i="1"/>
  <c r="J302" i="1" s="1"/>
  <c r="I303" i="1" a="1"/>
  <c r="I303" i="1" s="1"/>
  <c r="J303" i="1" s="1"/>
  <c r="I304" i="1" a="1"/>
  <c r="I304" i="1" s="1"/>
  <c r="J304" i="1" s="1"/>
  <c r="I305" i="1" a="1"/>
  <c r="I305" i="1" s="1"/>
  <c r="J305" i="1" s="1"/>
  <c r="I306" i="1" a="1"/>
  <c r="I306" i="1"/>
  <c r="J306" i="1" s="1"/>
  <c r="I307" i="1" a="1"/>
  <c r="I307" i="1" s="1"/>
  <c r="J307" i="1" s="1"/>
  <c r="I308" i="1" a="1"/>
  <c r="I308" i="1" s="1"/>
  <c r="J308" i="1" s="1"/>
  <c r="I309" i="1" a="1"/>
  <c r="I309" i="1" s="1"/>
  <c r="J309" i="1" s="1"/>
  <c r="I310" i="1" a="1"/>
  <c r="I310" i="1" s="1"/>
  <c r="J310" i="1" s="1"/>
  <c r="I311" i="1" a="1"/>
  <c r="I311" i="1" s="1"/>
  <c r="J311" i="1" s="1"/>
  <c r="I312" i="1" a="1"/>
  <c r="I312" i="1" s="1"/>
  <c r="I313" i="1" a="1"/>
  <c r="I313" i="1" s="1"/>
  <c r="I314" i="1" a="1"/>
  <c r="I314" i="1" s="1"/>
  <c r="J314" i="1" s="1"/>
  <c r="I315" i="1" a="1"/>
  <c r="I315" i="1" s="1"/>
  <c r="J315" i="1" s="1"/>
  <c r="I316" i="1" a="1"/>
  <c r="I316" i="1"/>
  <c r="J316" i="1" s="1"/>
  <c r="I317" i="1" a="1"/>
  <c r="I317" i="1" s="1"/>
  <c r="J317" i="1" s="1"/>
  <c r="I318" i="1" a="1"/>
  <c r="I318" i="1" s="1"/>
  <c r="J318" i="1" s="1"/>
  <c r="I319" i="1" a="1"/>
  <c r="I319" i="1" s="1"/>
  <c r="J319" i="1" s="1"/>
  <c r="I320" i="1" a="1"/>
  <c r="I320" i="1" s="1"/>
  <c r="J320" i="1" s="1"/>
  <c r="I321" i="1" a="1"/>
  <c r="I321" i="1" s="1"/>
  <c r="J321" i="1" s="1"/>
  <c r="I322" i="1" a="1"/>
  <c r="I322" i="1" s="1"/>
  <c r="J322" i="1" s="1"/>
  <c r="I323" i="1" a="1"/>
  <c r="I323" i="1" s="1"/>
  <c r="J323" i="1" s="1"/>
  <c r="I324" i="1" a="1"/>
  <c r="I324" i="1" s="1"/>
  <c r="J324" i="1" s="1"/>
  <c r="I325" i="1" a="1"/>
  <c r="I325" i="1" s="1"/>
  <c r="J325" i="1" s="1"/>
  <c r="I326" i="1" a="1"/>
  <c r="I326" i="1" s="1"/>
  <c r="J326" i="1" s="1"/>
  <c r="I327" i="1" a="1"/>
  <c r="I327" i="1" s="1"/>
  <c r="J327" i="1" s="1"/>
  <c r="I328" i="1" a="1"/>
  <c r="I328" i="1" s="1"/>
  <c r="J328" i="1" s="1"/>
  <c r="I329" i="1" a="1"/>
  <c r="I329" i="1" s="1"/>
  <c r="J329" i="1" s="1"/>
  <c r="I330" i="1" a="1"/>
  <c r="I330" i="1" s="1"/>
  <c r="J330" i="1" s="1"/>
  <c r="I331" i="1" a="1"/>
  <c r="I331" i="1" s="1"/>
  <c r="J331" i="1" s="1"/>
  <c r="I332" i="1" a="1"/>
  <c r="I332" i="1" s="1"/>
  <c r="J332" i="1" s="1"/>
  <c r="I333" i="1" a="1"/>
  <c r="I333" i="1" s="1"/>
  <c r="J333" i="1" s="1"/>
  <c r="I334" i="1" a="1"/>
  <c r="I334" i="1" s="1"/>
  <c r="J334" i="1" s="1"/>
  <c r="I335" i="1" a="1"/>
  <c r="I335" i="1" s="1"/>
  <c r="I336" i="1" a="1"/>
  <c r="I336" i="1" s="1"/>
  <c r="I337" i="1" a="1"/>
  <c r="I337" i="1" s="1"/>
  <c r="J337" i="1" s="1"/>
  <c r="I338" i="1" a="1"/>
  <c r="I338" i="1" s="1"/>
  <c r="J338" i="1" s="1"/>
  <c r="I339" i="1" a="1"/>
  <c r="I339" i="1" s="1"/>
  <c r="J339" i="1" s="1"/>
  <c r="I340" i="1" a="1"/>
  <c r="I340" i="1"/>
  <c r="J340" i="1" s="1"/>
  <c r="I341" i="1" a="1"/>
  <c r="I341" i="1" s="1"/>
  <c r="J341" i="1" s="1"/>
  <c r="I342" i="1" a="1"/>
  <c r="I342" i="1" s="1"/>
  <c r="J342" i="1" s="1"/>
  <c r="I343" i="1" a="1"/>
  <c r="I343" i="1"/>
  <c r="J343" i="1" s="1"/>
  <c r="I344" i="1" a="1"/>
  <c r="I344" i="1" s="1"/>
  <c r="I345" i="1" a="1"/>
  <c r="I345" i="1" s="1"/>
  <c r="J345" i="1" s="1"/>
  <c r="I346" i="1" a="1"/>
  <c r="I346" i="1" s="1"/>
  <c r="J346" i="1" s="1"/>
  <c r="I347" i="1" a="1"/>
  <c r="I347" i="1" s="1"/>
  <c r="J347" i="1" s="1"/>
  <c r="I348" i="1" a="1"/>
  <c r="I348" i="1" s="1"/>
  <c r="J348" i="1" s="1"/>
  <c r="I349" i="1" a="1"/>
  <c r="I349" i="1" s="1"/>
  <c r="J349" i="1" s="1"/>
  <c r="I350" i="1" a="1"/>
  <c r="I350" i="1" s="1"/>
  <c r="J350" i="1" s="1"/>
  <c r="I351" i="1" a="1"/>
  <c r="I351" i="1" s="1"/>
  <c r="J351" i="1" s="1"/>
  <c r="I352" i="1" a="1"/>
  <c r="I352" i="1"/>
  <c r="J352" i="1" s="1"/>
  <c r="I353" i="1" a="1"/>
  <c r="I353" i="1" s="1"/>
  <c r="I354" i="1" a="1"/>
  <c r="I354" i="1" s="1"/>
  <c r="J354" i="1" s="1"/>
  <c r="I355" i="1" a="1"/>
  <c r="I355" i="1" s="1"/>
  <c r="J355" i="1" s="1"/>
  <c r="I356" i="1" a="1"/>
  <c r="I356" i="1" s="1"/>
  <c r="J356" i="1" s="1"/>
  <c r="I357" i="1" a="1"/>
  <c r="I357" i="1" s="1"/>
  <c r="J357" i="1" s="1"/>
  <c r="I358" i="1" a="1"/>
  <c r="I358" i="1" s="1"/>
  <c r="J358" i="1" s="1"/>
  <c r="I359" i="1" a="1"/>
  <c r="I359" i="1"/>
  <c r="I360" i="1" a="1"/>
  <c r="I360" i="1" s="1"/>
  <c r="J360" i="1" s="1"/>
  <c r="I361" i="1" a="1"/>
  <c r="I361" i="1" s="1"/>
  <c r="J361" i="1" s="1"/>
  <c r="I362" i="1" a="1"/>
  <c r="I362" i="1" s="1"/>
  <c r="J362" i="1" s="1"/>
  <c r="I363" i="1" a="1"/>
  <c r="I363" i="1" s="1"/>
  <c r="J363" i="1" s="1"/>
  <c r="I364" i="1" a="1"/>
  <c r="I364" i="1" s="1"/>
  <c r="J364" i="1" s="1"/>
  <c r="I365" i="1" a="1"/>
  <c r="I365" i="1" s="1"/>
  <c r="J365" i="1" s="1"/>
  <c r="I366" i="1" a="1"/>
  <c r="I366" i="1" s="1"/>
  <c r="J366" i="1" s="1"/>
  <c r="I367" i="1" a="1"/>
  <c r="I367" i="1" s="1"/>
  <c r="I368" i="1" a="1"/>
  <c r="I368" i="1" s="1"/>
  <c r="J368" i="1" s="1"/>
  <c r="I369" i="1" a="1"/>
  <c r="I369" i="1" s="1"/>
  <c r="J369" i="1" s="1"/>
  <c r="I370" i="1" a="1"/>
  <c r="I370" i="1" s="1"/>
  <c r="J370" i="1" s="1"/>
  <c r="I371" i="1" a="1"/>
  <c r="I371" i="1" s="1"/>
  <c r="J371" i="1" s="1"/>
  <c r="I372" i="1" a="1"/>
  <c r="I372" i="1" s="1"/>
  <c r="J372" i="1" s="1"/>
  <c r="I373" i="1" a="1"/>
  <c r="I373" i="1" s="1"/>
  <c r="J373" i="1" s="1"/>
  <c r="I374" i="1" a="1"/>
  <c r="I374" i="1" s="1"/>
  <c r="J374" i="1" s="1"/>
  <c r="I375" i="1" a="1"/>
  <c r="I375" i="1" s="1"/>
  <c r="J375" i="1" s="1"/>
  <c r="I376" i="1" a="1"/>
  <c r="I376" i="1" s="1"/>
  <c r="I377" i="1" a="1"/>
  <c r="I377" i="1"/>
  <c r="J377" i="1" s="1"/>
  <c r="I378" i="1" a="1"/>
  <c r="I378" i="1" s="1"/>
  <c r="J378" i="1" s="1"/>
  <c r="I379" i="1" a="1"/>
  <c r="I379" i="1" s="1"/>
  <c r="J379" i="1" s="1"/>
  <c r="I380" i="1" a="1"/>
  <c r="I380" i="1" s="1"/>
  <c r="J380" i="1" s="1"/>
  <c r="I381" i="1" a="1"/>
  <c r="I381" i="1" s="1"/>
  <c r="J381" i="1" s="1"/>
  <c r="I382" i="1" a="1"/>
  <c r="I382" i="1" s="1"/>
  <c r="J382" i="1" s="1"/>
  <c r="I383" i="1" a="1"/>
  <c r="I383" i="1" s="1"/>
  <c r="J383" i="1" s="1"/>
  <c r="I384" i="1" a="1"/>
  <c r="I384" i="1"/>
  <c r="J384" i="1" s="1"/>
  <c r="I385" i="1" a="1"/>
  <c r="I385" i="1" s="1"/>
  <c r="I386" i="1" a="1"/>
  <c r="I386" i="1" s="1"/>
  <c r="J386" i="1" s="1"/>
  <c r="I387" i="1" a="1"/>
  <c r="I387" i="1" s="1"/>
  <c r="J387" i="1" s="1"/>
  <c r="I388" i="1" a="1"/>
  <c r="I388" i="1" s="1"/>
  <c r="J388" i="1" s="1"/>
  <c r="I389" i="1" a="1"/>
  <c r="I389" i="1" s="1"/>
  <c r="J389" i="1" s="1"/>
  <c r="I390" i="1" a="1"/>
  <c r="I390" i="1" s="1"/>
  <c r="J390" i="1" s="1"/>
  <c r="I391" i="1" a="1"/>
  <c r="I391" i="1"/>
  <c r="J391" i="1" s="1"/>
  <c r="I392" i="1" a="1"/>
  <c r="I392" i="1" s="1"/>
  <c r="J392" i="1" s="1"/>
  <c r="I393" i="1" a="1"/>
  <c r="I393" i="1" s="1"/>
  <c r="J393" i="1" s="1"/>
  <c r="I394" i="1" a="1"/>
  <c r="I394" i="1" s="1"/>
  <c r="J394" i="1" s="1"/>
  <c r="I395" i="1" a="1"/>
  <c r="I395" i="1" s="1"/>
  <c r="J395" i="1" s="1"/>
  <c r="I396" i="1" a="1"/>
  <c r="I396" i="1" s="1"/>
  <c r="J396" i="1" s="1"/>
  <c r="I397" i="1" a="1"/>
  <c r="I397" i="1" s="1"/>
  <c r="J397" i="1" s="1"/>
  <c r="I398" i="1" a="1"/>
  <c r="I398" i="1" s="1"/>
  <c r="J398" i="1" s="1"/>
  <c r="I399" i="1" a="1"/>
  <c r="I399" i="1" s="1"/>
  <c r="J399" i="1" s="1"/>
  <c r="I400" i="1" a="1"/>
  <c r="I400" i="1" s="1"/>
  <c r="I401" i="1" a="1"/>
  <c r="I401" i="1" s="1"/>
  <c r="J401" i="1" s="1"/>
  <c r="I402" i="1" a="1"/>
  <c r="I402" i="1" s="1"/>
  <c r="J402" i="1" s="1"/>
  <c r="I403" i="1" a="1"/>
  <c r="I403" i="1" s="1"/>
  <c r="J403" i="1" s="1"/>
  <c r="I404" i="1" a="1"/>
  <c r="I404" i="1" s="1"/>
  <c r="J404" i="1" s="1"/>
  <c r="I405" i="1" a="1"/>
  <c r="I405" i="1" s="1"/>
  <c r="J405" i="1" s="1"/>
  <c r="I406" i="1" a="1"/>
  <c r="I406" i="1" s="1"/>
  <c r="J406" i="1" s="1"/>
  <c r="I407" i="1" a="1"/>
  <c r="I407" i="1" s="1"/>
  <c r="J407" i="1" s="1"/>
  <c r="I408" i="1" a="1"/>
  <c r="I408" i="1" s="1"/>
  <c r="I409" i="1" a="1"/>
  <c r="I409" i="1" s="1"/>
  <c r="J409" i="1" s="1"/>
  <c r="I410" i="1" a="1"/>
  <c r="I410" i="1" s="1"/>
  <c r="J410" i="1" s="1"/>
  <c r="I411" i="1" a="1"/>
  <c r="I411" i="1" s="1"/>
  <c r="J411" i="1" s="1"/>
  <c r="I412" i="1" a="1"/>
  <c r="I412" i="1" s="1"/>
  <c r="J412" i="1" s="1"/>
  <c r="I413" i="1" a="1"/>
  <c r="I413" i="1" s="1"/>
  <c r="J413" i="1" s="1"/>
  <c r="I414" i="1" a="1"/>
  <c r="I414" i="1" s="1"/>
  <c r="J414" i="1" s="1"/>
  <c r="I415" i="1" a="1"/>
  <c r="I415" i="1" s="1"/>
  <c r="J415" i="1" s="1"/>
  <c r="I416" i="1" a="1"/>
  <c r="I416" i="1"/>
  <c r="J416" i="1" s="1"/>
  <c r="I417" i="1" a="1"/>
  <c r="I417" i="1" s="1"/>
  <c r="I418" i="1" a="1"/>
  <c r="I418" i="1" s="1"/>
  <c r="J418" i="1" s="1"/>
  <c r="I419" i="1" a="1"/>
  <c r="I419" i="1" s="1"/>
  <c r="J419" i="1" s="1"/>
  <c r="I420" i="1" a="1"/>
  <c r="I420" i="1" s="1"/>
  <c r="J420" i="1" s="1"/>
  <c r="I421" i="1" a="1"/>
  <c r="I421" i="1" s="1"/>
  <c r="J421" i="1" s="1"/>
  <c r="I422" i="1" a="1"/>
  <c r="I422" i="1" s="1"/>
  <c r="J422" i="1" s="1"/>
  <c r="I423" i="1" a="1"/>
  <c r="I423" i="1"/>
  <c r="J423" i="1" s="1"/>
  <c r="I424" i="1" a="1"/>
  <c r="I424" i="1"/>
  <c r="J424" i="1" s="1"/>
  <c r="I425" i="1" a="1"/>
  <c r="I425" i="1" s="1"/>
  <c r="I426" i="1" a="1"/>
  <c r="I426" i="1" s="1"/>
  <c r="J426" i="1" s="1"/>
  <c r="I427" i="1" a="1"/>
  <c r="I427" i="1" s="1"/>
  <c r="J427" i="1" s="1"/>
  <c r="I428" i="1" a="1"/>
  <c r="I428" i="1" s="1"/>
  <c r="J428" i="1" s="1"/>
  <c r="I429" i="1" a="1"/>
  <c r="I429" i="1" s="1"/>
  <c r="J429" i="1" s="1"/>
  <c r="I430" i="1" a="1"/>
  <c r="I430" i="1" s="1"/>
  <c r="J430" i="1" s="1"/>
  <c r="I431" i="1" a="1"/>
  <c r="I431" i="1" s="1"/>
  <c r="I432" i="1" a="1"/>
  <c r="I432" i="1" s="1"/>
  <c r="J432" i="1" s="1"/>
  <c r="I433" i="1" a="1"/>
  <c r="I433" i="1" s="1"/>
  <c r="J433" i="1" s="1"/>
  <c r="I434" i="1" a="1"/>
  <c r="I434" i="1" s="1"/>
  <c r="J434" i="1" s="1"/>
  <c r="I435" i="1" a="1"/>
  <c r="I435" i="1" s="1"/>
  <c r="J435" i="1" s="1"/>
  <c r="I436" i="1" a="1"/>
  <c r="I436" i="1" s="1"/>
  <c r="J436" i="1" s="1"/>
  <c r="I437" i="1" a="1"/>
  <c r="I437" i="1" s="1"/>
  <c r="J437" i="1" s="1"/>
  <c r="I438" i="1" a="1"/>
  <c r="I438" i="1" s="1"/>
  <c r="J438" i="1" s="1"/>
  <c r="I439" i="1" a="1"/>
  <c r="I439" i="1" s="1"/>
  <c r="I440" i="1" a="1"/>
  <c r="I440" i="1" s="1"/>
  <c r="I441" i="1" a="1"/>
  <c r="I441" i="1" s="1"/>
  <c r="J441" i="1" s="1"/>
  <c r="I442" i="1" a="1"/>
  <c r="I442" i="1" s="1"/>
  <c r="J442" i="1" s="1"/>
  <c r="I443" i="1" a="1"/>
  <c r="I443" i="1" s="1"/>
  <c r="J443" i="1" s="1"/>
  <c r="I444" i="1" a="1"/>
  <c r="I444" i="1" s="1"/>
  <c r="J444" i="1" s="1"/>
  <c r="I445" i="1" a="1"/>
  <c r="I445" i="1" s="1"/>
  <c r="J445" i="1" s="1"/>
  <c r="I446" i="1" a="1"/>
  <c r="I446" i="1" s="1"/>
  <c r="J446" i="1" s="1"/>
  <c r="I447" i="1" a="1"/>
  <c r="I447" i="1"/>
  <c r="I448" i="1" a="1"/>
  <c r="I448" i="1"/>
  <c r="J448" i="1" s="1"/>
  <c r="I449" i="1" a="1"/>
  <c r="I449" i="1" s="1"/>
  <c r="J449" i="1" s="1"/>
  <c r="I450" i="1" a="1"/>
  <c r="I450" i="1" s="1"/>
  <c r="J450" i="1" s="1"/>
  <c r="I451" i="1" a="1"/>
  <c r="I451" i="1" s="1"/>
  <c r="J451" i="1" s="1"/>
  <c r="I452" i="1" a="1"/>
  <c r="I452" i="1" s="1"/>
  <c r="J452" i="1" s="1"/>
  <c r="I453" i="1" a="1"/>
  <c r="I453" i="1" s="1"/>
  <c r="J453" i="1" s="1"/>
  <c r="I454" i="1" a="1"/>
  <c r="I454" i="1" s="1"/>
  <c r="J454" i="1" s="1"/>
  <c r="I455" i="1" a="1"/>
  <c r="I455" i="1"/>
  <c r="J455" i="1" s="1"/>
  <c r="I456" i="1" a="1"/>
  <c r="I456" i="1" s="1"/>
  <c r="I457" i="1" a="1"/>
  <c r="I457" i="1" s="1"/>
  <c r="J457" i="1" s="1"/>
  <c r="I458" i="1" a="1"/>
  <c r="I458" i="1" s="1"/>
  <c r="J458" i="1" s="1"/>
  <c r="I459" i="1" a="1"/>
  <c r="I459" i="1" s="1"/>
  <c r="J459" i="1" s="1"/>
  <c r="I460" i="1" a="1"/>
  <c r="I460" i="1" s="1"/>
  <c r="J460" i="1" s="1"/>
  <c r="I461" i="1" a="1"/>
  <c r="I461" i="1" s="1"/>
  <c r="J461" i="1" s="1"/>
  <c r="I462" i="1" a="1"/>
  <c r="I462" i="1" s="1"/>
  <c r="J462" i="1" s="1"/>
  <c r="I463" i="1" a="1"/>
  <c r="I463" i="1" s="1"/>
  <c r="J463" i="1" s="1"/>
  <c r="I464" i="1" a="1"/>
  <c r="I464" i="1" s="1"/>
  <c r="J464" i="1" s="1"/>
  <c r="I465" i="1" a="1"/>
  <c r="I465" i="1"/>
  <c r="J465" i="1" s="1"/>
  <c r="I466" i="1" a="1"/>
  <c r="I466" i="1" s="1"/>
  <c r="J466" i="1" s="1"/>
  <c r="I467" i="1" a="1"/>
  <c r="I467" i="1" s="1"/>
  <c r="J467" i="1" s="1"/>
  <c r="I468" i="1" a="1"/>
  <c r="I468" i="1" s="1"/>
  <c r="J468" i="1" s="1"/>
  <c r="I469" i="1" a="1"/>
  <c r="I469" i="1" s="1"/>
  <c r="J469" i="1" s="1"/>
  <c r="I470" i="1" a="1"/>
  <c r="I470" i="1" s="1"/>
  <c r="J470" i="1" s="1"/>
  <c r="I471" i="1" a="1"/>
  <c r="I471" i="1" s="1"/>
  <c r="I472" i="1" a="1"/>
  <c r="I472" i="1" s="1"/>
  <c r="I473" i="1" a="1"/>
  <c r="I473" i="1" s="1"/>
  <c r="J473" i="1" s="1"/>
  <c r="I474" i="1" a="1"/>
  <c r="I474" i="1" s="1"/>
  <c r="J474" i="1" s="1"/>
  <c r="I475" i="1" a="1"/>
  <c r="I475" i="1" s="1"/>
  <c r="J475" i="1" s="1"/>
  <c r="I476" i="1" a="1"/>
  <c r="I476" i="1" s="1"/>
  <c r="J476" i="1" s="1"/>
  <c r="I477" i="1" a="1"/>
  <c r="I477" i="1" s="1"/>
  <c r="J477" i="1" s="1"/>
  <c r="I478" i="1" a="1"/>
  <c r="I478" i="1" s="1"/>
  <c r="J478" i="1" s="1"/>
  <c r="I479" i="1" a="1"/>
  <c r="I479" i="1" s="1"/>
  <c r="I480" i="1" a="1"/>
  <c r="I480" i="1"/>
  <c r="J480" i="1" s="1"/>
  <c r="I481" i="1" a="1"/>
  <c r="I481" i="1" s="1"/>
  <c r="J481" i="1" s="1"/>
  <c r="I482" i="1" a="1"/>
  <c r="I482" i="1" s="1"/>
  <c r="J482" i="1" s="1"/>
  <c r="I483" i="1" a="1"/>
  <c r="I483" i="1" s="1"/>
  <c r="J483" i="1" s="1"/>
  <c r="I484" i="1" a="1"/>
  <c r="I484" i="1" s="1"/>
  <c r="J484" i="1" s="1"/>
  <c r="I485" i="1" a="1"/>
  <c r="I485" i="1" s="1"/>
  <c r="J485" i="1" s="1"/>
  <c r="I486" i="1" a="1"/>
  <c r="I486" i="1" s="1"/>
  <c r="J486" i="1" s="1"/>
  <c r="I487" i="1" a="1"/>
  <c r="I487" i="1"/>
  <c r="J487" i="1" s="1"/>
  <c r="I488" i="1" a="1"/>
  <c r="I488" i="1" s="1"/>
  <c r="I489" i="1" a="1"/>
  <c r="I489" i="1"/>
  <c r="J489" i="1" s="1"/>
  <c r="I490" i="1" a="1"/>
  <c r="I490" i="1" s="1"/>
  <c r="J490" i="1" s="1"/>
  <c r="I491" i="1" a="1"/>
  <c r="I491" i="1" s="1"/>
  <c r="J491" i="1" s="1"/>
  <c r="I492" i="1" a="1"/>
  <c r="I492" i="1" s="1"/>
  <c r="J492" i="1" s="1"/>
  <c r="I493" i="1" a="1"/>
  <c r="I493" i="1" s="1"/>
  <c r="J493" i="1" s="1"/>
  <c r="I494" i="1" a="1"/>
  <c r="I494" i="1" s="1"/>
  <c r="J494" i="1" s="1"/>
  <c r="I495" i="1" a="1"/>
  <c r="I495" i="1" s="1"/>
  <c r="I496" i="1" a="1"/>
  <c r="I496" i="1"/>
  <c r="J496" i="1" s="1"/>
  <c r="I497" i="1" a="1"/>
  <c r="I497" i="1" s="1"/>
  <c r="J497" i="1" s="1"/>
  <c r="I498" i="1" a="1"/>
  <c r="I498" i="1" s="1"/>
  <c r="J498" i="1" s="1"/>
  <c r="I499" i="1" a="1"/>
  <c r="I499" i="1" s="1"/>
  <c r="J499" i="1" s="1"/>
  <c r="I500" i="1" a="1"/>
  <c r="I500" i="1" s="1"/>
  <c r="J500" i="1" s="1"/>
  <c r="I501" i="1" a="1"/>
  <c r="I501" i="1" s="1"/>
  <c r="J501" i="1" s="1"/>
  <c r="I502" i="1" a="1"/>
  <c r="I502" i="1" s="1"/>
  <c r="J502" i="1" s="1"/>
  <c r="I503" i="1" a="1"/>
  <c r="I503" i="1" s="1"/>
  <c r="I504" i="1" a="1"/>
  <c r="I504" i="1" s="1"/>
  <c r="I505" i="1" a="1"/>
  <c r="I505" i="1" s="1"/>
  <c r="J505" i="1" s="1"/>
  <c r="I506" i="1" a="1"/>
  <c r="I506" i="1" s="1"/>
  <c r="J506" i="1" s="1"/>
  <c r="I507" i="1" a="1"/>
  <c r="I507" i="1" s="1"/>
  <c r="J507" i="1" s="1"/>
  <c r="I508" i="1" a="1"/>
  <c r="I508" i="1" s="1"/>
  <c r="J508" i="1" s="1"/>
  <c r="I509" i="1" a="1"/>
  <c r="I509" i="1" s="1"/>
  <c r="J509" i="1" s="1"/>
  <c r="I510" i="1" a="1"/>
  <c r="I510" i="1" s="1"/>
  <c r="I511" i="1" a="1"/>
  <c r="I511" i="1" s="1"/>
  <c r="I512" i="1" a="1"/>
  <c r="I512" i="1" s="1"/>
  <c r="J512" i="1" s="1"/>
  <c r="I513" i="1" a="1"/>
  <c r="I513" i="1" s="1"/>
  <c r="J513" i="1" s="1"/>
  <c r="I514" i="1" a="1"/>
  <c r="I514" i="1" s="1"/>
  <c r="J514" i="1" s="1"/>
  <c r="I515" i="1" a="1"/>
  <c r="I515" i="1" s="1"/>
  <c r="J515" i="1" s="1"/>
  <c r="I516" i="1" a="1"/>
  <c r="I516" i="1" s="1"/>
  <c r="J516" i="1" s="1"/>
  <c r="I517" i="1" a="1"/>
  <c r="I517" i="1" s="1"/>
  <c r="J517" i="1" s="1"/>
  <c r="I518" i="1" a="1"/>
  <c r="I518" i="1" s="1"/>
  <c r="J518" i="1" s="1"/>
  <c r="I519" i="1" a="1"/>
  <c r="I519" i="1" s="1"/>
  <c r="I520" i="1" a="1"/>
  <c r="I520" i="1" s="1"/>
  <c r="I521" i="1" a="1"/>
  <c r="I521" i="1" s="1"/>
  <c r="J521" i="1" s="1"/>
  <c r="I522" i="1" a="1"/>
  <c r="I522" i="1" s="1"/>
  <c r="J522" i="1" s="1"/>
  <c r="I523" i="1" a="1"/>
  <c r="I523" i="1" s="1"/>
  <c r="J523" i="1" s="1"/>
  <c r="I524" i="1" a="1"/>
  <c r="I524" i="1" s="1"/>
  <c r="J524" i="1" s="1"/>
  <c r="I525" i="1" a="1"/>
  <c r="I525" i="1" s="1"/>
  <c r="J525" i="1" s="1"/>
  <c r="I526" i="1" a="1"/>
  <c r="I526" i="1" s="1"/>
  <c r="I527" i="1" a="1"/>
  <c r="I527" i="1" s="1"/>
  <c r="I528" i="1" a="1"/>
  <c r="I528" i="1" s="1"/>
  <c r="J528" i="1" s="1"/>
  <c r="I529" i="1" a="1"/>
  <c r="I529" i="1" s="1"/>
  <c r="J529" i="1" s="1"/>
  <c r="I530" i="1" a="1"/>
  <c r="I530" i="1" s="1"/>
  <c r="J530" i="1" s="1"/>
  <c r="I531" i="1" a="1"/>
  <c r="I531" i="1" s="1"/>
  <c r="J531" i="1" s="1"/>
  <c r="I532" i="1" a="1"/>
  <c r="I532" i="1"/>
  <c r="J532" i="1" s="1"/>
  <c r="I533" i="1" a="1"/>
  <c r="I533" i="1" s="1"/>
  <c r="J533" i="1" s="1"/>
  <c r="I534" i="1" a="1"/>
  <c r="I534" i="1" s="1"/>
  <c r="J534" i="1" s="1"/>
  <c r="I535" i="1" a="1"/>
  <c r="I535" i="1" s="1"/>
  <c r="I536" i="1" a="1"/>
  <c r="I536" i="1" s="1"/>
  <c r="I537" i="1" a="1"/>
  <c r="I537" i="1" s="1"/>
  <c r="J537" i="1" s="1"/>
  <c r="I538" i="1" a="1"/>
  <c r="I538" i="1" s="1"/>
  <c r="J538" i="1" s="1"/>
  <c r="I539" i="1" a="1"/>
  <c r="I539" i="1" s="1"/>
  <c r="J539" i="1" s="1"/>
  <c r="I540" i="1" a="1"/>
  <c r="I540" i="1" s="1"/>
  <c r="J540" i="1" s="1"/>
  <c r="I541" i="1" a="1"/>
  <c r="I541" i="1" s="1"/>
  <c r="J541" i="1" s="1"/>
  <c r="I542" i="1" a="1"/>
  <c r="I542" i="1" s="1"/>
  <c r="I543" i="1" a="1"/>
  <c r="I543" i="1" s="1"/>
  <c r="J543" i="1" s="1"/>
  <c r="I544" i="1" a="1"/>
  <c r="I544" i="1" s="1"/>
  <c r="J544" i="1" s="1"/>
  <c r="I545" i="1" a="1"/>
  <c r="I545" i="1" s="1"/>
  <c r="J545" i="1" s="1"/>
  <c r="I546" i="1" a="1"/>
  <c r="I546" i="1" s="1"/>
  <c r="J546" i="1" s="1"/>
  <c r="I547" i="1" a="1"/>
  <c r="I547" i="1" s="1"/>
  <c r="J547" i="1" s="1"/>
  <c r="I548" i="1" a="1"/>
  <c r="I548" i="1" s="1"/>
  <c r="J548" i="1" s="1"/>
  <c r="I549" i="1" a="1"/>
  <c r="I549" i="1" s="1"/>
  <c r="J549" i="1" s="1"/>
  <c r="I550" i="1" a="1"/>
  <c r="I550" i="1" s="1"/>
  <c r="J550" i="1" s="1"/>
  <c r="I551" i="1" a="1"/>
  <c r="I551" i="1" s="1"/>
  <c r="J551" i="1" s="1"/>
  <c r="I552" i="1" a="1"/>
  <c r="I552" i="1" s="1"/>
  <c r="J552" i="1" s="1"/>
  <c r="I553" i="1" a="1"/>
  <c r="I553" i="1" s="1"/>
  <c r="J553" i="1" s="1"/>
  <c r="I554" i="1" a="1"/>
  <c r="I554" i="1" s="1"/>
  <c r="J554" i="1" s="1"/>
  <c r="I555" i="1" a="1"/>
  <c r="I555" i="1" s="1"/>
  <c r="J555" i="1" s="1"/>
  <c r="I556" i="1" a="1"/>
  <c r="I556" i="1"/>
  <c r="J556" i="1" s="1"/>
  <c r="I557" i="1" a="1"/>
  <c r="I557" i="1" s="1"/>
  <c r="J557" i="1" s="1"/>
  <c r="I558" i="1" a="1"/>
  <c r="I558" i="1" s="1"/>
  <c r="J558" i="1" s="1"/>
  <c r="I559" i="1" a="1"/>
  <c r="I559" i="1" s="1"/>
  <c r="I560" i="1" a="1"/>
  <c r="I560" i="1" s="1"/>
  <c r="J560" i="1" s="1"/>
  <c r="I561" i="1" a="1"/>
  <c r="I561" i="1" s="1"/>
  <c r="J561" i="1" s="1"/>
  <c r="I562" i="1" a="1"/>
  <c r="I562" i="1" s="1"/>
  <c r="J562" i="1" s="1"/>
  <c r="I563" i="1" a="1"/>
  <c r="I563" i="1" s="1"/>
  <c r="J563" i="1" s="1"/>
  <c r="I564" i="1" a="1"/>
  <c r="I564" i="1" s="1"/>
  <c r="J564" i="1" s="1"/>
  <c r="I565" i="1" a="1"/>
  <c r="I565" i="1" s="1"/>
  <c r="J565" i="1" s="1"/>
  <c r="I566" i="1" a="1"/>
  <c r="I566" i="1" s="1"/>
  <c r="J566" i="1" s="1"/>
  <c r="I567" i="1" a="1"/>
  <c r="I567" i="1" s="1"/>
  <c r="J567" i="1" s="1"/>
  <c r="I568" i="1" a="1"/>
  <c r="I568" i="1" s="1"/>
  <c r="I569" i="1" a="1"/>
  <c r="I569" i="1" s="1"/>
  <c r="J569" i="1" s="1"/>
  <c r="I570" i="1" a="1"/>
  <c r="I570" i="1" s="1"/>
  <c r="J570" i="1" s="1"/>
  <c r="I571" i="1" a="1"/>
  <c r="I571" i="1" s="1"/>
  <c r="J571" i="1" s="1"/>
  <c r="I572" i="1" a="1"/>
  <c r="I572" i="1"/>
  <c r="J572" i="1" s="1"/>
  <c r="I573" i="1" a="1"/>
  <c r="I573" i="1" s="1"/>
  <c r="J573" i="1" s="1"/>
  <c r="I574" i="1" a="1"/>
  <c r="I574" i="1" s="1"/>
  <c r="J574" i="1" s="1"/>
  <c r="I575" i="1" a="1"/>
  <c r="I575" i="1" s="1"/>
  <c r="I576" i="1" a="1"/>
  <c r="I576" i="1" s="1"/>
  <c r="J576" i="1" s="1"/>
  <c r="I577" i="1" a="1"/>
  <c r="I577" i="1" s="1"/>
  <c r="J577" i="1" s="1"/>
  <c r="I578" i="1" a="1"/>
  <c r="I578" i="1" s="1"/>
  <c r="J578" i="1" s="1"/>
  <c r="I579" i="1" a="1"/>
  <c r="I579" i="1" s="1"/>
  <c r="J579" i="1" s="1"/>
  <c r="I580" i="1" a="1"/>
  <c r="I580" i="1" s="1"/>
  <c r="J580" i="1" s="1"/>
  <c r="I581" i="1" a="1"/>
  <c r="I581" i="1" s="1"/>
  <c r="J581" i="1" s="1"/>
  <c r="I582" i="1" a="1"/>
  <c r="I582" i="1" s="1"/>
  <c r="J582" i="1" s="1"/>
  <c r="I583" i="1" a="1"/>
  <c r="I583" i="1" s="1"/>
  <c r="I584" i="1" a="1"/>
  <c r="I584" i="1" s="1"/>
  <c r="I585" i="1" a="1"/>
  <c r="I585" i="1" s="1"/>
  <c r="J585" i="1" s="1"/>
  <c r="I586" i="1" a="1"/>
  <c r="I586" i="1"/>
  <c r="J586" i="1" s="1"/>
  <c r="I587" i="1" a="1"/>
  <c r="I587" i="1" s="1"/>
  <c r="J587" i="1" s="1"/>
  <c r="I588" i="1" a="1"/>
  <c r="I588" i="1"/>
  <c r="J588" i="1" s="1"/>
  <c r="I589" i="1" a="1"/>
  <c r="I589" i="1" s="1"/>
  <c r="J589" i="1" s="1"/>
  <c r="I590" i="1" a="1"/>
  <c r="I590" i="1" s="1"/>
  <c r="J590" i="1" s="1"/>
  <c r="I591" i="1" a="1"/>
  <c r="I591" i="1" s="1"/>
  <c r="J591" i="1" s="1"/>
  <c r="I592" i="1" a="1"/>
  <c r="I592" i="1" s="1"/>
  <c r="J592" i="1" s="1"/>
  <c r="I593" i="1" a="1"/>
  <c r="I593" i="1" s="1"/>
  <c r="J593" i="1" s="1"/>
  <c r="I594" i="1" a="1"/>
  <c r="I594" i="1" s="1"/>
  <c r="J594" i="1" s="1"/>
  <c r="I595" i="1" a="1"/>
  <c r="I595" i="1" s="1"/>
  <c r="J595" i="1" s="1"/>
  <c r="I596" i="1" a="1"/>
  <c r="I596" i="1" s="1"/>
  <c r="J596" i="1" s="1"/>
  <c r="I597" i="1" a="1"/>
  <c r="I597" i="1" s="1"/>
  <c r="J597" i="1" s="1"/>
  <c r="I598" i="1" a="1"/>
  <c r="I598" i="1" s="1"/>
  <c r="I599" i="1" a="1"/>
  <c r="I599" i="1" s="1"/>
  <c r="J599" i="1" s="1"/>
  <c r="I600" i="1" a="1"/>
  <c r="I600" i="1" s="1"/>
  <c r="J600" i="1" s="1"/>
  <c r="I601" i="1" a="1"/>
  <c r="I601" i="1" s="1"/>
  <c r="I602" i="1" a="1"/>
  <c r="I602" i="1" s="1"/>
  <c r="J602" i="1" s="1"/>
  <c r="I603" i="1" a="1"/>
  <c r="I603" i="1" s="1"/>
  <c r="I604" i="1" a="1"/>
  <c r="I604" i="1" s="1"/>
  <c r="J604" i="1" s="1"/>
  <c r="I605" i="1" a="1"/>
  <c r="I605" i="1" s="1"/>
  <c r="J605" i="1" s="1"/>
  <c r="I606" i="1" a="1"/>
  <c r="I606" i="1" s="1"/>
  <c r="J606" i="1" s="1"/>
  <c r="I607" i="1" a="1"/>
  <c r="I607" i="1" s="1"/>
  <c r="J607" i="1" s="1"/>
  <c r="I608" i="1" a="1"/>
  <c r="I608" i="1" s="1"/>
  <c r="J608" i="1" s="1"/>
  <c r="I609" i="1" a="1"/>
  <c r="I609" i="1" s="1"/>
  <c r="I610" i="1" a="1"/>
  <c r="I610" i="1" s="1"/>
  <c r="J610" i="1" s="1"/>
  <c r="I611" i="1" a="1"/>
  <c r="I611" i="1" s="1"/>
  <c r="I612" i="1" a="1"/>
  <c r="I612" i="1" s="1"/>
  <c r="J612" i="1" s="1"/>
  <c r="I613" i="1" a="1"/>
  <c r="I613" i="1" s="1"/>
  <c r="J613" i="1" s="1"/>
  <c r="I614" i="1" a="1"/>
  <c r="I614" i="1" s="1"/>
  <c r="J614" i="1" s="1"/>
  <c r="I615" i="1" a="1"/>
  <c r="I615" i="1" s="1"/>
  <c r="I616" i="1" a="1"/>
  <c r="I616" i="1" s="1"/>
  <c r="I617" i="1" a="1"/>
  <c r="I617" i="1" s="1"/>
  <c r="J617" i="1" s="1"/>
  <c r="I618" i="1" a="1"/>
  <c r="I618" i="1" s="1"/>
  <c r="J618" i="1" s="1"/>
  <c r="I619" i="1" a="1"/>
  <c r="I619" i="1" s="1"/>
  <c r="J619" i="1" s="1"/>
  <c r="I620" i="1" a="1"/>
  <c r="I620" i="1"/>
  <c r="J620" i="1" s="1"/>
  <c r="I621" i="1" a="1"/>
  <c r="I621" i="1" s="1"/>
  <c r="J621" i="1" s="1"/>
  <c r="I622" i="1" a="1"/>
  <c r="I622" i="1" s="1"/>
  <c r="J622" i="1" s="1"/>
  <c r="I623" i="1" a="1"/>
  <c r="I623" i="1" s="1"/>
  <c r="I624" i="1" a="1"/>
  <c r="I624" i="1" s="1"/>
  <c r="I625" i="1" a="1"/>
  <c r="I625" i="1" s="1"/>
  <c r="J625" i="1" s="1"/>
  <c r="I626" i="1" a="1"/>
  <c r="I626" i="1" s="1"/>
  <c r="J626" i="1" s="1"/>
  <c r="I627" i="1" a="1"/>
  <c r="I627" i="1" s="1"/>
  <c r="J627" i="1" s="1"/>
  <c r="I628" i="1" a="1"/>
  <c r="I628" i="1" s="1"/>
  <c r="J628" i="1" s="1"/>
  <c r="I629" i="1" a="1"/>
  <c r="I629" i="1" s="1"/>
  <c r="J629" i="1" s="1"/>
  <c r="I630" i="1" a="1"/>
  <c r="I630" i="1" s="1"/>
  <c r="I631" i="1" a="1"/>
  <c r="I631" i="1" s="1"/>
  <c r="J631" i="1" s="1"/>
  <c r="I632" i="1" a="1"/>
  <c r="I632" i="1" s="1"/>
  <c r="J632" i="1" s="1"/>
  <c r="I633" i="1" a="1"/>
  <c r="I633" i="1" s="1"/>
  <c r="J633" i="1" s="1"/>
  <c r="I634" i="1" a="1"/>
  <c r="I634" i="1" s="1"/>
  <c r="J634" i="1" s="1"/>
  <c r="I635" i="1" a="1"/>
  <c r="I635" i="1" s="1"/>
  <c r="I636" i="1" a="1"/>
  <c r="I636" i="1"/>
  <c r="J636" i="1" s="1"/>
  <c r="I637" i="1" a="1"/>
  <c r="I637" i="1" s="1"/>
  <c r="J637" i="1" s="1"/>
  <c r="I638" i="1" a="1"/>
  <c r="I638" i="1" s="1"/>
  <c r="I639" i="1" a="1"/>
  <c r="I639" i="1" s="1"/>
  <c r="J639" i="1" s="1"/>
  <c r="I640" i="1" a="1"/>
  <c r="I640" i="1" s="1"/>
  <c r="J640" i="1" s="1"/>
  <c r="I641" i="1" a="1"/>
  <c r="I641" i="1" s="1"/>
  <c r="I642" i="1" a="1"/>
  <c r="I642" i="1"/>
  <c r="J642" i="1" s="1"/>
  <c r="I643" i="1" a="1"/>
  <c r="I643" i="1" s="1"/>
  <c r="J643" i="1" s="1"/>
  <c r="I644" i="1" a="1"/>
  <c r="I644" i="1" s="1"/>
  <c r="J644" i="1" s="1"/>
  <c r="I645" i="1" a="1"/>
  <c r="I645" i="1" s="1"/>
  <c r="J645" i="1" s="1"/>
  <c r="I646" i="1" a="1"/>
  <c r="I646" i="1" s="1"/>
  <c r="J646" i="1" s="1"/>
  <c r="I647" i="1" a="1"/>
  <c r="I647" i="1" s="1"/>
  <c r="J647" i="1" s="1"/>
  <c r="I648" i="1" a="1"/>
  <c r="I648" i="1" s="1"/>
  <c r="J648" i="1" s="1"/>
  <c r="I649" i="1" a="1"/>
  <c r="I649" i="1" s="1"/>
  <c r="I650" i="1" a="1"/>
  <c r="I650" i="1" s="1"/>
  <c r="J650" i="1" s="1"/>
  <c r="I651" i="1" a="1"/>
  <c r="I651" i="1" s="1"/>
  <c r="J651" i="1" s="1"/>
  <c r="I652" i="1" a="1"/>
  <c r="I652" i="1"/>
  <c r="J652" i="1" s="1"/>
  <c r="I653" i="1" a="1"/>
  <c r="I653" i="1" s="1"/>
  <c r="J653" i="1" s="1"/>
  <c r="I654" i="1" a="1"/>
  <c r="I654" i="1" s="1"/>
  <c r="J654" i="1" s="1"/>
  <c r="I655" i="1" a="1"/>
  <c r="I655" i="1" s="1"/>
  <c r="I656" i="1" a="1"/>
  <c r="I656" i="1" s="1"/>
  <c r="J656" i="1" s="1"/>
  <c r="I657" i="1" a="1"/>
  <c r="I657" i="1" s="1"/>
  <c r="J657" i="1" s="1"/>
  <c r="I658" i="1" a="1"/>
  <c r="I658" i="1"/>
  <c r="J658" i="1" s="1"/>
  <c r="I659" i="1" a="1"/>
  <c r="I659" i="1" s="1"/>
  <c r="J659" i="1" s="1"/>
  <c r="I660" i="1" a="1"/>
  <c r="I660" i="1" s="1"/>
  <c r="J660" i="1" s="1"/>
  <c r="I661" i="1" a="1"/>
  <c r="I661" i="1" s="1"/>
  <c r="J661" i="1" s="1"/>
  <c r="I662" i="1" a="1"/>
  <c r="I662" i="1" s="1"/>
  <c r="I663" i="1" a="1"/>
  <c r="I663" i="1" s="1"/>
  <c r="J663" i="1" s="1"/>
  <c r="I664" i="1" a="1"/>
  <c r="I664" i="1" s="1"/>
  <c r="J664" i="1" s="1"/>
  <c r="I665" i="1" a="1"/>
  <c r="I665" i="1" s="1"/>
  <c r="I666" i="1" a="1"/>
  <c r="I666" i="1" s="1"/>
  <c r="J666" i="1" s="1"/>
  <c r="I667" i="1" a="1"/>
  <c r="I667" i="1" s="1"/>
  <c r="J667" i="1" s="1"/>
  <c r="I668" i="1" a="1"/>
  <c r="I668" i="1" s="1"/>
  <c r="J668" i="1" s="1"/>
  <c r="I669" i="1" a="1"/>
  <c r="I669" i="1" s="1"/>
  <c r="J669" i="1" s="1"/>
  <c r="I670" i="1" a="1"/>
  <c r="I670" i="1"/>
  <c r="J670" i="1" s="1"/>
  <c r="I671" i="1" a="1"/>
  <c r="I671" i="1" s="1"/>
  <c r="J671" i="1" s="1"/>
  <c r="I672" i="1" a="1"/>
  <c r="I672" i="1" s="1"/>
  <c r="J672" i="1" s="1"/>
  <c r="I673" i="1" a="1"/>
  <c r="I673" i="1" s="1"/>
  <c r="I674" i="1" a="1"/>
  <c r="I674" i="1" s="1"/>
  <c r="J674" i="1" s="1"/>
  <c r="I675" i="1" a="1"/>
  <c r="I675" i="1" s="1"/>
  <c r="I676" i="1" a="1"/>
  <c r="I676" i="1" s="1"/>
  <c r="J676" i="1" s="1"/>
  <c r="I677" i="1" a="1"/>
  <c r="I677" i="1" s="1"/>
  <c r="J677" i="1" s="1"/>
  <c r="I678" i="1" a="1"/>
  <c r="I678" i="1" s="1"/>
  <c r="J678" i="1" s="1"/>
  <c r="I679" i="1" a="1"/>
  <c r="I679" i="1" s="1"/>
  <c r="I680" i="1" a="1"/>
  <c r="I680" i="1" s="1"/>
  <c r="I681" i="1" a="1"/>
  <c r="I681" i="1" s="1"/>
  <c r="J681" i="1" s="1"/>
  <c r="I682" i="1" a="1"/>
  <c r="I682" i="1" s="1"/>
  <c r="J682" i="1" s="1"/>
  <c r="I683" i="1" a="1"/>
  <c r="I683" i="1" s="1"/>
  <c r="J683" i="1" s="1"/>
  <c r="I684" i="1" a="1"/>
  <c r="I684" i="1"/>
  <c r="I685" i="1" a="1"/>
  <c r="I685" i="1" s="1"/>
  <c r="J685" i="1" s="1"/>
  <c r="I686" i="1" a="1"/>
  <c r="I686" i="1" s="1"/>
  <c r="J686" i="1" s="1"/>
  <c r="I687" i="1" a="1"/>
  <c r="I687" i="1" s="1"/>
  <c r="I688" i="1" a="1"/>
  <c r="I688" i="1" s="1"/>
  <c r="I689" i="1" a="1"/>
  <c r="I689" i="1" s="1"/>
  <c r="J689" i="1" s="1"/>
  <c r="I690" i="1" a="1"/>
  <c r="I690" i="1" s="1"/>
  <c r="J690" i="1" s="1"/>
  <c r="I691" i="1" a="1"/>
  <c r="I691" i="1" s="1"/>
  <c r="J691" i="1" s="1"/>
  <c r="I692" i="1" a="1"/>
  <c r="I692" i="1" s="1"/>
  <c r="J692" i="1" s="1"/>
  <c r="I693" i="1" a="1"/>
  <c r="I693" i="1" s="1"/>
  <c r="I694" i="1" a="1"/>
  <c r="I694" i="1" s="1"/>
  <c r="J694" i="1" s="1"/>
  <c r="I695" i="1" a="1"/>
  <c r="I695" i="1" s="1"/>
  <c r="I696" i="1" a="1"/>
  <c r="I696" i="1" s="1"/>
  <c r="I697" i="1" a="1"/>
  <c r="I697" i="1" s="1"/>
  <c r="J697" i="1" s="1"/>
  <c r="I698" i="1" a="1"/>
  <c r="I698" i="1" s="1"/>
  <c r="J698" i="1" s="1"/>
  <c r="I699" i="1" a="1"/>
  <c r="I699" i="1" s="1"/>
  <c r="J699" i="1" s="1"/>
  <c r="I700" i="1" a="1"/>
  <c r="I700" i="1" s="1"/>
  <c r="J700" i="1" s="1"/>
  <c r="I701" i="1" a="1"/>
  <c r="I701" i="1" s="1"/>
  <c r="I702" i="1" a="1"/>
  <c r="I702" i="1"/>
  <c r="J702" i="1" s="1"/>
  <c r="I703" i="1" a="1"/>
  <c r="I703" i="1" s="1"/>
  <c r="J703" i="1" s="1"/>
  <c r="I704" i="1" a="1"/>
  <c r="I704" i="1" s="1"/>
  <c r="J704" i="1" s="1"/>
  <c r="I705" i="1" a="1"/>
  <c r="I705" i="1" s="1"/>
  <c r="J705" i="1" s="1"/>
  <c r="I706" i="1" a="1"/>
  <c r="I706" i="1"/>
  <c r="J706" i="1" s="1"/>
  <c r="I707" i="1" a="1"/>
  <c r="I707" i="1" s="1"/>
  <c r="J707" i="1" s="1"/>
  <c r="I708" i="1" a="1"/>
  <c r="I708" i="1" s="1"/>
  <c r="I709" i="1" a="1"/>
  <c r="I709" i="1" s="1"/>
  <c r="I710" i="1" a="1"/>
  <c r="I710" i="1" s="1"/>
  <c r="J710" i="1" s="1"/>
  <c r="I711" i="1" a="1"/>
  <c r="I711" i="1" s="1"/>
  <c r="J711" i="1" s="1"/>
  <c r="I712" i="1" a="1"/>
  <c r="I712" i="1" s="1"/>
  <c r="I713" i="1" a="1"/>
  <c r="I713" i="1" s="1"/>
  <c r="J713" i="1" s="1"/>
  <c r="I714" i="1" a="1"/>
  <c r="I714" i="1" s="1"/>
  <c r="J714" i="1" s="1"/>
  <c r="I715" i="1" a="1"/>
  <c r="I715" i="1" s="1"/>
  <c r="J715" i="1" s="1"/>
  <c r="I716" i="1" a="1"/>
  <c r="I716" i="1" s="1"/>
  <c r="I717" i="1" a="1"/>
  <c r="I717" i="1" s="1"/>
  <c r="I718" i="1" a="1"/>
  <c r="I718" i="1" s="1"/>
  <c r="J718" i="1" s="1"/>
  <c r="I719" i="1" a="1"/>
  <c r="I719" i="1" s="1"/>
  <c r="J719" i="1" s="1"/>
  <c r="I720" i="1" a="1"/>
  <c r="I720" i="1" s="1"/>
  <c r="I721" i="1" a="1"/>
  <c r="I721" i="1" s="1"/>
  <c r="J721" i="1" s="1"/>
  <c r="I722" i="1" a="1"/>
  <c r="I722" i="1" s="1"/>
  <c r="J722" i="1" s="1"/>
  <c r="I723" i="1" a="1"/>
  <c r="I723" i="1" s="1"/>
  <c r="J723" i="1" s="1"/>
  <c r="I724" i="1" a="1"/>
  <c r="I724" i="1"/>
  <c r="J724" i="1" s="1"/>
  <c r="I725" i="1" a="1"/>
  <c r="I725" i="1" s="1"/>
  <c r="J725" i="1" s="1"/>
  <c r="I726" i="1" a="1"/>
  <c r="I726" i="1" s="1"/>
  <c r="J726" i="1" s="1"/>
  <c r="I727" i="1" a="1"/>
  <c r="I727" i="1"/>
  <c r="J727" i="1" s="1"/>
  <c r="I728" i="1" a="1"/>
  <c r="I728" i="1" s="1"/>
  <c r="I729" i="1" a="1"/>
  <c r="I729" i="1" s="1"/>
  <c r="J729" i="1" s="1"/>
  <c r="I730" i="1" a="1"/>
  <c r="I730" i="1" s="1"/>
  <c r="J730" i="1" s="1"/>
  <c r="I731" i="1" a="1"/>
  <c r="I731" i="1" s="1"/>
  <c r="J731" i="1" s="1"/>
  <c r="I732" i="1" a="1"/>
  <c r="I732" i="1" s="1"/>
  <c r="J732" i="1" s="1"/>
  <c r="I733" i="1" a="1"/>
  <c r="I733" i="1" s="1"/>
  <c r="I734" i="1" a="1"/>
  <c r="I734" i="1" s="1"/>
  <c r="J734" i="1" s="1"/>
  <c r="I735" i="1" a="1"/>
  <c r="I735" i="1" s="1"/>
  <c r="J735" i="1" s="1"/>
  <c r="I736" i="1" a="1"/>
  <c r="I736" i="1" s="1"/>
  <c r="I737" i="1" a="1"/>
  <c r="I737" i="1" s="1"/>
  <c r="J737" i="1" s="1"/>
  <c r="I738" i="1" a="1"/>
  <c r="I738" i="1" s="1"/>
  <c r="J738" i="1" s="1"/>
  <c r="I739" i="1" a="1"/>
  <c r="I739" i="1" s="1"/>
  <c r="J739" i="1" s="1"/>
  <c r="I740" i="1" a="1"/>
  <c r="I740" i="1" s="1"/>
  <c r="J740" i="1" s="1"/>
  <c r="I741" i="1" a="1"/>
  <c r="I741" i="1" s="1"/>
  <c r="I742" i="1" a="1"/>
  <c r="I742" i="1" s="1"/>
  <c r="J742" i="1" s="1"/>
  <c r="I743" i="1" a="1"/>
  <c r="I743" i="1" s="1"/>
  <c r="I744" i="1" a="1"/>
  <c r="I744" i="1" s="1"/>
  <c r="I745" i="1" a="1"/>
  <c r="I745" i="1" s="1"/>
  <c r="J745" i="1" s="1"/>
  <c r="I746" i="1" a="1"/>
  <c r="I746" i="1" s="1"/>
  <c r="J746" i="1" s="1"/>
  <c r="I747" i="1" a="1"/>
  <c r="I747" i="1" s="1"/>
  <c r="J747" i="1" s="1"/>
  <c r="I748" i="1" a="1"/>
  <c r="I748" i="1" s="1"/>
  <c r="I749" i="1" a="1"/>
  <c r="I749" i="1" s="1"/>
  <c r="J749" i="1" s="1"/>
  <c r="I750" i="1" a="1"/>
  <c r="I750" i="1"/>
  <c r="J750" i="1" s="1"/>
  <c r="I751" i="1" a="1"/>
  <c r="I751" i="1" s="1"/>
  <c r="J751" i="1" s="1"/>
  <c r="I752" i="1" a="1"/>
  <c r="I752" i="1"/>
  <c r="J752" i="1" s="1"/>
  <c r="I753" i="1" a="1"/>
  <c r="I753" i="1" s="1"/>
  <c r="J753" i="1" s="1"/>
  <c r="I754" i="1" a="1"/>
  <c r="I754" i="1"/>
  <c r="J754" i="1" s="1"/>
  <c r="I755" i="1" a="1"/>
  <c r="I755" i="1" s="1"/>
  <c r="J755" i="1" s="1"/>
  <c r="I756" i="1" a="1"/>
  <c r="I756" i="1" s="1"/>
  <c r="I757" i="1" a="1"/>
  <c r="I757" i="1" s="1"/>
  <c r="I758" i="1" a="1"/>
  <c r="I758" i="1"/>
  <c r="J758" i="1" s="1"/>
  <c r="I759" i="1" a="1"/>
  <c r="I759" i="1" s="1"/>
  <c r="J759" i="1" s="1"/>
  <c r="I760" i="1" a="1"/>
  <c r="I760" i="1" s="1"/>
  <c r="I761" i="1" a="1"/>
  <c r="I761" i="1" s="1"/>
  <c r="J761" i="1" s="1"/>
  <c r="I762" i="1" a="1"/>
  <c r="I762" i="1" s="1"/>
  <c r="J762" i="1" s="1"/>
  <c r="I763" i="1" a="1"/>
  <c r="I763" i="1" s="1"/>
  <c r="J763" i="1" s="1"/>
  <c r="I764" i="1" a="1"/>
  <c r="I764" i="1"/>
  <c r="J764" i="1" s="1"/>
  <c r="I765" i="1" a="1"/>
  <c r="I765" i="1" s="1"/>
  <c r="J765" i="1" s="1"/>
  <c r="I766" i="1" a="1"/>
  <c r="I766" i="1"/>
  <c r="J766" i="1" s="1"/>
  <c r="I767" i="1" a="1"/>
  <c r="I767" i="1" s="1"/>
  <c r="J767" i="1" s="1"/>
  <c r="I768" i="1" a="1"/>
  <c r="I768" i="1" s="1"/>
  <c r="I769" i="1" a="1"/>
  <c r="I769" i="1" s="1"/>
  <c r="J769" i="1" s="1"/>
  <c r="I770" i="1" a="1"/>
  <c r="I770" i="1" s="1"/>
  <c r="J770" i="1" s="1"/>
  <c r="I771" i="1" a="1"/>
  <c r="I771" i="1" s="1"/>
  <c r="J771" i="1" s="1"/>
  <c r="I772" i="1" a="1"/>
  <c r="I772" i="1" s="1"/>
  <c r="J772" i="1" s="1"/>
  <c r="I773" i="1" a="1"/>
  <c r="I773" i="1" s="1"/>
  <c r="I774" i="1" a="1"/>
  <c r="I774" i="1" s="1"/>
  <c r="J774" i="1" s="1"/>
  <c r="I775" i="1" a="1"/>
  <c r="I775" i="1" s="1"/>
  <c r="J775" i="1" s="1"/>
  <c r="I776" i="1" a="1"/>
  <c r="I776" i="1" s="1"/>
  <c r="I777" i="1" a="1"/>
  <c r="I777" i="1" s="1"/>
  <c r="J777" i="1" s="1"/>
  <c r="I778" i="1" a="1"/>
  <c r="I778" i="1" s="1"/>
  <c r="J778" i="1" s="1"/>
  <c r="I779" i="1" a="1"/>
  <c r="I779" i="1" s="1"/>
  <c r="J779" i="1" s="1"/>
  <c r="I780" i="1" a="1"/>
  <c r="I780" i="1" s="1"/>
  <c r="J780" i="1" s="1"/>
  <c r="I781" i="1" a="1"/>
  <c r="I781" i="1" s="1"/>
  <c r="I782" i="1" a="1"/>
  <c r="I782" i="1" s="1"/>
  <c r="J782" i="1" s="1"/>
  <c r="I783" i="1" a="1"/>
  <c r="I783" i="1" s="1"/>
  <c r="J783" i="1" s="1"/>
  <c r="I784" i="1" a="1"/>
  <c r="I784" i="1" s="1"/>
  <c r="I785" i="1" a="1"/>
  <c r="I785" i="1" s="1"/>
  <c r="J785" i="1" s="1"/>
  <c r="I786" i="1" a="1"/>
  <c r="I786" i="1" s="1"/>
  <c r="J786" i="1" s="1"/>
  <c r="I787" i="1" a="1"/>
  <c r="I787" i="1" s="1"/>
  <c r="J787" i="1" s="1"/>
  <c r="I788" i="1" a="1"/>
  <c r="I788" i="1" s="1"/>
  <c r="J788" i="1" s="1"/>
  <c r="I789" i="1" a="1"/>
  <c r="I789" i="1" s="1"/>
  <c r="I790" i="1" a="1"/>
  <c r="I790" i="1" s="1"/>
  <c r="J790" i="1" s="1"/>
  <c r="I791" i="1" a="1"/>
  <c r="I791" i="1" s="1"/>
  <c r="J791" i="1" s="1"/>
  <c r="I792" i="1" a="1"/>
  <c r="I792" i="1" s="1"/>
  <c r="I793" i="1" a="1"/>
  <c r="I793" i="1" s="1"/>
  <c r="J793" i="1" s="1"/>
  <c r="I794" i="1" a="1"/>
  <c r="I794" i="1" s="1"/>
  <c r="J794" i="1" s="1"/>
  <c r="I795" i="1" a="1"/>
  <c r="I795" i="1" s="1"/>
  <c r="J795" i="1" s="1"/>
  <c r="I796" i="1" a="1"/>
  <c r="I796" i="1" s="1"/>
  <c r="J796" i="1" s="1"/>
  <c r="I797" i="1" a="1"/>
  <c r="I797" i="1" s="1"/>
  <c r="I798" i="1" a="1"/>
  <c r="I798" i="1" s="1"/>
  <c r="J798" i="1" s="1"/>
  <c r="I799" i="1" a="1"/>
  <c r="I799" i="1" s="1"/>
  <c r="J799" i="1" s="1"/>
  <c r="I800" i="1" a="1"/>
  <c r="I800" i="1" s="1"/>
  <c r="I801" i="1" a="1"/>
  <c r="I801" i="1" s="1"/>
  <c r="J801" i="1" s="1"/>
  <c r="I802" i="1" a="1"/>
  <c r="I802" i="1" s="1"/>
  <c r="J802" i="1" s="1"/>
  <c r="I803" i="1" a="1"/>
  <c r="I803" i="1" s="1"/>
  <c r="J803" i="1" s="1"/>
  <c r="I804" i="1" a="1"/>
  <c r="I804" i="1" s="1"/>
  <c r="J804" i="1" s="1"/>
  <c r="I805" i="1" a="1"/>
  <c r="I805" i="1" s="1"/>
  <c r="I806" i="1" a="1"/>
  <c r="I806" i="1" s="1"/>
  <c r="J806" i="1" s="1"/>
  <c r="I807" i="1" a="1"/>
  <c r="I807" i="1" s="1"/>
  <c r="J807" i="1" s="1"/>
  <c r="I808" i="1" a="1"/>
  <c r="I808" i="1" s="1"/>
  <c r="I809" i="1" a="1"/>
  <c r="I809" i="1" s="1"/>
  <c r="J809" i="1" s="1"/>
  <c r="I810" i="1" a="1"/>
  <c r="I810" i="1" s="1"/>
  <c r="J810" i="1" s="1"/>
  <c r="I811" i="1" a="1"/>
  <c r="I811" i="1" s="1"/>
  <c r="J811" i="1" s="1"/>
  <c r="I812" i="1" a="1"/>
  <c r="I812" i="1" s="1"/>
  <c r="J812" i="1" s="1"/>
  <c r="I813" i="1" a="1"/>
  <c r="I813" i="1" s="1"/>
  <c r="I814" i="1" a="1"/>
  <c r="I814" i="1" s="1"/>
  <c r="J814" i="1" s="1"/>
  <c r="I815" i="1" a="1"/>
  <c r="I815" i="1" s="1"/>
  <c r="J815" i="1" s="1"/>
  <c r="I816" i="1" a="1"/>
  <c r="I816" i="1" s="1"/>
  <c r="I817" i="1" a="1"/>
  <c r="I817" i="1" s="1"/>
  <c r="J817" i="1" s="1"/>
  <c r="I818" i="1" a="1"/>
  <c r="I818" i="1" s="1"/>
  <c r="J818" i="1" s="1"/>
  <c r="I819" i="1" a="1"/>
  <c r="I819" i="1" s="1"/>
  <c r="J819" i="1" s="1"/>
  <c r="I820" i="1" a="1"/>
  <c r="I820" i="1" s="1"/>
  <c r="J820" i="1" s="1"/>
  <c r="I821" i="1" a="1"/>
  <c r="I821" i="1" s="1"/>
  <c r="I822" i="1" a="1"/>
  <c r="I822" i="1" s="1"/>
  <c r="J822" i="1" s="1"/>
  <c r="I823" i="1" a="1"/>
  <c r="I823" i="1" s="1"/>
  <c r="J823" i="1" s="1"/>
  <c r="I824" i="1" a="1"/>
  <c r="I824" i="1" s="1"/>
  <c r="I825" i="1" a="1"/>
  <c r="I825" i="1" s="1"/>
  <c r="J825" i="1" s="1"/>
  <c r="I826" i="1" a="1"/>
  <c r="I826" i="1" s="1"/>
  <c r="J826" i="1" s="1"/>
  <c r="I827" i="1" a="1"/>
  <c r="I827" i="1" s="1"/>
  <c r="J827" i="1" s="1"/>
  <c r="I828" i="1" a="1"/>
  <c r="I828" i="1" s="1"/>
  <c r="J828" i="1" s="1"/>
  <c r="I829" i="1" a="1"/>
  <c r="I829" i="1" s="1"/>
  <c r="I830" i="1" a="1"/>
  <c r="I830" i="1" s="1"/>
  <c r="J830" i="1" s="1"/>
  <c r="I831" i="1" a="1"/>
  <c r="I831" i="1" s="1"/>
  <c r="J831" i="1" s="1"/>
  <c r="I832" i="1" a="1"/>
  <c r="I832" i="1" s="1"/>
  <c r="I833" i="1" a="1"/>
  <c r="I833" i="1" s="1"/>
  <c r="J833" i="1" s="1"/>
  <c r="I834" i="1" a="1"/>
  <c r="I834" i="1" s="1"/>
  <c r="J834" i="1" s="1"/>
  <c r="I835" i="1" a="1"/>
  <c r="I835" i="1" s="1"/>
  <c r="J835" i="1" s="1"/>
  <c r="I836" i="1" a="1"/>
  <c r="I836" i="1" s="1"/>
  <c r="J836" i="1" s="1"/>
  <c r="I837" i="1" a="1"/>
  <c r="I837" i="1" s="1"/>
  <c r="I838" i="1" a="1"/>
  <c r="I838" i="1" s="1"/>
  <c r="J838" i="1" s="1"/>
  <c r="I839" i="1" a="1"/>
  <c r="I839" i="1" s="1"/>
  <c r="J839" i="1" s="1"/>
  <c r="I840" i="1" a="1"/>
  <c r="I840" i="1" s="1"/>
  <c r="I841" i="1" a="1"/>
  <c r="I841" i="1" s="1"/>
  <c r="J841" i="1" s="1"/>
  <c r="I842" i="1" a="1"/>
  <c r="I842" i="1" s="1"/>
  <c r="J842" i="1" s="1"/>
  <c r="I843" i="1" a="1"/>
  <c r="I843" i="1" s="1"/>
  <c r="J843" i="1" s="1"/>
  <c r="I844" i="1" a="1"/>
  <c r="I844" i="1" s="1"/>
  <c r="J844" i="1" s="1"/>
  <c r="I845" i="1" a="1"/>
  <c r="I845" i="1" s="1"/>
  <c r="I846" i="1" a="1"/>
  <c r="I846" i="1" s="1"/>
  <c r="J846" i="1" s="1"/>
  <c r="I847" i="1" a="1"/>
  <c r="I847" i="1" s="1"/>
  <c r="J847" i="1" s="1"/>
  <c r="I848" i="1" a="1"/>
  <c r="I848" i="1" s="1"/>
  <c r="I849" i="1" a="1"/>
  <c r="I849" i="1" s="1"/>
  <c r="J849" i="1" s="1"/>
  <c r="I850" i="1" a="1"/>
  <c r="I850" i="1" s="1"/>
  <c r="J850" i="1" s="1"/>
  <c r="I851" i="1" a="1"/>
  <c r="I851" i="1" s="1"/>
  <c r="J851" i="1" s="1"/>
  <c r="I852" i="1" a="1"/>
  <c r="I852" i="1" s="1"/>
  <c r="J852" i="1" s="1"/>
  <c r="I853" i="1" a="1"/>
  <c r="I853" i="1" s="1"/>
  <c r="I854" i="1" a="1"/>
  <c r="I854" i="1" s="1"/>
  <c r="J854" i="1" s="1"/>
  <c r="I855" i="1" a="1"/>
  <c r="I855" i="1" s="1"/>
  <c r="J855" i="1" s="1"/>
  <c r="I856" i="1" a="1"/>
  <c r="I856" i="1" s="1"/>
  <c r="I857" i="1" a="1"/>
  <c r="I857" i="1" s="1"/>
  <c r="J857" i="1" s="1"/>
  <c r="I858" i="1" a="1"/>
  <c r="I858" i="1" s="1"/>
  <c r="J858" i="1" s="1"/>
  <c r="I859" i="1" a="1"/>
  <c r="I859" i="1" s="1"/>
  <c r="J859" i="1" s="1"/>
  <c r="I860" i="1" a="1"/>
  <c r="I860" i="1" s="1"/>
  <c r="J860" i="1" s="1"/>
  <c r="I861" i="1" a="1"/>
  <c r="I861" i="1" s="1"/>
  <c r="I862" i="1" a="1"/>
  <c r="I862" i="1" s="1"/>
  <c r="J862" i="1" s="1"/>
  <c r="I863" i="1" a="1"/>
  <c r="I863" i="1" s="1"/>
  <c r="J863" i="1" s="1"/>
  <c r="I864" i="1" a="1"/>
  <c r="I864" i="1" s="1"/>
  <c r="I865" i="1" a="1"/>
  <c r="I865" i="1" s="1"/>
  <c r="J865" i="1" s="1"/>
  <c r="I866" i="1" a="1"/>
  <c r="I866" i="1" s="1"/>
  <c r="J866" i="1" s="1"/>
  <c r="I867" i="1" a="1"/>
  <c r="I867" i="1" s="1"/>
  <c r="J867" i="1" s="1"/>
  <c r="I868" i="1" a="1"/>
  <c r="I868" i="1" s="1"/>
  <c r="J868" i="1" s="1"/>
  <c r="I869" i="1" a="1"/>
  <c r="I869" i="1" s="1"/>
  <c r="I870" i="1" a="1"/>
  <c r="I870" i="1" s="1"/>
  <c r="J870" i="1" s="1"/>
  <c r="I871" i="1" a="1"/>
  <c r="I871" i="1" s="1"/>
  <c r="J871" i="1" s="1"/>
  <c r="I872" i="1" a="1"/>
  <c r="I872" i="1" s="1"/>
  <c r="I873" i="1" a="1"/>
  <c r="I873" i="1" s="1"/>
  <c r="J873" i="1" s="1"/>
  <c r="I874" i="1" a="1"/>
  <c r="I874" i="1" s="1"/>
  <c r="J874" i="1" s="1"/>
  <c r="I875" i="1" a="1"/>
  <c r="I875" i="1" s="1"/>
  <c r="J875" i="1" s="1"/>
  <c r="I876" i="1" a="1"/>
  <c r="I876" i="1" s="1"/>
  <c r="J876" i="1" s="1"/>
  <c r="I877" i="1" a="1"/>
  <c r="I877" i="1" s="1"/>
  <c r="I878" i="1" a="1"/>
  <c r="I878" i="1" s="1"/>
  <c r="J878" i="1" s="1"/>
  <c r="I879" i="1" a="1"/>
  <c r="I879" i="1" s="1"/>
  <c r="J879" i="1" s="1"/>
  <c r="I880" i="1" a="1"/>
  <c r="I880" i="1" s="1"/>
  <c r="I881" i="1" a="1"/>
  <c r="I881" i="1" s="1"/>
  <c r="J881" i="1" s="1"/>
  <c r="I882" i="1" a="1"/>
  <c r="I882" i="1" s="1"/>
  <c r="J882" i="1" s="1"/>
  <c r="I883" i="1" a="1"/>
  <c r="I883" i="1" s="1"/>
  <c r="J883" i="1" s="1"/>
  <c r="I884" i="1" a="1"/>
  <c r="I884" i="1" s="1"/>
  <c r="J884" i="1" s="1"/>
  <c r="I885" i="1" a="1"/>
  <c r="I885" i="1" s="1"/>
  <c r="I886" i="1" a="1"/>
  <c r="I886" i="1" s="1"/>
  <c r="J886" i="1" s="1"/>
  <c r="I887" i="1" a="1"/>
  <c r="I887" i="1" s="1"/>
  <c r="J887" i="1" s="1"/>
  <c r="I888" i="1" a="1"/>
  <c r="I888" i="1" s="1"/>
  <c r="I889" i="1" a="1"/>
  <c r="I889" i="1" s="1"/>
  <c r="J889" i="1" s="1"/>
  <c r="I890" i="1" a="1"/>
  <c r="I890" i="1" s="1"/>
  <c r="J890" i="1" s="1"/>
  <c r="I891" i="1" a="1"/>
  <c r="I891" i="1" s="1"/>
  <c r="J891" i="1" s="1"/>
  <c r="I892" i="1" a="1"/>
  <c r="I892" i="1" s="1"/>
  <c r="J892" i="1" s="1"/>
  <c r="I893" i="1" a="1"/>
  <c r="I893" i="1" s="1"/>
  <c r="I894" i="1" a="1"/>
  <c r="I894" i="1" s="1"/>
  <c r="J894" i="1" s="1"/>
  <c r="I895" i="1" a="1"/>
  <c r="I895" i="1" s="1"/>
  <c r="J895" i="1" s="1"/>
  <c r="I896" i="1" a="1"/>
  <c r="I896" i="1" s="1"/>
  <c r="I897" i="1" a="1"/>
  <c r="I897" i="1" s="1"/>
  <c r="J897" i="1" s="1"/>
  <c r="I898" i="1" a="1"/>
  <c r="I898" i="1" s="1"/>
  <c r="J898" i="1" s="1"/>
  <c r="I899" i="1" a="1"/>
  <c r="I899" i="1" s="1"/>
  <c r="J899" i="1" s="1"/>
  <c r="I900" i="1" a="1"/>
  <c r="I900" i="1" s="1"/>
  <c r="J900" i="1" s="1"/>
  <c r="I901" i="1" a="1"/>
  <c r="I901" i="1" s="1"/>
  <c r="I902" i="1" a="1"/>
  <c r="I902" i="1" s="1"/>
  <c r="J902" i="1" s="1"/>
  <c r="I903" i="1" a="1"/>
  <c r="I903" i="1" s="1"/>
  <c r="J903" i="1" s="1"/>
  <c r="I904" i="1" a="1"/>
  <c r="I904" i="1" s="1"/>
  <c r="I905" i="1" a="1"/>
  <c r="I905" i="1" s="1"/>
  <c r="J905" i="1" s="1"/>
  <c r="I906" i="1" a="1"/>
  <c r="I906" i="1" s="1"/>
  <c r="J906" i="1" s="1"/>
  <c r="I907" i="1" a="1"/>
  <c r="I907" i="1" s="1"/>
  <c r="J907" i="1" s="1"/>
  <c r="I908" i="1" a="1"/>
  <c r="I908" i="1" s="1"/>
  <c r="J908" i="1" s="1"/>
  <c r="I909" i="1" a="1"/>
  <c r="I909" i="1" s="1"/>
  <c r="I910" i="1" a="1"/>
  <c r="I910" i="1" s="1"/>
  <c r="J910" i="1" s="1"/>
  <c r="I911" i="1" a="1"/>
  <c r="I911" i="1" s="1"/>
  <c r="J911" i="1" s="1"/>
  <c r="I912" i="1" a="1"/>
  <c r="I912" i="1" s="1"/>
  <c r="I913" i="1" a="1"/>
  <c r="I913" i="1" s="1"/>
  <c r="J913" i="1" s="1"/>
  <c r="I914" i="1" a="1"/>
  <c r="I914" i="1" s="1"/>
  <c r="J914" i="1" s="1"/>
  <c r="I915" i="1" a="1"/>
  <c r="I915" i="1" s="1"/>
  <c r="J915" i="1" s="1"/>
  <c r="I916" i="1" a="1"/>
  <c r="I916" i="1" s="1"/>
  <c r="J916" i="1" s="1"/>
  <c r="I917" i="1" a="1"/>
  <c r="I917" i="1" s="1"/>
  <c r="I918" i="1" a="1"/>
  <c r="I918" i="1" s="1"/>
  <c r="J918" i="1" s="1"/>
  <c r="I919" i="1" a="1"/>
  <c r="I919" i="1" s="1"/>
  <c r="J919" i="1" s="1"/>
  <c r="I920" i="1" a="1"/>
  <c r="I920" i="1" s="1"/>
  <c r="J920" i="1" s="1"/>
  <c r="I921" i="1" a="1"/>
  <c r="I921" i="1" s="1"/>
  <c r="J921" i="1" s="1"/>
  <c r="I922" i="1" a="1"/>
  <c r="I922" i="1" s="1"/>
  <c r="J922" i="1" s="1"/>
  <c r="I923" i="1" a="1"/>
  <c r="I923" i="1" s="1"/>
  <c r="J923" i="1" s="1"/>
  <c r="I924" i="1" a="1"/>
  <c r="I924" i="1" s="1"/>
  <c r="J924" i="1" s="1"/>
  <c r="I925" i="1" a="1"/>
  <c r="I925" i="1" s="1"/>
  <c r="I926" i="1" a="1"/>
  <c r="I926" i="1" s="1"/>
  <c r="J926" i="1" s="1"/>
  <c r="I927" i="1" a="1"/>
  <c r="I927" i="1" s="1"/>
  <c r="J927" i="1" s="1"/>
  <c r="I928" i="1" a="1"/>
  <c r="I928" i="1" s="1"/>
  <c r="J928" i="1" s="1"/>
  <c r="I929" i="1" a="1"/>
  <c r="I929" i="1" s="1"/>
  <c r="J929" i="1" s="1"/>
  <c r="I930" i="1" a="1"/>
  <c r="I930" i="1" s="1"/>
  <c r="J930" i="1" s="1"/>
  <c r="I931" i="1" a="1"/>
  <c r="I931" i="1" s="1"/>
  <c r="J931" i="1" s="1"/>
  <c r="I932" i="1" a="1"/>
  <c r="I932" i="1" s="1"/>
  <c r="J932" i="1" s="1"/>
  <c r="I933" i="1" a="1"/>
  <c r="I933" i="1" s="1"/>
  <c r="I934" i="1" a="1"/>
  <c r="I934" i="1" s="1"/>
  <c r="J934" i="1" s="1"/>
  <c r="I935" i="1" a="1"/>
  <c r="I935" i="1" s="1"/>
  <c r="J935" i="1" s="1"/>
  <c r="I936" i="1" a="1"/>
  <c r="I936" i="1" s="1"/>
  <c r="J936" i="1" s="1"/>
  <c r="I937" i="1" a="1"/>
  <c r="I937" i="1" s="1"/>
  <c r="J937" i="1" s="1"/>
  <c r="I938" i="1" a="1"/>
  <c r="I938" i="1" s="1"/>
  <c r="J938" i="1" s="1"/>
  <c r="I939" i="1" a="1"/>
  <c r="I939" i="1" s="1"/>
  <c r="J939" i="1" s="1"/>
  <c r="I940" i="1" a="1"/>
  <c r="I940" i="1" s="1"/>
  <c r="J940" i="1" s="1"/>
  <c r="I941" i="1" a="1"/>
  <c r="I941" i="1" s="1"/>
  <c r="I942" i="1" a="1"/>
  <c r="I942" i="1" s="1"/>
  <c r="J942" i="1" s="1"/>
  <c r="I943" i="1" a="1"/>
  <c r="I943" i="1" s="1"/>
  <c r="J943" i="1" s="1"/>
  <c r="I944" i="1" a="1"/>
  <c r="I944" i="1" s="1"/>
  <c r="J944" i="1" s="1"/>
  <c r="I945" i="1" a="1"/>
  <c r="I945" i="1" s="1"/>
  <c r="J945" i="1" s="1"/>
  <c r="I946" i="1" a="1"/>
  <c r="I946" i="1" s="1"/>
  <c r="J946" i="1" s="1"/>
  <c r="I947" i="1" a="1"/>
  <c r="I947" i="1" s="1"/>
  <c r="J947" i="1" s="1"/>
  <c r="G2" i="1"/>
  <c r="H2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49" i="1"/>
  <c r="H349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G362" i="1"/>
  <c r="H362" i="1"/>
  <c r="G363" i="1"/>
  <c r="H363" i="1"/>
  <c r="G364" i="1"/>
  <c r="H364" i="1"/>
  <c r="G365" i="1"/>
  <c r="H365" i="1"/>
  <c r="G366" i="1"/>
  <c r="H366" i="1"/>
  <c r="G367" i="1"/>
  <c r="H367" i="1"/>
  <c r="G368" i="1"/>
  <c r="H368" i="1"/>
  <c r="G369" i="1"/>
  <c r="H369" i="1"/>
  <c r="G370" i="1"/>
  <c r="H370" i="1"/>
  <c r="G371" i="1"/>
  <c r="H371" i="1"/>
  <c r="G372" i="1"/>
  <c r="H372" i="1"/>
  <c r="G373" i="1"/>
  <c r="H373" i="1"/>
  <c r="G374" i="1"/>
  <c r="H374" i="1"/>
  <c r="G375" i="1"/>
  <c r="H375" i="1"/>
  <c r="G376" i="1"/>
  <c r="H376" i="1"/>
  <c r="G377" i="1"/>
  <c r="H377" i="1"/>
  <c r="G378" i="1"/>
  <c r="H378" i="1"/>
  <c r="G379" i="1"/>
  <c r="H379" i="1"/>
  <c r="G380" i="1"/>
  <c r="H380" i="1"/>
  <c r="G381" i="1"/>
  <c r="H381" i="1"/>
  <c r="G382" i="1"/>
  <c r="H382" i="1"/>
  <c r="G383" i="1"/>
  <c r="H383" i="1"/>
  <c r="G384" i="1"/>
  <c r="H384" i="1"/>
  <c r="G385" i="1"/>
  <c r="H385" i="1"/>
  <c r="G386" i="1"/>
  <c r="H386" i="1"/>
  <c r="G387" i="1"/>
  <c r="H387" i="1"/>
  <c r="G388" i="1"/>
  <c r="H388" i="1"/>
  <c r="G389" i="1"/>
  <c r="H389" i="1"/>
  <c r="G390" i="1"/>
  <c r="H390" i="1"/>
  <c r="G391" i="1"/>
  <c r="H391" i="1"/>
  <c r="G392" i="1"/>
  <c r="H392" i="1"/>
  <c r="G393" i="1"/>
  <c r="H393" i="1"/>
  <c r="G394" i="1"/>
  <c r="H394" i="1"/>
  <c r="G395" i="1"/>
  <c r="H395" i="1"/>
  <c r="G396" i="1"/>
  <c r="H396" i="1"/>
  <c r="G397" i="1"/>
  <c r="H397" i="1"/>
  <c r="G398" i="1"/>
  <c r="H398" i="1"/>
  <c r="G399" i="1"/>
  <c r="H399" i="1"/>
  <c r="G400" i="1"/>
  <c r="H400" i="1"/>
  <c r="G401" i="1"/>
  <c r="H401" i="1"/>
  <c r="G402" i="1"/>
  <c r="H402" i="1"/>
  <c r="G403" i="1"/>
  <c r="H403" i="1"/>
  <c r="G404" i="1"/>
  <c r="H404" i="1"/>
  <c r="G405" i="1"/>
  <c r="H405" i="1"/>
  <c r="G406" i="1"/>
  <c r="H406" i="1"/>
  <c r="G407" i="1"/>
  <c r="H407" i="1"/>
  <c r="G408" i="1"/>
  <c r="H408" i="1"/>
  <c r="G409" i="1"/>
  <c r="H409" i="1"/>
  <c r="G410" i="1"/>
  <c r="H410" i="1"/>
  <c r="G411" i="1"/>
  <c r="H411" i="1"/>
  <c r="G412" i="1"/>
  <c r="H412" i="1"/>
  <c r="G413" i="1"/>
  <c r="H413" i="1"/>
  <c r="G414" i="1"/>
  <c r="H414" i="1"/>
  <c r="G415" i="1"/>
  <c r="H415" i="1"/>
  <c r="G416" i="1"/>
  <c r="H416" i="1"/>
  <c r="G417" i="1"/>
  <c r="H417" i="1"/>
  <c r="G418" i="1"/>
  <c r="H418" i="1"/>
  <c r="G419" i="1"/>
  <c r="H419" i="1"/>
  <c r="G420" i="1"/>
  <c r="H420" i="1"/>
  <c r="G421" i="1"/>
  <c r="H421" i="1"/>
  <c r="G422" i="1"/>
  <c r="H422" i="1"/>
  <c r="G423" i="1"/>
  <c r="H423" i="1"/>
  <c r="G424" i="1"/>
  <c r="H424" i="1"/>
  <c r="G425" i="1"/>
  <c r="H425" i="1"/>
  <c r="G426" i="1"/>
  <c r="H426" i="1"/>
  <c r="G427" i="1"/>
  <c r="H427" i="1"/>
  <c r="G428" i="1"/>
  <c r="H428" i="1"/>
  <c r="G429" i="1"/>
  <c r="H429" i="1"/>
  <c r="G430" i="1"/>
  <c r="H430" i="1"/>
  <c r="G431" i="1"/>
  <c r="H431" i="1"/>
  <c r="G432" i="1"/>
  <c r="H432" i="1"/>
  <c r="G433" i="1"/>
  <c r="H433" i="1"/>
  <c r="G434" i="1"/>
  <c r="H434" i="1"/>
  <c r="G435" i="1"/>
  <c r="H435" i="1"/>
  <c r="G436" i="1"/>
  <c r="H436" i="1"/>
  <c r="G437" i="1"/>
  <c r="H437" i="1"/>
  <c r="G438" i="1"/>
  <c r="H438" i="1"/>
  <c r="G439" i="1"/>
  <c r="H439" i="1"/>
  <c r="G440" i="1"/>
  <c r="H440" i="1"/>
  <c r="G441" i="1"/>
  <c r="H441" i="1"/>
  <c r="G442" i="1"/>
  <c r="H442" i="1"/>
  <c r="G443" i="1"/>
  <c r="H443" i="1"/>
  <c r="G444" i="1"/>
  <c r="H444" i="1"/>
  <c r="G445" i="1"/>
  <c r="H445" i="1"/>
  <c r="G446" i="1"/>
  <c r="H446" i="1"/>
  <c r="G447" i="1"/>
  <c r="H447" i="1"/>
  <c r="G448" i="1"/>
  <c r="H448" i="1"/>
  <c r="G449" i="1"/>
  <c r="H449" i="1"/>
  <c r="G450" i="1"/>
  <c r="H450" i="1"/>
  <c r="G451" i="1"/>
  <c r="H451" i="1"/>
  <c r="G452" i="1"/>
  <c r="H452" i="1"/>
  <c r="G453" i="1"/>
  <c r="H453" i="1"/>
  <c r="G454" i="1"/>
  <c r="H454" i="1"/>
  <c r="G455" i="1"/>
  <c r="H455" i="1"/>
  <c r="G456" i="1"/>
  <c r="H456" i="1"/>
  <c r="G457" i="1"/>
  <c r="H457" i="1"/>
  <c r="G458" i="1"/>
  <c r="H458" i="1"/>
  <c r="G459" i="1"/>
  <c r="H459" i="1"/>
  <c r="G460" i="1"/>
  <c r="H460" i="1"/>
  <c r="G461" i="1"/>
  <c r="H461" i="1"/>
  <c r="G462" i="1"/>
  <c r="H462" i="1"/>
  <c r="G463" i="1"/>
  <c r="H463" i="1"/>
  <c r="G464" i="1"/>
  <c r="H464" i="1"/>
  <c r="G465" i="1"/>
  <c r="H465" i="1"/>
  <c r="G466" i="1"/>
  <c r="H466" i="1"/>
  <c r="G467" i="1"/>
  <c r="H467" i="1"/>
  <c r="G468" i="1"/>
  <c r="H468" i="1"/>
  <c r="G469" i="1"/>
  <c r="H469" i="1"/>
  <c r="G470" i="1"/>
  <c r="H470" i="1"/>
  <c r="G471" i="1"/>
  <c r="H471" i="1"/>
  <c r="G472" i="1"/>
  <c r="H472" i="1"/>
  <c r="G473" i="1"/>
  <c r="H473" i="1"/>
  <c r="G474" i="1"/>
  <c r="H474" i="1"/>
  <c r="G475" i="1"/>
  <c r="H475" i="1"/>
  <c r="G476" i="1"/>
  <c r="H476" i="1"/>
  <c r="G477" i="1"/>
  <c r="H477" i="1"/>
  <c r="G478" i="1"/>
  <c r="H478" i="1"/>
  <c r="G479" i="1"/>
  <c r="H479" i="1"/>
  <c r="G480" i="1"/>
  <c r="H480" i="1"/>
  <c r="G481" i="1"/>
  <c r="H481" i="1"/>
  <c r="G482" i="1"/>
  <c r="H482" i="1"/>
  <c r="G483" i="1"/>
  <c r="H483" i="1"/>
  <c r="G484" i="1"/>
  <c r="H484" i="1"/>
  <c r="G485" i="1"/>
  <c r="H485" i="1"/>
  <c r="G486" i="1"/>
  <c r="H486" i="1"/>
  <c r="G487" i="1"/>
  <c r="H487" i="1"/>
  <c r="G488" i="1"/>
  <c r="H488" i="1"/>
  <c r="G489" i="1"/>
  <c r="H489" i="1"/>
  <c r="G490" i="1"/>
  <c r="H490" i="1"/>
  <c r="G491" i="1"/>
  <c r="H491" i="1"/>
  <c r="G492" i="1"/>
  <c r="H492" i="1"/>
  <c r="G493" i="1"/>
  <c r="H493" i="1"/>
  <c r="G494" i="1"/>
  <c r="H494" i="1"/>
  <c r="G495" i="1"/>
  <c r="H495" i="1"/>
  <c r="G496" i="1"/>
  <c r="H496" i="1"/>
  <c r="G497" i="1"/>
  <c r="H497" i="1"/>
  <c r="G498" i="1"/>
  <c r="H498" i="1"/>
  <c r="G499" i="1"/>
  <c r="H499" i="1"/>
  <c r="G500" i="1"/>
  <c r="H500" i="1"/>
  <c r="G501" i="1"/>
  <c r="H501" i="1"/>
  <c r="G502" i="1"/>
  <c r="H502" i="1"/>
  <c r="G503" i="1"/>
  <c r="H503" i="1"/>
  <c r="G504" i="1"/>
  <c r="H504" i="1"/>
  <c r="G505" i="1"/>
  <c r="H505" i="1"/>
  <c r="G506" i="1"/>
  <c r="H506" i="1"/>
  <c r="G507" i="1"/>
  <c r="H507" i="1"/>
  <c r="G508" i="1"/>
  <c r="H508" i="1"/>
  <c r="G509" i="1"/>
  <c r="H509" i="1"/>
  <c r="G510" i="1"/>
  <c r="H510" i="1"/>
  <c r="G511" i="1"/>
  <c r="H511" i="1"/>
  <c r="G512" i="1"/>
  <c r="H512" i="1"/>
  <c r="G513" i="1"/>
  <c r="H513" i="1"/>
  <c r="G514" i="1"/>
  <c r="H514" i="1"/>
  <c r="G515" i="1"/>
  <c r="H515" i="1"/>
  <c r="G516" i="1"/>
  <c r="H516" i="1"/>
  <c r="G517" i="1"/>
  <c r="H517" i="1"/>
  <c r="G518" i="1"/>
  <c r="H518" i="1"/>
  <c r="G519" i="1"/>
  <c r="H519" i="1"/>
  <c r="G520" i="1"/>
  <c r="H520" i="1"/>
  <c r="G521" i="1"/>
  <c r="H521" i="1"/>
  <c r="G522" i="1"/>
  <c r="H522" i="1"/>
  <c r="G523" i="1"/>
  <c r="H523" i="1"/>
  <c r="G524" i="1"/>
  <c r="H524" i="1"/>
  <c r="G525" i="1"/>
  <c r="H525" i="1"/>
  <c r="G526" i="1"/>
  <c r="H526" i="1"/>
  <c r="G527" i="1"/>
  <c r="H527" i="1"/>
  <c r="G528" i="1"/>
  <c r="H528" i="1"/>
  <c r="G529" i="1"/>
  <c r="H529" i="1"/>
  <c r="G530" i="1"/>
  <c r="H530" i="1"/>
  <c r="G531" i="1"/>
  <c r="H531" i="1"/>
  <c r="G532" i="1"/>
  <c r="H532" i="1"/>
  <c r="G533" i="1"/>
  <c r="H533" i="1"/>
  <c r="G534" i="1"/>
  <c r="H534" i="1"/>
  <c r="G535" i="1"/>
  <c r="H535" i="1"/>
  <c r="G536" i="1"/>
  <c r="H536" i="1"/>
  <c r="G537" i="1"/>
  <c r="H537" i="1"/>
  <c r="G538" i="1"/>
  <c r="H538" i="1"/>
  <c r="G539" i="1"/>
  <c r="H539" i="1"/>
  <c r="G540" i="1"/>
  <c r="H540" i="1"/>
  <c r="G541" i="1"/>
  <c r="H541" i="1"/>
  <c r="G542" i="1"/>
  <c r="H542" i="1"/>
  <c r="G543" i="1"/>
  <c r="H543" i="1"/>
  <c r="G544" i="1"/>
  <c r="H544" i="1"/>
  <c r="G545" i="1"/>
  <c r="H545" i="1"/>
  <c r="G546" i="1"/>
  <c r="H546" i="1"/>
  <c r="G547" i="1"/>
  <c r="H547" i="1"/>
  <c r="G548" i="1"/>
  <c r="H548" i="1"/>
  <c r="G549" i="1"/>
  <c r="H549" i="1"/>
  <c r="G550" i="1"/>
  <c r="H550" i="1"/>
  <c r="G551" i="1"/>
  <c r="H551" i="1"/>
  <c r="G552" i="1"/>
  <c r="H552" i="1"/>
  <c r="G553" i="1"/>
  <c r="H553" i="1"/>
  <c r="G554" i="1"/>
  <c r="H554" i="1"/>
  <c r="G555" i="1"/>
  <c r="H555" i="1"/>
  <c r="G556" i="1"/>
  <c r="H556" i="1"/>
  <c r="G557" i="1"/>
  <c r="H557" i="1"/>
  <c r="G558" i="1"/>
  <c r="H558" i="1"/>
  <c r="G559" i="1"/>
  <c r="H559" i="1"/>
  <c r="G560" i="1"/>
  <c r="H560" i="1"/>
  <c r="G561" i="1"/>
  <c r="H561" i="1"/>
  <c r="G562" i="1"/>
  <c r="H562" i="1"/>
  <c r="G563" i="1"/>
  <c r="H563" i="1"/>
  <c r="G564" i="1"/>
  <c r="H564" i="1"/>
  <c r="G565" i="1"/>
  <c r="H565" i="1"/>
  <c r="G566" i="1"/>
  <c r="H566" i="1"/>
  <c r="G567" i="1"/>
  <c r="H567" i="1"/>
  <c r="G568" i="1"/>
  <c r="H568" i="1"/>
  <c r="G569" i="1"/>
  <c r="H569" i="1"/>
  <c r="G570" i="1"/>
  <c r="H570" i="1"/>
  <c r="G571" i="1"/>
  <c r="H571" i="1"/>
  <c r="G572" i="1"/>
  <c r="H572" i="1"/>
  <c r="G573" i="1"/>
  <c r="H573" i="1"/>
  <c r="G574" i="1"/>
  <c r="H574" i="1"/>
  <c r="G575" i="1"/>
  <c r="H575" i="1"/>
  <c r="G576" i="1"/>
  <c r="H576" i="1"/>
  <c r="G577" i="1"/>
  <c r="H577" i="1"/>
  <c r="G578" i="1"/>
  <c r="H578" i="1"/>
  <c r="G579" i="1"/>
  <c r="H579" i="1"/>
  <c r="G580" i="1"/>
  <c r="H580" i="1"/>
  <c r="G581" i="1"/>
  <c r="H581" i="1"/>
  <c r="G582" i="1"/>
  <c r="H582" i="1"/>
  <c r="G583" i="1"/>
  <c r="H583" i="1"/>
  <c r="G584" i="1"/>
  <c r="H584" i="1"/>
  <c r="G585" i="1"/>
  <c r="H585" i="1"/>
  <c r="G586" i="1"/>
  <c r="H586" i="1"/>
  <c r="G587" i="1"/>
  <c r="H587" i="1"/>
  <c r="G588" i="1"/>
  <c r="H588" i="1"/>
  <c r="G589" i="1"/>
  <c r="H589" i="1"/>
  <c r="G590" i="1"/>
  <c r="H590" i="1"/>
  <c r="G591" i="1"/>
  <c r="H591" i="1"/>
  <c r="G592" i="1"/>
  <c r="H592" i="1"/>
  <c r="G593" i="1"/>
  <c r="H593" i="1"/>
  <c r="G594" i="1"/>
  <c r="H594" i="1"/>
  <c r="G595" i="1"/>
  <c r="H595" i="1"/>
  <c r="G596" i="1"/>
  <c r="H596" i="1"/>
  <c r="G597" i="1"/>
  <c r="H597" i="1"/>
  <c r="G598" i="1"/>
  <c r="H598" i="1"/>
  <c r="G599" i="1"/>
  <c r="H599" i="1"/>
  <c r="G600" i="1"/>
  <c r="H600" i="1"/>
  <c r="G601" i="1"/>
  <c r="H601" i="1"/>
  <c r="G602" i="1"/>
  <c r="H602" i="1"/>
  <c r="G603" i="1"/>
  <c r="H603" i="1"/>
  <c r="G604" i="1"/>
  <c r="H604" i="1"/>
  <c r="G605" i="1"/>
  <c r="H605" i="1"/>
  <c r="G606" i="1"/>
  <c r="H606" i="1"/>
  <c r="G607" i="1"/>
  <c r="H607" i="1"/>
  <c r="G608" i="1"/>
  <c r="H608" i="1"/>
  <c r="G609" i="1"/>
  <c r="H609" i="1"/>
  <c r="G610" i="1"/>
  <c r="H610" i="1"/>
  <c r="G611" i="1"/>
  <c r="H611" i="1"/>
  <c r="G612" i="1"/>
  <c r="H612" i="1"/>
  <c r="G613" i="1"/>
  <c r="H613" i="1"/>
  <c r="G614" i="1"/>
  <c r="H614" i="1"/>
  <c r="G615" i="1"/>
  <c r="H615" i="1"/>
  <c r="G616" i="1"/>
  <c r="H616" i="1"/>
  <c r="G617" i="1"/>
  <c r="H617" i="1"/>
  <c r="G618" i="1"/>
  <c r="H618" i="1"/>
  <c r="G619" i="1"/>
  <c r="H619" i="1"/>
  <c r="G620" i="1"/>
  <c r="H620" i="1"/>
  <c r="G621" i="1"/>
  <c r="H621" i="1"/>
  <c r="G622" i="1"/>
  <c r="H622" i="1"/>
  <c r="G623" i="1"/>
  <c r="H623" i="1"/>
  <c r="G624" i="1"/>
  <c r="H624" i="1"/>
  <c r="G625" i="1"/>
  <c r="H625" i="1"/>
  <c r="G626" i="1"/>
  <c r="H626" i="1"/>
  <c r="G627" i="1"/>
  <c r="H627" i="1"/>
  <c r="G628" i="1"/>
  <c r="H628" i="1"/>
  <c r="G629" i="1"/>
  <c r="H629" i="1"/>
  <c r="G630" i="1"/>
  <c r="H630" i="1"/>
  <c r="G631" i="1"/>
  <c r="H631" i="1"/>
  <c r="G632" i="1"/>
  <c r="H632" i="1"/>
  <c r="G633" i="1"/>
  <c r="H633" i="1"/>
  <c r="G634" i="1"/>
  <c r="H634" i="1"/>
  <c r="G635" i="1"/>
  <c r="H635" i="1"/>
  <c r="G636" i="1"/>
  <c r="H636" i="1"/>
  <c r="G637" i="1"/>
  <c r="H637" i="1"/>
  <c r="G638" i="1"/>
  <c r="H638" i="1"/>
  <c r="G639" i="1"/>
  <c r="H639" i="1"/>
  <c r="G640" i="1"/>
  <c r="H640" i="1"/>
  <c r="G641" i="1"/>
  <c r="H641" i="1"/>
  <c r="G642" i="1"/>
  <c r="H642" i="1"/>
  <c r="G643" i="1"/>
  <c r="H643" i="1"/>
  <c r="G644" i="1"/>
  <c r="H644" i="1"/>
  <c r="G645" i="1"/>
  <c r="H645" i="1"/>
  <c r="G646" i="1"/>
  <c r="H646" i="1"/>
  <c r="G647" i="1"/>
  <c r="H647" i="1"/>
  <c r="G648" i="1"/>
  <c r="H648" i="1"/>
  <c r="G649" i="1"/>
  <c r="H649" i="1"/>
  <c r="G650" i="1"/>
  <c r="H650" i="1"/>
  <c r="G651" i="1"/>
  <c r="H651" i="1"/>
  <c r="G652" i="1"/>
  <c r="H652" i="1"/>
  <c r="G653" i="1"/>
  <c r="H653" i="1"/>
  <c r="G654" i="1"/>
  <c r="H654" i="1"/>
  <c r="G655" i="1"/>
  <c r="H655" i="1"/>
  <c r="G656" i="1"/>
  <c r="H656" i="1"/>
  <c r="G657" i="1"/>
  <c r="H657" i="1"/>
  <c r="G658" i="1"/>
  <c r="H658" i="1"/>
  <c r="G659" i="1"/>
  <c r="H659" i="1"/>
  <c r="G660" i="1"/>
  <c r="H660" i="1"/>
  <c r="G661" i="1"/>
  <c r="H661" i="1"/>
  <c r="G662" i="1"/>
  <c r="H662" i="1"/>
  <c r="G663" i="1"/>
  <c r="H663" i="1"/>
  <c r="G664" i="1"/>
  <c r="H664" i="1"/>
  <c r="G665" i="1"/>
  <c r="H665" i="1"/>
  <c r="G666" i="1"/>
  <c r="H666" i="1"/>
  <c r="G667" i="1"/>
  <c r="H667" i="1"/>
  <c r="G668" i="1"/>
  <c r="H668" i="1"/>
  <c r="G669" i="1"/>
  <c r="H669" i="1"/>
  <c r="G670" i="1"/>
  <c r="H670" i="1"/>
  <c r="G671" i="1"/>
  <c r="H671" i="1"/>
  <c r="G672" i="1"/>
  <c r="H672" i="1"/>
  <c r="G673" i="1"/>
  <c r="H673" i="1"/>
  <c r="G674" i="1"/>
  <c r="H674" i="1"/>
  <c r="G675" i="1"/>
  <c r="H675" i="1"/>
  <c r="G676" i="1"/>
  <c r="H676" i="1"/>
  <c r="G677" i="1"/>
  <c r="H677" i="1"/>
  <c r="G678" i="1"/>
  <c r="H678" i="1"/>
  <c r="G679" i="1"/>
  <c r="H679" i="1"/>
  <c r="G680" i="1"/>
  <c r="H680" i="1"/>
  <c r="G681" i="1"/>
  <c r="H681" i="1"/>
  <c r="G682" i="1"/>
  <c r="H682" i="1"/>
  <c r="G683" i="1"/>
  <c r="H683" i="1"/>
  <c r="G684" i="1"/>
  <c r="H684" i="1"/>
  <c r="G685" i="1"/>
  <c r="H685" i="1"/>
  <c r="G686" i="1"/>
  <c r="H686" i="1"/>
  <c r="G687" i="1"/>
  <c r="H687" i="1"/>
  <c r="G688" i="1"/>
  <c r="H688" i="1"/>
  <c r="G689" i="1"/>
  <c r="H689" i="1"/>
  <c r="G690" i="1"/>
  <c r="H690" i="1"/>
  <c r="G691" i="1"/>
  <c r="H691" i="1"/>
  <c r="G692" i="1"/>
  <c r="H692" i="1"/>
  <c r="G693" i="1"/>
  <c r="H693" i="1"/>
  <c r="G694" i="1"/>
  <c r="H694" i="1"/>
  <c r="G695" i="1"/>
  <c r="H695" i="1"/>
  <c r="G696" i="1"/>
  <c r="H696" i="1"/>
  <c r="G697" i="1"/>
  <c r="H697" i="1"/>
  <c r="G698" i="1"/>
  <c r="H698" i="1"/>
  <c r="G699" i="1"/>
  <c r="H699" i="1"/>
  <c r="G700" i="1"/>
  <c r="H700" i="1"/>
  <c r="G701" i="1"/>
  <c r="H701" i="1"/>
  <c r="G702" i="1"/>
  <c r="H702" i="1"/>
  <c r="G703" i="1"/>
  <c r="H703" i="1"/>
  <c r="G704" i="1"/>
  <c r="H704" i="1"/>
  <c r="G705" i="1"/>
  <c r="H705" i="1"/>
  <c r="G706" i="1"/>
  <c r="H706" i="1"/>
  <c r="G707" i="1"/>
  <c r="H707" i="1"/>
  <c r="G708" i="1"/>
  <c r="H708" i="1"/>
  <c r="G709" i="1"/>
  <c r="H709" i="1"/>
  <c r="G710" i="1"/>
  <c r="H710" i="1"/>
  <c r="G711" i="1"/>
  <c r="H711" i="1"/>
  <c r="G712" i="1"/>
  <c r="H712" i="1"/>
  <c r="G713" i="1"/>
  <c r="H713" i="1"/>
  <c r="G714" i="1"/>
  <c r="H714" i="1"/>
  <c r="G715" i="1"/>
  <c r="H715" i="1"/>
  <c r="G716" i="1"/>
  <c r="H716" i="1"/>
  <c r="G717" i="1"/>
  <c r="H717" i="1"/>
  <c r="G718" i="1"/>
  <c r="H718" i="1"/>
  <c r="G719" i="1"/>
  <c r="H719" i="1"/>
  <c r="G720" i="1"/>
  <c r="H720" i="1"/>
  <c r="G721" i="1"/>
  <c r="H721" i="1"/>
  <c r="G722" i="1"/>
  <c r="H722" i="1"/>
  <c r="G723" i="1"/>
  <c r="H723" i="1"/>
  <c r="G724" i="1"/>
  <c r="H724" i="1"/>
  <c r="G725" i="1"/>
  <c r="H725" i="1"/>
  <c r="G726" i="1"/>
  <c r="H726" i="1"/>
  <c r="G727" i="1"/>
  <c r="H727" i="1"/>
  <c r="G728" i="1"/>
  <c r="H728" i="1"/>
  <c r="G729" i="1"/>
  <c r="H729" i="1"/>
  <c r="G730" i="1"/>
  <c r="H730" i="1"/>
  <c r="G731" i="1"/>
  <c r="H731" i="1"/>
  <c r="G732" i="1"/>
  <c r="H732" i="1"/>
  <c r="G733" i="1"/>
  <c r="H733" i="1"/>
  <c r="G734" i="1"/>
  <c r="H734" i="1"/>
  <c r="G735" i="1"/>
  <c r="H735" i="1"/>
  <c r="G736" i="1"/>
  <c r="H736" i="1"/>
  <c r="G737" i="1"/>
  <c r="H737" i="1"/>
  <c r="G738" i="1"/>
  <c r="H738" i="1"/>
  <c r="G739" i="1"/>
  <c r="H739" i="1"/>
  <c r="G740" i="1"/>
  <c r="H740" i="1"/>
  <c r="G741" i="1"/>
  <c r="H741" i="1"/>
  <c r="G742" i="1"/>
  <c r="H742" i="1"/>
  <c r="G743" i="1"/>
  <c r="H743" i="1"/>
  <c r="G744" i="1"/>
  <c r="H744" i="1"/>
  <c r="G745" i="1"/>
  <c r="H745" i="1"/>
  <c r="G746" i="1"/>
  <c r="H746" i="1"/>
  <c r="G747" i="1"/>
  <c r="H747" i="1"/>
  <c r="G748" i="1"/>
  <c r="H748" i="1"/>
  <c r="G749" i="1"/>
  <c r="H749" i="1"/>
  <c r="G750" i="1"/>
  <c r="H750" i="1"/>
  <c r="G751" i="1"/>
  <c r="H751" i="1"/>
  <c r="G752" i="1"/>
  <c r="H752" i="1"/>
  <c r="G753" i="1"/>
  <c r="H753" i="1"/>
  <c r="G754" i="1"/>
  <c r="H754" i="1"/>
  <c r="G755" i="1"/>
  <c r="H755" i="1"/>
  <c r="G756" i="1"/>
  <c r="H756" i="1"/>
  <c r="G757" i="1"/>
  <c r="H757" i="1"/>
  <c r="G758" i="1"/>
  <c r="H758" i="1"/>
  <c r="G759" i="1"/>
  <c r="H759" i="1"/>
  <c r="G760" i="1"/>
  <c r="H760" i="1"/>
  <c r="G761" i="1"/>
  <c r="H761" i="1"/>
  <c r="G762" i="1"/>
  <c r="H762" i="1"/>
  <c r="G763" i="1"/>
  <c r="H763" i="1"/>
  <c r="G764" i="1"/>
  <c r="H764" i="1"/>
  <c r="G765" i="1"/>
  <c r="H765" i="1"/>
  <c r="G766" i="1"/>
  <c r="H766" i="1"/>
  <c r="G767" i="1"/>
  <c r="H767" i="1"/>
  <c r="G768" i="1"/>
  <c r="H768" i="1"/>
  <c r="G769" i="1"/>
  <c r="H769" i="1"/>
  <c r="G770" i="1"/>
  <c r="H770" i="1"/>
  <c r="G771" i="1"/>
  <c r="H771" i="1"/>
  <c r="G772" i="1"/>
  <c r="H772" i="1"/>
  <c r="G773" i="1"/>
  <c r="H773" i="1"/>
  <c r="G774" i="1"/>
  <c r="H774" i="1"/>
  <c r="G775" i="1"/>
  <c r="H775" i="1"/>
  <c r="G776" i="1"/>
  <c r="H776" i="1"/>
  <c r="G777" i="1"/>
  <c r="H777" i="1"/>
  <c r="G778" i="1"/>
  <c r="H778" i="1"/>
  <c r="G779" i="1"/>
  <c r="H779" i="1"/>
  <c r="G780" i="1"/>
  <c r="H780" i="1"/>
  <c r="G781" i="1"/>
  <c r="H781" i="1"/>
  <c r="G782" i="1"/>
  <c r="H782" i="1"/>
  <c r="G783" i="1"/>
  <c r="H783" i="1"/>
  <c r="G784" i="1"/>
  <c r="H784" i="1"/>
  <c r="G785" i="1"/>
  <c r="H785" i="1"/>
  <c r="G786" i="1"/>
  <c r="H786" i="1"/>
  <c r="G787" i="1"/>
  <c r="H787" i="1"/>
  <c r="G788" i="1"/>
  <c r="H788" i="1"/>
  <c r="G789" i="1"/>
  <c r="H789" i="1"/>
  <c r="G790" i="1"/>
  <c r="H790" i="1"/>
  <c r="G791" i="1"/>
  <c r="H791" i="1"/>
  <c r="G792" i="1"/>
  <c r="H792" i="1"/>
  <c r="G793" i="1"/>
  <c r="H793" i="1"/>
  <c r="G794" i="1"/>
  <c r="H794" i="1"/>
  <c r="G795" i="1"/>
  <c r="H795" i="1"/>
  <c r="G796" i="1"/>
  <c r="H796" i="1"/>
  <c r="G797" i="1"/>
  <c r="H797" i="1"/>
  <c r="G798" i="1"/>
  <c r="H798" i="1"/>
  <c r="G799" i="1"/>
  <c r="H799" i="1"/>
  <c r="G800" i="1"/>
  <c r="H800" i="1"/>
  <c r="G801" i="1"/>
  <c r="H801" i="1"/>
  <c r="G802" i="1"/>
  <c r="H802" i="1"/>
  <c r="G803" i="1"/>
  <c r="H803" i="1"/>
  <c r="G804" i="1"/>
  <c r="H804" i="1"/>
  <c r="G805" i="1"/>
  <c r="H805" i="1"/>
  <c r="G806" i="1"/>
  <c r="H806" i="1"/>
  <c r="G807" i="1"/>
  <c r="H807" i="1"/>
  <c r="G808" i="1"/>
  <c r="H808" i="1"/>
  <c r="G809" i="1"/>
  <c r="H809" i="1"/>
  <c r="G810" i="1"/>
  <c r="H810" i="1"/>
  <c r="G811" i="1"/>
  <c r="H811" i="1"/>
  <c r="G812" i="1"/>
  <c r="H812" i="1"/>
  <c r="G813" i="1"/>
  <c r="H813" i="1"/>
  <c r="G814" i="1"/>
  <c r="H814" i="1"/>
  <c r="G815" i="1"/>
  <c r="H815" i="1"/>
  <c r="G816" i="1"/>
  <c r="H816" i="1"/>
  <c r="G817" i="1"/>
  <c r="H817" i="1"/>
  <c r="G818" i="1"/>
  <c r="H818" i="1"/>
  <c r="G819" i="1"/>
  <c r="H819" i="1"/>
  <c r="G820" i="1"/>
  <c r="H820" i="1"/>
  <c r="G821" i="1"/>
  <c r="H821" i="1"/>
  <c r="G822" i="1"/>
  <c r="H822" i="1"/>
  <c r="G823" i="1"/>
  <c r="H823" i="1"/>
  <c r="G824" i="1"/>
  <c r="H824" i="1"/>
  <c r="G825" i="1"/>
  <c r="H825" i="1"/>
  <c r="G826" i="1"/>
  <c r="H826" i="1"/>
  <c r="G827" i="1"/>
  <c r="H827" i="1"/>
  <c r="G828" i="1"/>
  <c r="H828" i="1"/>
  <c r="G829" i="1"/>
  <c r="H829" i="1"/>
  <c r="G830" i="1"/>
  <c r="H830" i="1"/>
  <c r="G831" i="1"/>
  <c r="H831" i="1"/>
  <c r="G832" i="1"/>
  <c r="H832" i="1"/>
  <c r="G833" i="1"/>
  <c r="H833" i="1"/>
  <c r="G834" i="1"/>
  <c r="H834" i="1"/>
  <c r="G835" i="1"/>
  <c r="H835" i="1"/>
  <c r="G836" i="1"/>
  <c r="H836" i="1"/>
  <c r="G837" i="1"/>
  <c r="H837" i="1"/>
  <c r="G838" i="1"/>
  <c r="H838" i="1"/>
  <c r="G839" i="1"/>
  <c r="H839" i="1"/>
  <c r="G840" i="1"/>
  <c r="H840" i="1"/>
  <c r="G841" i="1"/>
  <c r="H841" i="1"/>
  <c r="G842" i="1"/>
  <c r="H842" i="1"/>
  <c r="G843" i="1"/>
  <c r="H843" i="1"/>
  <c r="G844" i="1"/>
  <c r="H844" i="1"/>
  <c r="G845" i="1"/>
  <c r="H845" i="1"/>
  <c r="G846" i="1"/>
  <c r="H846" i="1"/>
  <c r="G847" i="1"/>
  <c r="H847" i="1"/>
  <c r="G848" i="1"/>
  <c r="H848" i="1"/>
  <c r="G849" i="1"/>
  <c r="H849" i="1"/>
  <c r="G850" i="1"/>
  <c r="H850" i="1"/>
  <c r="G851" i="1"/>
  <c r="H851" i="1"/>
  <c r="G852" i="1"/>
  <c r="H852" i="1"/>
  <c r="G853" i="1"/>
  <c r="H853" i="1"/>
  <c r="G854" i="1"/>
  <c r="H854" i="1"/>
  <c r="G855" i="1"/>
  <c r="H855" i="1"/>
  <c r="G856" i="1"/>
  <c r="H856" i="1"/>
  <c r="G857" i="1"/>
  <c r="H857" i="1"/>
  <c r="G858" i="1"/>
  <c r="H858" i="1"/>
  <c r="G859" i="1"/>
  <c r="H859" i="1"/>
  <c r="G860" i="1"/>
  <c r="H860" i="1"/>
  <c r="G861" i="1"/>
  <c r="H861" i="1"/>
  <c r="G862" i="1"/>
  <c r="H862" i="1"/>
  <c r="G863" i="1"/>
  <c r="H863" i="1"/>
  <c r="G864" i="1"/>
  <c r="H864" i="1"/>
  <c r="G865" i="1"/>
  <c r="H865" i="1"/>
  <c r="G866" i="1"/>
  <c r="H866" i="1"/>
  <c r="G867" i="1"/>
  <c r="H867" i="1"/>
  <c r="G868" i="1"/>
  <c r="H868" i="1"/>
  <c r="G869" i="1"/>
  <c r="H869" i="1"/>
  <c r="G870" i="1"/>
  <c r="H870" i="1"/>
  <c r="G871" i="1"/>
  <c r="H871" i="1"/>
  <c r="G872" i="1"/>
  <c r="H872" i="1"/>
  <c r="G873" i="1"/>
  <c r="H873" i="1"/>
  <c r="G874" i="1"/>
  <c r="H874" i="1"/>
  <c r="G875" i="1"/>
  <c r="H875" i="1"/>
  <c r="G876" i="1"/>
  <c r="H876" i="1"/>
  <c r="G877" i="1"/>
  <c r="H877" i="1"/>
  <c r="G878" i="1"/>
  <c r="H878" i="1"/>
  <c r="G879" i="1"/>
  <c r="H879" i="1"/>
  <c r="G880" i="1"/>
  <c r="H880" i="1"/>
  <c r="G881" i="1"/>
  <c r="H881" i="1"/>
  <c r="G882" i="1"/>
  <c r="H882" i="1"/>
  <c r="G883" i="1"/>
  <c r="H883" i="1"/>
  <c r="G884" i="1"/>
  <c r="H884" i="1"/>
  <c r="G885" i="1"/>
  <c r="H885" i="1"/>
  <c r="G886" i="1"/>
  <c r="H886" i="1"/>
  <c r="G887" i="1"/>
  <c r="H887" i="1"/>
  <c r="G888" i="1"/>
  <c r="H888" i="1"/>
  <c r="G889" i="1"/>
  <c r="H889" i="1"/>
  <c r="G890" i="1"/>
  <c r="H890" i="1"/>
  <c r="G891" i="1"/>
  <c r="H891" i="1"/>
  <c r="G892" i="1"/>
  <c r="H892" i="1"/>
  <c r="G893" i="1"/>
  <c r="H893" i="1"/>
  <c r="G894" i="1"/>
  <c r="H894" i="1"/>
  <c r="G895" i="1"/>
  <c r="H895" i="1"/>
  <c r="G896" i="1"/>
  <c r="H896" i="1"/>
  <c r="G897" i="1"/>
  <c r="H897" i="1"/>
  <c r="G898" i="1"/>
  <c r="H898" i="1"/>
  <c r="G899" i="1"/>
  <c r="H899" i="1"/>
  <c r="G900" i="1"/>
  <c r="H900" i="1"/>
  <c r="G901" i="1"/>
  <c r="H901" i="1"/>
  <c r="G902" i="1"/>
  <c r="H902" i="1"/>
  <c r="G903" i="1"/>
  <c r="H903" i="1"/>
  <c r="G904" i="1"/>
  <c r="H904" i="1"/>
  <c r="G905" i="1"/>
  <c r="H905" i="1"/>
  <c r="G906" i="1"/>
  <c r="H906" i="1"/>
  <c r="G907" i="1"/>
  <c r="H907" i="1"/>
  <c r="G908" i="1"/>
  <c r="H908" i="1"/>
  <c r="G909" i="1"/>
  <c r="H909" i="1"/>
  <c r="G910" i="1"/>
  <c r="H910" i="1"/>
  <c r="G911" i="1"/>
  <c r="H911" i="1"/>
  <c r="G912" i="1"/>
  <c r="H912" i="1"/>
  <c r="G913" i="1"/>
  <c r="H913" i="1"/>
  <c r="G914" i="1"/>
  <c r="H914" i="1"/>
  <c r="G915" i="1"/>
  <c r="H915" i="1"/>
  <c r="G916" i="1"/>
  <c r="H916" i="1"/>
  <c r="G917" i="1"/>
  <c r="H917" i="1"/>
  <c r="G918" i="1"/>
  <c r="H918" i="1"/>
  <c r="G919" i="1"/>
  <c r="H919" i="1"/>
  <c r="G920" i="1"/>
  <c r="H920" i="1"/>
  <c r="G921" i="1"/>
  <c r="H921" i="1"/>
  <c r="G922" i="1"/>
  <c r="H922" i="1"/>
  <c r="G923" i="1"/>
  <c r="H923" i="1"/>
  <c r="G924" i="1"/>
  <c r="H924" i="1"/>
  <c r="G925" i="1"/>
  <c r="H925" i="1"/>
  <c r="G926" i="1"/>
  <c r="H926" i="1"/>
  <c r="G927" i="1"/>
  <c r="H927" i="1"/>
  <c r="G928" i="1"/>
  <c r="H928" i="1"/>
  <c r="G929" i="1"/>
  <c r="H929" i="1"/>
  <c r="G930" i="1"/>
  <c r="H930" i="1"/>
  <c r="G931" i="1"/>
  <c r="H931" i="1"/>
  <c r="G932" i="1"/>
  <c r="H932" i="1"/>
  <c r="G933" i="1"/>
  <c r="H933" i="1"/>
  <c r="G934" i="1"/>
  <c r="H934" i="1"/>
  <c r="G935" i="1"/>
  <c r="H935" i="1"/>
  <c r="G936" i="1"/>
  <c r="H936" i="1"/>
  <c r="G937" i="1"/>
  <c r="H937" i="1"/>
  <c r="G938" i="1"/>
  <c r="H938" i="1"/>
  <c r="G939" i="1"/>
  <c r="H939" i="1"/>
  <c r="G940" i="1"/>
  <c r="H940" i="1"/>
  <c r="G941" i="1"/>
  <c r="H941" i="1"/>
  <c r="G942" i="1"/>
  <c r="H942" i="1"/>
  <c r="G943" i="1"/>
  <c r="H943" i="1"/>
  <c r="G944" i="1"/>
  <c r="H944" i="1"/>
  <c r="G945" i="1"/>
  <c r="H945" i="1"/>
  <c r="G946" i="1"/>
  <c r="H946" i="1"/>
  <c r="G947" i="1"/>
  <c r="H94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<sst xmlns="http://schemas.openxmlformats.org/spreadsheetml/2006/main" count="4876" uniqueCount="944">
  <si>
    <t>Ches Bonnell</t>
  </si>
  <si>
    <t>Male</t>
  </si>
  <si>
    <t>Sales</t>
  </si>
  <si>
    <t>Lagos</t>
  </si>
  <si>
    <t>Very Good</t>
  </si>
  <si>
    <t>Garwin Peasegood</t>
  </si>
  <si>
    <t>Female</t>
  </si>
  <si>
    <t>Engineering</t>
  </si>
  <si>
    <t>Good</t>
  </si>
  <si>
    <t>Saunders Blumson</t>
  </si>
  <si>
    <t>Prefer not to say</t>
  </si>
  <si>
    <t>Legal</t>
  </si>
  <si>
    <t>Kaduna</t>
  </si>
  <si>
    <t>Gardy Grigorey</t>
  </si>
  <si>
    <t>Support</t>
  </si>
  <si>
    <t>Poor</t>
  </si>
  <si>
    <t>Marlie Charsley</t>
  </si>
  <si>
    <t>Abuja</t>
  </si>
  <si>
    <t>Adella Hartshorne</t>
  </si>
  <si>
    <t>Human Resources</t>
  </si>
  <si>
    <t>Average</t>
  </si>
  <si>
    <t>Rasla Fisby</t>
  </si>
  <si>
    <t>Willi Vasey</t>
  </si>
  <si>
    <t>Selby Hacker</t>
  </si>
  <si>
    <t>Business Development</t>
  </si>
  <si>
    <t>Stefa Eggleston</t>
  </si>
  <si>
    <t>Phylys Benitez</t>
  </si>
  <si>
    <t>Product Management</t>
  </si>
  <si>
    <t>Ronnie Sinyard</t>
  </si>
  <si>
    <t>Axel Grigaut</t>
  </si>
  <si>
    <t>Timmi Durran</t>
  </si>
  <si>
    <t>Minna Showler</t>
  </si>
  <si>
    <t>Training</t>
  </si>
  <si>
    <t>Dyanne Strafen</t>
  </si>
  <si>
    <t>Dorolice Farry</t>
  </si>
  <si>
    <t>Elliot Tuplin</t>
  </si>
  <si>
    <t>Lion Adcock</t>
  </si>
  <si>
    <t>Vic Radolf</t>
  </si>
  <si>
    <t>Tiffani Mecozzi</t>
  </si>
  <si>
    <t>Jeane Bermingham</t>
  </si>
  <si>
    <t>Research and Development</t>
  </si>
  <si>
    <t>Very Poor</t>
  </si>
  <si>
    <t>Gavan Puttan</t>
  </si>
  <si>
    <t>Accounting</t>
  </si>
  <si>
    <t>Danielle Johananoff</t>
  </si>
  <si>
    <t>Services</t>
  </si>
  <si>
    <t>Rafaelita Blaksland</t>
  </si>
  <si>
    <t>Brit Hamnett</t>
  </si>
  <si>
    <t>Mable Phythian</t>
  </si>
  <si>
    <t>Joella Maevela</t>
  </si>
  <si>
    <t>Obidiah Westrope</t>
  </si>
  <si>
    <t>Murry Dryburgh</t>
  </si>
  <si>
    <t>Abbie Tann</t>
  </si>
  <si>
    <t>Aluin Churly</t>
  </si>
  <si>
    <t>Not Rated</t>
  </si>
  <si>
    <t>Bennett Gimenez</t>
  </si>
  <si>
    <t>Isa Mogie</t>
  </si>
  <si>
    <t>Yves Clunie</t>
  </si>
  <si>
    <t>Marketing</t>
  </si>
  <si>
    <t>Iain Wiburn</t>
  </si>
  <si>
    <t>Nonah Bissell</t>
  </si>
  <si>
    <t>Mendel Gentsch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</si>
  <si>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</si>
  <si>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</si>
  <si>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</si>
  <si>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</si>
  <si>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</si>
  <si>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</si>
  <si>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</si>
  <si>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</si>
  <si>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</si>
  <si>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</si>
  <si>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</si>
  <si>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</si>
  <si>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</si>
  <si>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</si>
  <si>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</si>
  <si>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</si>
  <si>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</si>
  <si>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</si>
  <si>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</si>
  <si>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</si>
  <si>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</si>
  <si>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Dyna Doucette</t>
  </si>
  <si>
    <t>Marcellina Kitt</t>
  </si>
  <si>
    <t>Shela Goade</t>
  </si>
  <si>
    <t>Christopher Kezourec</t>
  </si>
  <si>
    <t>Larry Pioch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</si>
  <si>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</si>
  <si>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</si>
  <si>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</si>
  <si>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</si>
  <si>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</si>
  <si>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</si>
  <si>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</si>
  <si>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</si>
  <si>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</si>
  <si>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</si>
  <si>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</si>
  <si>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</si>
  <si>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</si>
  <si>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</si>
  <si>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</si>
  <si>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</si>
  <si>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</si>
  <si>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</si>
  <si>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</si>
  <si>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</si>
  <si>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</si>
  <si>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</si>
  <si>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</si>
  <si>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</si>
  <si>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</si>
  <si>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</si>
  <si>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Tris Hynard</t>
  </si>
  <si>
    <t>Calvin O'Carroll</t>
  </si>
  <si>
    <t>Jessica Burditt</t>
  </si>
  <si>
    <t>Aurelea Devitt</t>
  </si>
  <si>
    <t>Meryl Waggatt</t>
  </si>
  <si>
    <t>Evyn Fyrth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</si>
  <si>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</si>
  <si>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</si>
  <si>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</si>
  <si>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</si>
  <si>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</si>
  <si>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</si>
  <si>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</si>
  <si>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</si>
  <si>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</si>
  <si>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</si>
  <si>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</si>
  <si>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</si>
  <si>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</si>
  <si>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</si>
  <si>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</si>
  <si>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</si>
  <si>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</si>
  <si>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</si>
  <si>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</si>
  <si>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Camille Baldinotti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</si>
  <si>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</si>
  <si>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</si>
  <si>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</si>
  <si>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</si>
  <si>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</si>
  <si>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</si>
  <si>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</si>
  <si>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</si>
  <si>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</si>
  <si>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</si>
  <si>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</si>
  <si>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</si>
  <si>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</si>
  <si>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</si>
  <si>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</si>
  <si>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</si>
  <si>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</si>
  <si>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</si>
  <si>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</si>
  <si>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</si>
  <si>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</si>
  <si>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</si>
  <si>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</si>
  <si>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</si>
  <si>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</si>
  <si>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</si>
  <si>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</si>
  <si>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</si>
  <si>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</si>
  <si>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</si>
  <si>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</si>
  <si>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</si>
  <si>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</si>
  <si>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</si>
  <si>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</si>
  <si>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</si>
  <si>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</si>
  <si>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</si>
  <si>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</si>
  <si>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</si>
  <si>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</si>
  <si>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</si>
  <si>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</si>
  <si>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</si>
  <si>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</si>
  <si>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</si>
  <si>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</si>
  <si>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</si>
  <si>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</si>
  <si>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</si>
  <si>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</si>
  <si>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</si>
  <si>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</si>
  <si>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</si>
  <si>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</si>
  <si>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</si>
  <si>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</si>
  <si>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</si>
  <si>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</si>
  <si>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</si>
  <si>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</si>
  <si>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</si>
  <si>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</si>
  <si>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</si>
  <si>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</si>
  <si>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</si>
  <si>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</si>
  <si>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</si>
  <si>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</si>
  <si>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</si>
  <si>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</si>
  <si>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</si>
  <si>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</si>
  <si>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</si>
  <si>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</si>
  <si>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</si>
  <si>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</si>
  <si>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</si>
  <si>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</si>
  <si>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</si>
  <si>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</si>
  <si>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</si>
  <si>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</si>
  <si>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</si>
  <si>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</si>
  <si>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</si>
  <si>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</si>
  <si>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</si>
  <si>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</si>
  <si>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</si>
  <si>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</si>
  <si>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Shanon Deverell</t>
  </si>
  <si>
    <t>Vaughn Carvill</t>
  </si>
  <si>
    <t>Kora Allebone</t>
  </si>
  <si>
    <t>Millard Brakewell</t>
  </si>
  <si>
    <t>Florie Tortoise</t>
  </si>
  <si>
    <t>Caro Chappel</t>
  </si>
  <si>
    <t>Letisha Carrett</t>
  </si>
  <si>
    <t>Melva Jickells</t>
  </si>
  <si>
    <t>Riccardo Hagan</t>
  </si>
  <si>
    <t>Chauncey Schild</t>
  </si>
  <si>
    <t>Amery Ofer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</si>
  <si>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</si>
  <si>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</si>
  <si>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</si>
  <si>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</si>
  <si>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</si>
  <si>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</si>
  <si>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</si>
  <si>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</si>
  <si>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</si>
  <si>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</si>
  <si>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</si>
  <si>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</si>
  <si>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</si>
  <si>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</si>
  <si>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</si>
  <si>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</si>
  <si>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</si>
  <si>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</si>
  <si>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</si>
  <si>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</si>
  <si>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</si>
  <si>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</si>
  <si>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</si>
  <si>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</si>
  <si>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</si>
  <si>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</si>
  <si>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</si>
  <si>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</si>
  <si>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</si>
  <si>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</si>
  <si>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</si>
  <si>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</si>
  <si>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</si>
  <si>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</si>
  <si>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</si>
  <si>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</si>
  <si>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</si>
  <si>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</si>
  <si>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</si>
  <si>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</si>
  <si>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</si>
  <si>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</si>
  <si>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</si>
  <si>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</si>
  <si>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</si>
  <si>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</si>
  <si>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</si>
  <si>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</si>
  <si>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</si>
  <si>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</si>
  <si>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</si>
  <si>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</si>
  <si>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</si>
  <si>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</si>
  <si>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</si>
  <si>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</si>
  <si>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</si>
  <si>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</si>
  <si>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</si>
  <si>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</si>
  <si>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</si>
  <si>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</si>
  <si>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</si>
  <si>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</si>
  <si>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</si>
  <si>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</si>
  <si>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</si>
  <si>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</si>
  <si>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</si>
  <si>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</si>
  <si>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</si>
  <si>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</si>
  <si>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</si>
  <si>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</si>
  <si>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</si>
  <si>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</si>
  <si>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</si>
  <si>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</si>
  <si>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</si>
  <si>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</si>
  <si>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</si>
  <si>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</si>
  <si>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</si>
  <si>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</si>
  <si>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</si>
  <si>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</si>
  <si>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</si>
  <si>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</si>
  <si>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</si>
  <si>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</si>
  <si>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Niall Selesnick</t>
  </si>
  <si>
    <t>Lia Lurner</t>
  </si>
  <si>
    <t>Rodrigo Congdon</t>
  </si>
  <si>
    <t>Brendan Edgeller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</si>
  <si>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</si>
  <si>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</si>
  <si>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</si>
  <si>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</si>
  <si>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</si>
  <si>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</si>
  <si>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</si>
  <si>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</si>
  <si>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</si>
  <si>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</si>
  <si>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</si>
  <si>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</si>
  <si>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</si>
  <si>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</si>
  <si>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</si>
  <si>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</si>
  <si>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</si>
  <si>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</si>
  <si>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</si>
  <si>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</si>
  <si>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Bethanne Leicester</t>
  </si>
  <si>
    <t>Ottilie Vittel</t>
  </si>
  <si>
    <t>Barnaby Farnall</t>
  </si>
  <si>
    <t>Ashien Gallen</t>
  </si>
  <si>
    <t>Stan Tolliday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</si>
  <si>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</si>
  <si>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</si>
  <si>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</si>
  <si>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</si>
  <si>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</si>
  <si>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</si>
  <si>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</si>
  <si>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</si>
  <si>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</si>
  <si>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</si>
  <si>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</si>
  <si>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</si>
  <si>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</si>
  <si>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</si>
  <si>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</si>
  <si>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</si>
  <si>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</si>
  <si>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</si>
  <si>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</si>
  <si>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</si>
  <si>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</si>
  <si>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</si>
  <si>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</si>
  <si>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</si>
  <si>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</si>
  <si>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</si>
  <si>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</si>
  <si>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</si>
  <si>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</si>
  <si>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</si>
  <si>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</si>
  <si>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</si>
  <si>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</si>
  <si>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</si>
  <si>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Sabina Scorrer</t>
  </si>
  <si>
    <t>Bayard Gendricke</t>
  </si>
  <si>
    <t>Esmaria Denecamp</t>
  </si>
  <si>
    <t>Antone Tolmie</t>
  </si>
  <si>
    <t>Tammi Lackham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</si>
  <si>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</si>
  <si>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</si>
  <si>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</si>
  <si>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</si>
  <si>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</si>
  <si>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</si>
  <si>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</si>
  <si>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</si>
  <si>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</si>
  <si>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</si>
  <si>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</si>
  <si>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</si>
  <si>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</si>
  <si>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</si>
  <si>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</si>
  <si>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</si>
  <si>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</si>
  <si>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</si>
  <si>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</si>
  <si>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</si>
  <si>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</si>
  <si>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</si>
  <si>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</si>
  <si>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</si>
  <si>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</si>
  <si>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</si>
  <si>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</si>
  <si>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</si>
  <si>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</si>
  <si>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</si>
  <si>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</si>
  <si>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</si>
  <si>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</si>
  <si>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</si>
  <si>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</si>
  <si>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</si>
  <si>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</si>
  <si>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</si>
  <si>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</si>
  <si>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</si>
  <si>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</si>
  <si>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</si>
  <si>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</si>
  <si>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</si>
  <si>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</si>
  <si>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</si>
  <si>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</si>
  <si>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</si>
  <si>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</si>
  <si>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</si>
  <si>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</si>
  <si>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</si>
  <si>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</si>
  <si>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</si>
  <si>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</si>
  <si>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Rory Ravenscroftt</t>
  </si>
  <si>
    <t>Verla Timmis</t>
  </si>
  <si>
    <t>Jo Benoi</t>
  </si>
  <si>
    <t>Caty Janas</t>
  </si>
  <si>
    <t>Pennie Walmsley</t>
  </si>
  <si>
    <t>Virge Garfield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</si>
  <si>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</si>
  <si>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</si>
  <si>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</si>
  <si>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</si>
  <si>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</si>
  <si>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</si>
  <si>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</si>
  <si>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</si>
  <si>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</si>
  <si>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</si>
  <si>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</si>
  <si>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</si>
  <si>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</si>
  <si>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</si>
  <si>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</si>
  <si>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</si>
  <si>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</si>
  <si>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</si>
  <si>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</si>
  <si>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</si>
  <si>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</si>
  <si>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</si>
  <si>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</si>
  <si>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</si>
  <si>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</si>
  <si>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</si>
  <si>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</si>
  <si>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</si>
  <si>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</si>
  <si>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</si>
  <si>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</si>
  <si>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</si>
  <si>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</si>
  <si>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</si>
  <si>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</si>
  <si>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</si>
  <si>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</si>
  <si>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</si>
  <si>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</si>
  <si>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</si>
  <si>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</si>
  <si>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</si>
  <si>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</si>
  <si>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</si>
  <si>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</si>
  <si>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</si>
  <si>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</si>
  <si>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</si>
  <si>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</si>
  <si>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</si>
  <si>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</si>
  <si>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</si>
  <si>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</si>
  <si>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</si>
  <si>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</si>
  <si>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</si>
  <si>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</si>
  <si>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</si>
  <si>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</si>
  <si>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</si>
  <si>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</si>
  <si>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</si>
  <si>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</si>
  <si>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</si>
  <si>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</si>
  <si>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</si>
  <si>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</si>
  <si>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</si>
  <si>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</si>
  <si>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</si>
  <si>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</si>
  <si>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</si>
  <si>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</si>
  <si>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</si>
  <si>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</si>
  <si>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</si>
  <si>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</si>
  <si>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</si>
  <si>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</si>
  <si>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</si>
  <si>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</si>
  <si>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</si>
  <si>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</si>
  <si>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</si>
  <si>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</si>
  <si>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</si>
  <si>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</si>
  <si>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</si>
  <si>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</si>
  <si>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</si>
  <si>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</si>
  <si>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</si>
  <si>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</si>
  <si>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</si>
  <si>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</si>
  <si>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</si>
  <si>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</si>
  <si>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</si>
  <si>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</si>
  <si>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</si>
  <si>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</si>
  <si>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</si>
  <si>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</si>
  <si>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</si>
  <si>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</si>
  <si>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</si>
  <si>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</si>
  <si>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</si>
  <si>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</si>
  <si>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</si>
  <si>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</si>
  <si>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</si>
  <si>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</si>
  <si>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</si>
  <si>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</si>
  <si>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</si>
  <si>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</si>
  <si>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</si>
  <si>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</si>
  <si>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</si>
  <si>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</si>
  <si>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</si>
  <si>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Joey Keedwell</t>
  </si>
  <si>
    <t>Bryant Scamp</t>
  </si>
  <si>
    <t>Mick Titman</t>
  </si>
  <si>
    <t>Trudie Couch</t>
  </si>
  <si>
    <t>Cyndia Skedge</t>
  </si>
  <si>
    <t>Francoise Godbold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</si>
  <si>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</si>
  <si>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</si>
  <si>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</si>
  <si>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</si>
  <si>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</si>
  <si>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</si>
  <si>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</si>
  <si>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</si>
  <si>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</si>
  <si>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</si>
  <si>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</si>
  <si>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</si>
  <si>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</si>
  <si>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</si>
  <si>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</si>
  <si>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</si>
  <si>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</si>
  <si>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</si>
  <si>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</si>
  <si>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</si>
  <si>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</si>
  <si>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</si>
  <si>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</si>
  <si>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</si>
  <si>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</si>
  <si>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</si>
  <si>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</si>
  <si>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</si>
  <si>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</si>
  <si>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</si>
  <si>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</si>
  <si>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</si>
  <si>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</si>
  <si>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</si>
  <si>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Anni Izzard</t>
  </si>
  <si>
    <t>Bebe Pollicott</t>
  </si>
  <si>
    <t>Julian Andrassy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</si>
  <si>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</si>
  <si>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</si>
  <si>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</si>
  <si>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</si>
  <si>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</si>
  <si>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</si>
  <si>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</si>
  <si>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</si>
  <si>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</si>
  <si>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</si>
  <si>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</si>
  <si>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</si>
  <si>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</si>
  <si>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</si>
  <si>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</si>
  <si>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</si>
  <si>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</si>
  <si>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</si>
  <si>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</si>
  <si>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</si>
  <si>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</si>
  <si>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</si>
  <si>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</si>
  <si>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</si>
  <si>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</si>
  <si>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</si>
  <si>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</si>
  <si>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</si>
  <si>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</si>
  <si>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</si>
  <si>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</si>
  <si>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</si>
  <si>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</si>
  <si>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</si>
  <si>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</si>
  <si>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</si>
  <si>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</si>
  <si>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</si>
  <si>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</si>
  <si>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</si>
  <si>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</si>
  <si>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</si>
  <si>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</si>
  <si>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</si>
  <si>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</si>
  <si>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</si>
  <si>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</si>
  <si>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</si>
  <si>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</si>
  <si>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</si>
  <si>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</si>
  <si>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</si>
  <si>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</si>
  <si>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</si>
  <si>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</si>
  <si>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</si>
  <si>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</si>
  <si>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</si>
  <si>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</si>
  <si>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</si>
  <si>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</si>
  <si>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</si>
  <si>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</si>
  <si>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</si>
  <si>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</si>
  <si>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</si>
  <si>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</si>
  <si>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</si>
  <si>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</si>
  <si>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</si>
  <si>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</si>
  <si>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</si>
  <si>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</si>
  <si>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</si>
  <si>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</si>
  <si>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</si>
  <si>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Blythe Clipston</t>
  </si>
  <si>
    <t>Alicea Pudsall</t>
  </si>
  <si>
    <t>Karee Ruslinge</t>
  </si>
  <si>
    <t>Wilone O'Kielt</t>
  </si>
  <si>
    <t>Justino Chapiro</t>
  </si>
  <si>
    <t>Sisely Gatsby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</si>
  <si>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</si>
  <si>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</si>
  <si>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</si>
  <si>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</si>
  <si>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</si>
  <si>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</si>
  <si>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</si>
  <si>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</si>
  <si>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</si>
  <si>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</si>
  <si>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</si>
  <si>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</si>
  <si>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</si>
  <si>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</si>
  <si>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</si>
  <si>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</si>
  <si>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</si>
  <si>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</si>
  <si>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Sarajane Scourge</t>
  </si>
  <si>
    <t>Rose Shurrocks</t>
  </si>
  <si>
    <t>Mata Fishley</t>
  </si>
  <si>
    <t>Irvine Blenkin</t>
  </si>
  <si>
    <t>Wald Bountiff</t>
  </si>
  <si>
    <t>Hinda Label</t>
  </si>
  <si>
    <t>Irwin Kirsche</t>
  </si>
  <si>
    <t>Jill Shipsey</t>
  </si>
  <si>
    <t>Anabal Cooke</t>
  </si>
  <si>
    <t>Ava Whordley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</si>
  <si>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</si>
  <si>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</si>
  <si>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</si>
  <si>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</si>
  <si>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</si>
  <si>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</si>
  <si>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</si>
  <si>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</si>
  <si>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</si>
  <si>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</si>
  <si>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</si>
  <si>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Cornie Arstall</t>
  </si>
  <si>
    <t>Hogan Iles</t>
  </si>
  <si>
    <t>Saundra O'Connel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</si>
  <si>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</si>
  <si>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</si>
  <si>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</si>
  <si>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</si>
  <si>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</si>
  <si>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</si>
  <si>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</si>
  <si>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</si>
  <si>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</si>
  <si>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</si>
  <si>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</si>
  <si>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</si>
  <si>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</si>
  <si>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</si>
  <si>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</si>
  <si>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</si>
  <si>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</si>
  <si>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</si>
  <si>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</si>
  <si>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</si>
  <si>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</si>
  <si>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</si>
  <si>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</si>
  <si>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</si>
  <si>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</si>
  <si>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</si>
  <si>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</si>
  <si>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</si>
  <si>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</si>
  <si>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</si>
  <si>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</si>
  <si>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</si>
  <si>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</si>
  <si>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</si>
  <si>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</si>
  <si>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</si>
  <si>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</si>
  <si>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</si>
  <si>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</si>
  <si>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</si>
  <si>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</si>
  <si>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</si>
  <si>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</si>
  <si>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</si>
  <si>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</si>
  <si>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</si>
  <si>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</si>
  <si>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</si>
  <si>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</si>
  <si>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</si>
  <si>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</si>
  <si>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</si>
  <si>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</si>
  <si>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</si>
  <si>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</si>
  <si>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</si>
  <si>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</si>
  <si>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</si>
  <si>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</si>
  <si>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</si>
  <si>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</si>
  <si>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</si>
  <si>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</si>
  <si>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</si>
  <si>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</si>
  <si>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</si>
  <si>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</si>
  <si>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</si>
  <si>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</si>
  <si>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</si>
  <si>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</si>
  <si>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</si>
  <si>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</si>
  <si>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</si>
  <si>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</si>
  <si>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</si>
  <si>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</si>
  <si>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Shaun Kyrkeman</t>
  </si>
  <si>
    <t>Leena Bruckshaw</t>
  </si>
  <si>
    <t>Benni Simounet</t>
  </si>
  <si>
    <t>Kay Edling</t>
  </si>
  <si>
    <t>Shayne Stegel</t>
  </si>
  <si>
    <t>Floyd Cowgill</t>
  </si>
  <si>
    <t>Brien Boise</t>
  </si>
  <si>
    <t>Pancho De Ortega</t>
  </si>
  <si>
    <t>Edd MacKnockiter</t>
  </si>
  <si>
    <t>Hobie Stockbridge</t>
  </si>
  <si>
    <t>Ludovika Plaice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</si>
  <si>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</si>
  <si>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</si>
  <si>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</si>
  <si>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</si>
  <si>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</si>
  <si>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</si>
  <si>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</si>
  <si>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</si>
  <si>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</si>
  <si>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</si>
  <si>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</si>
  <si>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</si>
  <si>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</si>
  <si>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</si>
  <si>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</si>
  <si>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</si>
  <si>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</si>
  <si>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</si>
  <si>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</si>
  <si>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</si>
  <si>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</si>
  <si>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</si>
  <si>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</si>
  <si>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</si>
  <si>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</si>
  <si>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</si>
  <si>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</si>
  <si>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</si>
  <si>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Adi Seawright</t>
  </si>
  <si>
    <t>Eward Astlett</t>
  </si>
  <si>
    <t>Larissa Ingledow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</si>
  <si>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</si>
  <si>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</si>
  <si>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</si>
  <si>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</si>
  <si>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</si>
  <si>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</si>
  <si>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</si>
  <si>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</si>
  <si>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</si>
  <si>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</si>
  <si>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</si>
  <si>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</si>
  <si>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</si>
  <si>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</si>
  <si>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</si>
  <si>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</si>
  <si>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</si>
  <si>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</si>
  <si>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</si>
  <si>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</si>
  <si>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</si>
  <si>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</si>
  <si>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</si>
  <si>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</si>
  <si>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</si>
  <si>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</si>
  <si>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</si>
  <si>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</si>
  <si>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</si>
  <si>
    <t>Name</t>
  </si>
  <si>
    <t>Gender</t>
  </si>
  <si>
    <t>Department</t>
  </si>
  <si>
    <t>Salary</t>
  </si>
  <si>
    <t>Location</t>
  </si>
  <si>
    <t>Rating</t>
  </si>
  <si>
    <t>Grand Total</t>
  </si>
  <si>
    <t>Region</t>
  </si>
  <si>
    <t xml:space="preserve">Gender </t>
  </si>
  <si>
    <t xml:space="preserve">GENDER DISTRIBUTION BY REGION </t>
  </si>
  <si>
    <t>Count of Name</t>
  </si>
  <si>
    <t>Departments</t>
  </si>
  <si>
    <t>Column Labels</t>
  </si>
  <si>
    <t>DEPARTMENTS</t>
  </si>
  <si>
    <t/>
  </si>
  <si>
    <t xml:space="preserve">GENDER DISTRIBUTION BY DEPRATMENTS </t>
  </si>
  <si>
    <t>Ratings</t>
  </si>
  <si>
    <t xml:space="preserve">GENDER PAY GAP ANALYSIS IN DEPARTMENT </t>
  </si>
  <si>
    <t>REGION</t>
  </si>
  <si>
    <t>Column1</t>
  </si>
  <si>
    <t xml:space="preserve">Salary Band </t>
  </si>
  <si>
    <t>100000 - 110000</t>
  </si>
  <si>
    <t>110000 - 120000</t>
  </si>
  <si>
    <t>20000 - 30000</t>
  </si>
  <si>
    <t>30000 - 40000</t>
  </si>
  <si>
    <t>40000 - 50000</t>
  </si>
  <si>
    <t>50000 - 60000</t>
  </si>
  <si>
    <t>60000 - 70000</t>
  </si>
  <si>
    <t>70000 - 80000</t>
  </si>
  <si>
    <t>80000 - 90000</t>
  </si>
  <si>
    <t>90000 - 100000</t>
  </si>
  <si>
    <t>Salary Band</t>
  </si>
  <si>
    <t>Pay distribution of employees grouped by salary band</t>
  </si>
  <si>
    <t>Number of Employees</t>
  </si>
  <si>
    <t>Pay distribution of employees grouped by salary band per Region</t>
  </si>
  <si>
    <t>Bonus Rules</t>
  </si>
  <si>
    <t xml:space="preserve">Bonus Amount </t>
  </si>
  <si>
    <t>Total Payout</t>
  </si>
  <si>
    <t>Total Payouts</t>
  </si>
  <si>
    <t xml:space="preserve">TOTAL PAYOUT BY REGION AND COMPANY WIDE </t>
  </si>
  <si>
    <t xml:space="preserve">RATING DISTRBUTION </t>
  </si>
  <si>
    <t>GENDER PAY GAP ANALYSIS BY REGION</t>
  </si>
  <si>
    <t>GENDER PAY GAP ANALYSIS</t>
  </si>
  <si>
    <t>Pay distribution  by Salary Band</t>
  </si>
  <si>
    <t xml:space="preserve">GENDER DISTRIBUTION </t>
  </si>
  <si>
    <t>Total Company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</si>
</sst>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Merriweather-Light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0" fontId="2" fillId="3" borderId="2" xfId="0" applyFont="1" applyFill="1" applyBorder="1"/>
    <xf numFmtId="0" fontId="0" fillId="0" borderId="3" xfId="0" applyBorder="1"/>
    <xf numFmtId="0" fontId="4" fillId="0" borderId="0" xfId="0" applyFon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10" fontId="0" fillId="0" borderId="0" xfId="2" applyNumberFormat="1" applyFont="1"/>
    <xf numFmtId="44" fontId="2" fillId="3" borderId="2" xfId="0" applyNumberFormat="1" applyFont="1" applyFill="1" applyBorder="1"/>
    <xf numFmtId="44" fontId="0" fillId="2" borderId="1" xfId="0" applyNumberFormat="1" applyFill="1" applyBorder="1"/>
    <xf numFmtId="44" fontId="0" fillId="0" borderId="1" xfId="0" applyNumberFormat="1" applyBorder="1"/>
    <xf numFmtId="44" fontId="0" fillId="0" borderId="3" xfId="0" applyNumberFormat="1" applyBorder="1"/>
    <xf numFmtId="44" fontId="0" fillId="0" borderId="0" xfId="0" applyNumberFormat="1"/>
    <xf numFmtId="44" fontId="0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23"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alignment wrapText="0"/>
    </dxf>
    <dxf>
      <alignment horizontal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nusRul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nus Rules"/>
    </sheetNames>
    <sheetDataSet>
      <sheetData sheetId="0">
        <row r="2">
          <cell r="B2" t="str">
            <v>Department</v>
          </cell>
          <cell r="C2" t="str">
            <v>Very Poor</v>
          </cell>
          <cell r="D2" t="str">
            <v>Poor</v>
          </cell>
          <cell r="E2" t="str">
            <v>Average</v>
          </cell>
          <cell r="F2" t="str">
            <v>Good</v>
          </cell>
          <cell r="G2" t="str">
            <v>Very Good</v>
          </cell>
        </row>
        <row r="3">
          <cell r="B3" t="str">
            <v>Sales</v>
          </cell>
          <cell r="C3">
            <v>5.0000000000000001E-3</v>
          </cell>
          <cell r="D3">
            <v>1.2E-2</v>
          </cell>
          <cell r="E3">
            <v>2.1000000000000001E-2</v>
          </cell>
          <cell r="F3">
            <v>5.0999999999999997E-2</v>
          </cell>
          <cell r="G3">
            <v>8.7999999999999995E-2</v>
          </cell>
        </row>
        <row r="4">
          <cell r="B4" t="str">
            <v>Engineering</v>
          </cell>
          <cell r="C4">
            <v>5.0000000000000001E-3</v>
          </cell>
          <cell r="D4">
            <v>1.0999999999999999E-2</v>
          </cell>
          <cell r="E4">
            <v>3.5000000000000003E-2</v>
          </cell>
          <cell r="F4">
            <v>4.2999999999999997E-2</v>
          </cell>
          <cell r="G4">
            <v>6.0999999999999999E-2</v>
          </cell>
        </row>
        <row r="5">
          <cell r="B5" t="str">
            <v>Legal</v>
          </cell>
          <cell r="C5">
            <v>5.0000000000000001E-3</v>
          </cell>
          <cell r="D5">
            <v>1.9E-2</v>
          </cell>
          <cell r="E5">
            <v>2.1000000000000001E-2</v>
          </cell>
          <cell r="F5">
            <v>5.3999999999999999E-2</v>
          </cell>
          <cell r="G5">
            <v>6.4000000000000001E-2</v>
          </cell>
        </row>
        <row r="6">
          <cell r="B6" t="str">
            <v>Support</v>
          </cell>
          <cell r="C6">
            <v>5.0000000000000001E-3</v>
          </cell>
          <cell r="D6">
            <v>0.01</v>
          </cell>
          <cell r="E6">
            <v>2.8000000000000001E-2</v>
          </cell>
          <cell r="F6">
            <v>4.9000000000000002E-2</v>
          </cell>
          <cell r="G6">
            <v>7.5999999999999998E-2</v>
          </cell>
        </row>
        <row r="7">
          <cell r="B7" t="str">
            <v>Human Resources</v>
          </cell>
          <cell r="C7">
            <v>5.0000000000000001E-3</v>
          </cell>
          <cell r="D7">
            <v>1.2999999999999999E-2</v>
          </cell>
          <cell r="E7">
            <v>2.7E-2</v>
          </cell>
          <cell r="F7">
            <v>5.3999999999999999E-2</v>
          </cell>
          <cell r="G7">
            <v>7.5999999999999998E-2</v>
          </cell>
        </row>
        <row r="8">
          <cell r="B8" t="str">
            <v>Business Development</v>
          </cell>
          <cell r="C8">
            <v>5.0000000000000001E-3</v>
          </cell>
          <cell r="D8">
            <v>1.7999999999999999E-2</v>
          </cell>
          <cell r="E8">
            <v>2.4E-2</v>
          </cell>
          <cell r="F8">
            <v>0.05</v>
          </cell>
          <cell r="G8">
            <v>7.2999999999999995E-2</v>
          </cell>
        </row>
        <row r="9">
          <cell r="B9" t="str">
            <v>Product Management</v>
          </cell>
          <cell r="C9">
            <v>5.0000000000000001E-3</v>
          </cell>
          <cell r="D9">
            <v>0.01</v>
          </cell>
          <cell r="E9">
            <v>3.2000000000000001E-2</v>
          </cell>
          <cell r="F9">
            <v>4.1000000000000002E-2</v>
          </cell>
          <cell r="G9">
            <v>6.2E-2</v>
          </cell>
        </row>
        <row r="10">
          <cell r="B10" t="str">
            <v>Training</v>
          </cell>
          <cell r="C10">
            <v>5.0000000000000001E-3</v>
          </cell>
          <cell r="D10">
            <v>1.9E-2</v>
          </cell>
          <cell r="E10">
            <v>0.04</v>
          </cell>
          <cell r="F10">
            <v>5.8999999999999997E-2</v>
          </cell>
          <cell r="G10">
            <v>6.3E-2</v>
          </cell>
        </row>
        <row r="11">
          <cell r="B11" t="str">
            <v>Research and Development</v>
          </cell>
          <cell r="C11">
            <v>5.0000000000000001E-3</v>
          </cell>
          <cell r="D11">
            <v>0.02</v>
          </cell>
          <cell r="E11">
            <v>3.3000000000000002E-2</v>
          </cell>
          <cell r="F11">
            <v>5.3999999999999999E-2</v>
          </cell>
          <cell r="G11">
            <v>8.4000000000000005E-2</v>
          </cell>
        </row>
        <row r="12">
          <cell r="B12" t="str">
            <v>Accounting</v>
          </cell>
          <cell r="C12">
            <v>5.0000000000000001E-3</v>
          </cell>
          <cell r="D12">
            <v>1.2E-2</v>
          </cell>
          <cell r="E12">
            <v>0.02</v>
          </cell>
          <cell r="F12">
            <v>5.8000000000000003E-2</v>
          </cell>
          <cell r="G12">
            <v>7.0999999999999994E-2</v>
          </cell>
        </row>
        <row r="13">
          <cell r="B13" t="str">
            <v>Services</v>
          </cell>
          <cell r="C13">
            <v>5.0000000000000001E-3</v>
          </cell>
          <cell r="D13">
            <v>1.4999999999999999E-2</v>
          </cell>
          <cell r="E13">
            <v>2.3E-2</v>
          </cell>
          <cell r="F13">
            <v>5.2999999999999999E-2</v>
          </cell>
          <cell r="G13">
            <v>7.1999999999999995E-2</v>
          </cell>
        </row>
        <row r="14">
          <cell r="B14" t="str">
            <v>Marketing</v>
          </cell>
          <cell r="C14">
            <v>5.0000000000000001E-3</v>
          </cell>
          <cell r="D14">
            <v>1.2999999999999999E-2</v>
          </cell>
          <cell r="E14">
            <v>3.5000000000000003E-2</v>
          </cell>
          <cell r="F14">
            <v>5.8000000000000003E-2</v>
          </cell>
          <cell r="G14">
            <v>9.9000000000000005E-2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840.923490162037" createdVersion="8" refreshedVersion="8" minRefreshableVersion="3" recordCount="946" xr:uid="{9E42E3DA-3EC6-4DF1-BCCF-F4EFFE1C386F}">
  <cacheSource type="worksheet">
    <worksheetSource ref="A947:F948" sheet="Palmora Group HR Analysis"/>
  </cacheSource>
  <cacheFields count="6">
    <cacheField name="Name" numFmtId="0">
      <sharedItems/>
    </cacheField>
    <cacheField name="Gender" numFmtId="0">
      <sharedItems count="3">
        <s v="Male"/>
        <s v="Female"/>
        <s v="Prefer not to say"/>
      </sharedItems>
    </cacheField>
    <cacheField name="Department" numFmtId="0">
      <sharedItems/>
    </cacheField>
    <cacheField name="Salary" numFmtId="0">
      <sharedItems containsSemiMixedTypes="0" containsString="0" containsNumber="1" containsInteger="1" minValue="28130" maxValue="119930"/>
    </cacheField>
    <cacheField name="Location" numFmtId="0">
      <sharedItems count="3">
        <s v="Lagos"/>
        <s v="Kaduna"/>
        <s v="Abuja"/>
      </sharedItems>
    </cacheField>
    <cacheField name="Ratin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840.93225474537" createdVersion="8" refreshedVersion="8" minRefreshableVersion="3" recordCount="946" xr:uid="{69C0B417-3DD7-4CB9-BDFE-AD87283104E5}">
  <cacheSource type="worksheet">
    <worksheetSource name="Table1"/>
  </cacheSource>
  <cacheFields count="6">
    <cacheField name="Name" numFmtId="0">
      <sharedItems count="874">
        <s v="Ches Bonnell"/>
        <s v="Garwin Peasegood"/>
        <s v="Saunders Blumson"/>
        <s v="Gardy Grigorey"/>
        <s v="Marlie Charsley"/>
        <s v="Adella Hartshorne"/>
        <s v="Rasla Fisby"/>
        <s v="Willi Vasey"/>
        <s v="Selby Hacker"/>
        <s v="Stefa Eggleston"/>
        <s v="Phylys Benitez"/>
        <s v="Ronnie Sinyard"/>
        <s v="Axel Grigaut"/>
        <s v="Timmi Durran"/>
        <s v="Minna Showler"/>
        <s v="Dyanne Strafen"/>
        <s v="Dorolice Farry"/>
        <s v="Elliot Tuplin"/>
        <s v="Lion Adcock"/>
        <s v="Vic Radolf"/>
        <s v="Tiffani Mecozzi"/>
        <s v="Jeane Bermingham"/>
        <s v="Gavan Puttan"/>
        <s v="Danielle Johananoff"/>
        <s v="Rafaelita Blaksland"/>
        <s v="Brit Hamnett"/>
        <s v="Mable Phythian"/>
        <s v="Joella Maevela"/>
        <s v="Obidiah Westrope"/>
        <s v="Murry Dryburgh"/>
        <s v="Abbie Tann"/>
        <s v="Aluin Churly"/>
        <s v="Bennett Gimenez"/>
        <s v="Isa Mogie"/>
        <s v="Yves Clunie"/>
        <s v="Iain Wiburn"/>
        <s v="Nonah Bissell"/>
        <s v="Mendel Gentsch"/>
        <s v="Alfred Peplay"/>
        <s v="Adelina Cheeseman"/>
        <s v="Minetta Parsons"/>
        <s v="Hobard Benninger"/>
        <s v="Fancy Bonin"/>
        <s v="Laura Gomar"/>
        <s v="Beatrix Schoales"/>
        <s v="Clemmie Hebblewaite"/>
        <s v="Issie Crippes"/>
        <s v="Vasily MacVanamy"/>
        <s v="Aile Strathearn"/>
        <s v="Shellysheldon Mahady"/>
        <s v="Laney Renne"/>
        <s v="Trace Sidsaff"/>
        <s v="Kelly Corkitt"/>
        <s v="Karlen McCaffrey"/>
        <s v="Jordain Sparkwill"/>
        <s v="Billie Croucher"/>
        <s v="Izzy Brisco"/>
        <s v="Ignacius Losel"/>
        <s v="Peggi Bullas"/>
        <s v="Dyna Doucette"/>
        <s v="Marcellina Kitt"/>
        <s v="Shela Goade"/>
        <s v="Christopher Kezourec"/>
        <s v="Larry Pioch"/>
        <s v="Reidar Skechley"/>
        <s v="Bari Toffano"/>
        <s v="Robinia Scholling"/>
        <s v="Grover Cooksey"/>
        <s v="Layton Crayden"/>
        <s v="Marlowe Constantine"/>
        <s v="Rhianna McLeoid"/>
        <s v="Alida Welman"/>
        <s v="Jacobo Lasham"/>
        <s v="Rhody Odhams"/>
        <s v="Zach Polon"/>
        <s v="Taddeo Jovis"/>
        <s v="Katerine Lohden"/>
        <s v="Jakob Philippe"/>
        <s v="Monroe Hendrickx"/>
        <s v="Fred Dudeney"/>
        <s v="Brose MacCorkell"/>
        <s v="Madelene Upcott"/>
        <s v="Cara Havers"/>
        <s v="Gisella Mewe"/>
        <s v="Daryn Kniveton"/>
        <s v="Stormy Church"/>
        <s v="Cull Nannetti"/>
        <s v="Shirlene Argo"/>
        <s v="Konstanze Wyleman"/>
        <s v="Vernor Atyea"/>
        <s v="Tris Hynard"/>
        <s v="Calvin O'Carroll"/>
        <s v="Jessica Burditt"/>
        <s v="Aurelea Devitt"/>
        <s v="Meryl Waggatt"/>
        <s v="Evyn Fyrth"/>
        <s v="Sarene Creeboe"/>
        <s v="Steven Labat"/>
        <s v="Lindy Guillet"/>
        <s v="Loren Rettie"/>
        <s v="Daron Biaggioli"/>
        <s v="Georg Dinnage"/>
        <s v="Ewart Hovel"/>
        <s v="Archaimbaud Pinchin"/>
        <s v="Garwood Penhale"/>
        <s v="Valentia Etteridge"/>
        <s v="Courtney Given"/>
        <s v="Claudetta Petherick"/>
        <s v="Eberto William"/>
        <s v="Bernie Gorges"/>
        <s v="Myrle Prandoni"/>
        <s v="Josepha Keningham"/>
        <s v="Garrick Hadwick"/>
        <s v="Nessy Baskwell"/>
        <s v="Rosco Cogley"/>
        <s v="Camille Baldinotti"/>
        <s v="Crawford Scad"/>
        <s v="Judie Di Bernardo"/>
        <s v="Kakalina Stanaway"/>
        <s v="Max Shower"/>
        <s v="Juditha Hatherleigh"/>
        <s v="Lanny Beaney"/>
        <s v="Jim Perrygo"/>
        <s v="Shannen Crittal"/>
        <s v="Katya Hundy"/>
        <s v="Cordelia Djuricic"/>
        <s v="Emory Whitten"/>
        <s v="Philis Rowlstone"/>
        <s v="Fedora Graffin"/>
        <s v="Marjie Bamford"/>
        <s v="Doe Clubley"/>
        <s v="Barney Bonafant"/>
        <s v="Nessi Delves"/>
        <s v="Addi Studdeard"/>
        <s v="Benoite Ackermann"/>
        <s v="Sharity Brands"/>
        <s v="Beryl Burnsyde"/>
        <s v="Ollie Schirak"/>
        <s v="Amaleta Baltzar"/>
        <s v="Wyn Treadger"/>
        <s v="Orton Livick"/>
        <s v="Haven Belward"/>
        <s v="Yasmeen Klimkiewich"/>
        <s v="Kristofor Powner"/>
        <s v="Phillipp Nekrews"/>
        <s v="Delora Arendt"/>
        <s v="Archibaldo Denny"/>
        <s v="Jeane Blaszczak"/>
        <s v="Codi Beck"/>
        <s v="Faunie Sinton"/>
        <s v="Nicol Giacomi"/>
        <s v="Vassili Flay"/>
        <s v="Halimeda Kuscha"/>
        <s v="Charmaine Howie"/>
        <s v="Norrie Grahl"/>
        <s v="Ulick Maingot"/>
        <s v="Millie Fiveash"/>
        <s v="Kayley Southwell"/>
        <s v="Reena McKernan"/>
        <s v="Seward Kubera"/>
        <s v="Rois Garrigan"/>
        <s v="Euell Willoughley"/>
        <s v="Lindi Morfey"/>
        <s v="Gradey Litton"/>
        <s v="Angeline Christophersen"/>
        <s v="Farrel Vanyatin"/>
        <s v="Kienan Epinay"/>
        <s v="Aloisia Minto"/>
        <s v="Melisa Knott"/>
        <s v="Koral Gerriet"/>
        <s v="Constantino Espley"/>
        <s v="Desi Peniman"/>
        <s v="Torrance Collier"/>
        <s v="Ede Mignot"/>
        <s v="Marcia Muldrew"/>
        <s v="Quintina Kilgannon"/>
        <s v="Peria Revey"/>
        <s v="Carry Loblie"/>
        <s v="Isadora Maunsell"/>
        <s v="Tamara Couvet"/>
        <s v="Von Boeter"/>
        <s v="Forester Feakins"/>
        <s v="Gardy Eckersall"/>
        <s v="Gamaliel Ewins"/>
        <s v="Win Arthurs"/>
        <s v="Richy Gray"/>
        <s v="Patricia Dwelly"/>
        <s v="Erv Balmann"/>
        <s v="Demetria Le Estut"/>
        <s v="Evanne Sheryn"/>
        <s v="Collette Blackaller"/>
        <s v="Mariann Mowat"/>
        <s v="Tabbatha Pickston"/>
        <s v="Vlad Strangeway"/>
        <s v="Duky Wallace"/>
        <s v="Townie Dongall"/>
        <s v="Shana Bewly"/>
        <s v="Mick Tanguy"/>
        <s v="Tadio Audritt"/>
        <s v="Torey Rosell"/>
        <s v="Chrisy Kyme"/>
        <s v="Morten Dumphy"/>
        <s v="Issy McLevie"/>
        <s v="Michaeline Capehorn"/>
        <s v="Corny Linturn"/>
        <s v="Berny Bastide"/>
        <s v="Aindrea Lenormand"/>
        <s v="Shanon Deverell"/>
        <s v="Vaughn Carvill"/>
        <s v="Kora Allebone"/>
        <s v="Millard Brakewell"/>
        <s v="Florie Tortoise"/>
        <s v="Caro Chappel"/>
        <s v="Letisha Carrett"/>
        <s v="Melva Jickells"/>
        <s v="Riccardo Hagan"/>
        <s v="Chauncey Schild"/>
        <s v="Amery Ofer"/>
        <s v="Michaella Perri"/>
        <s v="Mord Cromblehome"/>
        <s v="Major O'Cahsedy"/>
        <s v="Joana Bartocci"/>
        <s v="Sly Cowley"/>
        <s v="Augusta Cheetham"/>
        <s v="Diarmid Alman"/>
        <s v="Gearard Wixon"/>
        <s v="Kaye Crocroft"/>
        <s v="Egor Minto"/>
        <s v="Bren Absolon"/>
        <s v="Alexine Portail"/>
        <s v="Duffie Ibel"/>
        <s v="Gilles Jaquet"/>
        <s v="Payton Pickervance"/>
        <s v="Barny Fairweather"/>
        <s v="Margot Royds"/>
        <s v="Frederik Dartan"/>
        <s v="Aubert Wedmore."/>
        <s v="Krystal Lambswood"/>
        <s v="Nanice Boatwright"/>
        <s v="Northrup Aires"/>
        <s v="Janina Wolverson"/>
        <s v="Floria Olivia"/>
        <s v="Andrea Becker"/>
        <s v="Louise Lamming"/>
        <s v="Renaldo Thomassin"/>
        <s v="Carmel Pancoust"/>
        <s v="Tatum Hush"/>
        <s v="Aldrich Glenny"/>
        <s v="Griz Thorington"/>
        <s v="Eddy Stolze"/>
        <s v="L;urette Bontein"/>
        <s v="Cindee Saice"/>
        <s v="Erin Androsik"/>
        <s v="Genovera Ghost"/>
        <s v="Felicdad Heibel"/>
        <s v="Jobey Boneham"/>
        <s v="Radcliffe Fairpool"/>
        <s v="Gigi Bohling"/>
        <s v="Gare Mattiussi"/>
        <s v="Carlin Demke"/>
        <s v="Wilt Wayvill"/>
        <s v="Ardyce Eacott"/>
        <s v="Lane Monteaux"/>
        <s v="Cathi Gillbee"/>
        <s v="Ronnie Mesias"/>
        <s v="Hali Behnecke"/>
        <s v="Grady Rochelle"/>
        <s v="Crissie Cordel"/>
        <s v="Durand Backhouse"/>
        <s v="Wendel Malletratt"/>
        <s v="Shellysheldon Ellerman"/>
        <s v="Emmeline Bestwerthick"/>
        <s v="Marmaduke Worssam"/>
        <s v="Murial Ickovici"/>
        <s v="Honoria Cootes"/>
        <s v="Merrel Blind"/>
        <s v="Rosamond Fishe"/>
        <s v="Shelley Moncreiffe"/>
        <s v="Cecilla Joselevitch"/>
        <s v="Jolynn Behnecken"/>
        <s v="Adolph McNalley"/>
        <s v="Pippy Roxby"/>
        <s v="Jessi Calterone"/>
        <s v="Moore Gligoraci"/>
        <s v="Mallory Goldsberry"/>
        <s v="Nerissa Kavanagh"/>
        <s v="Foss Asquez"/>
        <s v="Mickey Pybus"/>
        <s v="Timmy Brenston"/>
        <s v="Romona Melody"/>
        <s v="Bendite Bloan"/>
        <s v="Andrea Penfold"/>
        <s v="Shari Pickston"/>
        <s v="Dennison Crosswaite"/>
        <s v="Lucias Minico"/>
        <s v="Helaine Lyddy"/>
        <s v="Carlene Torry"/>
        <s v="Vere Kulic"/>
        <s v="Enrichetta Mowles"/>
        <s v="Delinda Snozzwell"/>
        <s v="Cecilio Sprankling"/>
        <s v="Nickolai Artin"/>
        <s v="Ambrosio Daniely"/>
        <s v="Simon Kembery"/>
        <s v="Brig Dewi"/>
        <s v="Althea Bronger"/>
        <s v="Ansley Gounel"/>
        <s v="Daven Smout"/>
        <s v="Niall Selesnick"/>
        <s v="Lia Lurner"/>
        <s v="Rodrigo Congdon"/>
        <s v="Brendan Edgeller"/>
        <s v="Fidelio Rigmond"/>
        <s v="Ginger Myott"/>
        <s v="Hatti Vezey"/>
        <s v="Eilis Pavlasek"/>
        <s v="Kellsie Waby"/>
        <s v="Easter Pyke"/>
        <s v="Inger Andriveaux"/>
        <s v="Corina Triner"/>
        <s v="Loralyn Bruton"/>
        <s v="Susy Challoner"/>
        <s v="Jan Morforth"/>
        <s v="Cindi Stratten"/>
        <s v="Marline Wahncke"/>
        <s v="Violetta Vial"/>
        <s v="Beatriz Bateson"/>
        <s v="Evangelia Gowers"/>
        <s v="Fonzie O'Shea"/>
        <s v="Janene Hairsine"/>
        <s v="Linell Compfort"/>
        <s v="Shaylah Owbrick"/>
        <s v="Bethanne Leicester"/>
        <s v="Ottilie Vittel"/>
        <s v="Barnaby Farnall"/>
        <s v="Ashien Gallen"/>
        <s v="Stan Tolliday"/>
        <s v="Kissiah Maydway"/>
        <s v="Charline Husset"/>
        <s v="Lorain Tew"/>
        <s v="North Bertomeu"/>
        <s v="Martita Beaumont"/>
        <s v="Janaya MacGinlay"/>
        <s v="Ancell Moretto"/>
        <s v="Toby Brodhead"/>
        <s v="Niles Mahomet"/>
        <s v="Avigdor Karel"/>
        <s v="Luca Wolstenholme"/>
        <s v="Efrem Mathonnet"/>
        <s v="Latisha Jolly"/>
        <s v="Quentin Ferraresi"/>
        <s v="Marco Wooland"/>
        <s v="Thekla Lynnett"/>
        <s v="Pedro Carluccio"/>
        <s v="Caron Kolakovic"/>
        <s v="Debera Gow"/>
        <s v="Hoyt D'Alesco"/>
        <s v="Rudyard Tomsa"/>
        <s v="Orran Gritskov"/>
        <s v="Tyson Prescote"/>
        <s v="Berenice Osbaldstone"/>
        <s v="Jessika Jaycocks"/>
        <s v="Gabie Millichip"/>
        <s v="Pearla Beteriss"/>
        <s v="Harwilll Domotor"/>
        <s v="Carolina Blumsom"/>
        <s v="Ryon Baroch"/>
        <s v="Marissa Infante"/>
        <s v="Daisie Dahlman"/>
        <s v="Joli Jodrelle"/>
        <s v="Jessica Callcott"/>
        <s v="Sabina Scorrer"/>
        <s v="Bayard Gendricke"/>
        <s v="Esmaria Denecamp"/>
        <s v="Antone Tolmie"/>
        <s v="Tammi Lackham"/>
        <s v="Nananne Gehringer"/>
        <s v="Loren Bentote"/>
        <s v="Manolo Gasnell"/>
        <s v="Wyatt Clinch"/>
        <s v="Giselbert Newlands"/>
        <s v="Cristal Demangeot"/>
        <s v="Jaime Dowe"/>
        <s v="Addia Penwright"/>
        <s v="Ali Roubert"/>
        <s v="Emmye Corry"/>
        <s v="Addy Pimblett"/>
        <s v="Angela Bangley"/>
        <s v="Baudoin Dummigan"/>
        <s v="Lissy McCoy"/>
        <s v="Ingunna Wainscoat"/>
        <s v="Amii Elms"/>
        <s v="Ignacio Delion"/>
        <s v="Colby Reuven"/>
        <s v="Maggee Stiggles"/>
        <s v="Kelci Walkden"/>
        <s v="Bogey Hitcham"/>
        <s v="Pembroke Siflet"/>
        <s v="Adolph Hartin"/>
        <s v="Gisela Wille"/>
        <s v="Joyce Leyband"/>
        <s v="Reube Sushams"/>
        <s v="Mathian MacMeeking"/>
        <s v="Antonino Forsdicke"/>
        <s v="Mick Spraberry"/>
        <s v="Caresa Christer"/>
        <s v="Letizia Hasselby"/>
        <s v="Luce Beentjes"/>
        <s v="Sammy Gantlett"/>
        <s v="Pooh Splevins"/>
        <s v="Aeriela Aickin"/>
        <s v="Tawnya Tickel"/>
        <s v="Royal Nowakowska"/>
        <s v="Winny Millam"/>
        <s v="Michael Sidry"/>
        <s v="Nolan Tortis"/>
        <s v="De witt Lottrington"/>
        <s v="Baxter Brocks"/>
        <s v="Joyce Esel"/>
        <s v="Van Tuxwell"/>
        <s v="Fidela Artis"/>
        <s v="Dov Thoresby"/>
        <s v="Cathi Delgardo"/>
        <s v="Doro Nolte"/>
        <s v="Noll Forbear"/>
        <s v="Myer McCory"/>
        <s v="Doralyn Segar"/>
        <s v="Clo Jimpson"/>
        <s v="Audry Yu"/>
        <s v="Dolley Grayley"/>
        <s v="Meredith Rucklidge"/>
        <s v="Rory Ravenscroftt"/>
        <s v="Verla Timmis"/>
        <s v="Jo Benoi"/>
        <s v="Caty Janas"/>
        <s v="Pennie Walmsley"/>
        <s v="Virge Garfield"/>
        <s v="Myrilla Mercik"/>
        <s v="Giacobo Donke"/>
        <s v="Barbara-anne Kenchington"/>
        <s v="Aida Bleacher"/>
        <s v="Cly Vizard"/>
        <s v="Aleksandr Botha"/>
        <s v="Evangelina Lergan"/>
        <s v="Maritsa Marusic"/>
        <s v="Tamar MacGilfoyle"/>
        <s v="Chancey Dyos"/>
        <s v="Isaak Rawne"/>
        <s v="Gideon Hehir"/>
        <s v="Irena Trousdell"/>
        <s v="Gino Groome"/>
        <s v="Lamond Douthwaite"/>
        <s v="Ebonee Roxburgh"/>
        <s v="Nathanial Brounfield"/>
        <s v="Mallorie Waber"/>
        <s v="Ewart Laphorn"/>
        <s v="Hilliary Roarty"/>
        <s v="Putnem Manchester"/>
        <s v="Lanie Gatlin"/>
        <s v="Sharl Bendson"/>
        <s v="William Reeveley"/>
        <s v="Granville Stetson"/>
        <s v="Mirna Etoile"/>
        <s v="Freddie Johnikin"/>
        <s v="Natalee Craiker"/>
        <s v="Mariette Daymont"/>
        <s v="Lonny Caen"/>
        <s v="Kath Bletsoe"/>
        <s v="Gayla Blackadder"/>
        <s v="Adela Dowsett"/>
        <s v="Sharron Petegree"/>
        <s v="Eleonore Airdrie"/>
        <s v="Rhiamon Mollison"/>
        <s v="Karon Oscroft"/>
        <s v="Edi Hofton"/>
        <s v="Derk Bosson"/>
        <s v="Lorrie Derycot"/>
        <s v="Hartwell Pratchett"/>
        <s v="Van Ruseworth"/>
        <s v="Inge Creer"/>
        <s v="Elwira Lyddiard"/>
        <s v="Kincaid Hellicar"/>
        <s v="Maximo Guirard"/>
        <s v="Alta Kaszper"/>
        <s v="Lamar Blewitt"/>
        <s v="Hector Isard"/>
        <s v="Judi Cosgriff"/>
        <s v="Janean Gostage"/>
        <s v="Delphine Jewis"/>
        <s v="Matias Cormack"/>
        <s v="Rogers Rosenthaler"/>
        <s v="Clarine Shambrooke"/>
        <s v="Thedrick Rogeon"/>
        <s v="Roanne Phizacklea"/>
        <s v="Devinne Tuny"/>
        <s v="Martelle Brise"/>
        <s v="Dino Wooderson"/>
        <s v="Effie Vasilov"/>
        <s v="Jermaine Steers"/>
        <s v="Mora Innett"/>
        <s v="Mahalia Larcher"/>
        <s v="Dotty Strutley"/>
        <s v="Margy Elward"/>
        <s v="Danica Nayshe"/>
        <s v="Merrilee Plenty"/>
        <s v="Romona Dimmne"/>
        <s v="Lark Ironmonger"/>
        <s v="Caritta Searl"/>
        <s v="Ernestus O'Hengerty"/>
        <s v="Camilla Castle"/>
        <s v="Bette-ann Leafe"/>
        <s v="Aurelia Stanners"/>
        <s v="Shelby Buckland"/>
        <s v="Barr Faughny"/>
        <s v="Farris Ditchfield"/>
        <s v="Gerald Caple"/>
        <s v="Grier Kidsley"/>
        <s v="Yves Pawlik"/>
        <s v="Korney Bockings"/>
        <s v="Stephan Bussel"/>
        <s v="Jedd Moretto"/>
        <s v="Verney Sloegrave"/>
        <s v="Nerita Mycock"/>
        <s v="Mella Northam"/>
        <s v="Thedrick Bothwell"/>
        <s v="Georgianne Archbutt"/>
        <s v="Thorvald Milliken"/>
        <s v="Aileen McCritchie"/>
        <s v="Drusy MacCombe"/>
        <s v="Cathyleen Hurch"/>
        <s v="Jannel Labb"/>
        <s v="Cheryl Mantz"/>
        <s v="Madlen Ashburner"/>
        <s v="Colly Littledike"/>
        <s v="Karyn Creeghan"/>
        <s v="Edgard Irving"/>
        <s v="Cyril Medford"/>
        <s v="Kikelia Ellor"/>
        <s v="Dael Bugge"/>
        <s v="Ferrell Skepper"/>
        <s v="Hannis January"/>
        <s v="Pierson Measham"/>
        <s v="Xylina Pargetter"/>
        <s v="Aretha Ettridge"/>
        <s v="Joshia Farris"/>
        <s v="Mabel Orrow"/>
        <s v="Alexandros Rackley"/>
        <s v="Mickie Dagwell"/>
        <s v="Marni Jull"/>
        <s v="Sandy Cadden"/>
        <s v="Marney O'Breen"/>
        <s v="Westbrook Brandino"/>
        <s v="Sandi Labat"/>
        <s v="Leilah Yesinin"/>
        <s v="Lincoln Greatex"/>
        <s v="Patti Dradey"/>
        <s v="Oona Donan"/>
        <s v="Burtie Moulden"/>
        <s v="Reg MacMichael"/>
        <s v="Joey Keedwell"/>
        <s v="Bryant Scamp"/>
        <s v="Mick Titman"/>
        <s v="Trudie Couch"/>
        <s v="Cyndia Skedge"/>
        <s v="Francoise Godbold"/>
        <s v="Filmore Fitzhenry"/>
        <s v="Berna Dubery"/>
        <s v="Gerrard Doorey"/>
        <s v="Hiram Merkle"/>
        <s v="Zebulon Allmen"/>
        <s v="Kingsley Hagard"/>
        <s v="My Hanscome"/>
        <s v="Eldredge MacClure"/>
        <s v="Pauletta Falkus"/>
        <s v="Deck McCallion"/>
        <s v="Miguel Woolner"/>
        <s v="Yolande O'Dare"/>
        <s v="Kit Battlestone"/>
        <s v="Glennis Fussen"/>
        <s v="Theresita Chasmer"/>
        <s v="Pippy Shepperd"/>
        <s v="Petronella Marusik"/>
        <s v="Andria Kimpton"/>
        <s v="Jarad Barbrook"/>
        <s v="Dulsea Folkes"/>
        <s v="Herschel Wareham"/>
        <s v="Skip Morkham"/>
        <s v="Dayle O'Luney"/>
        <s v="Gray Seamon"/>
        <s v="Krysta Elacoate"/>
        <s v="Abramo Labbez"/>
        <s v="Faun Rickeard"/>
        <s v="Jamesy O'Ferris"/>
        <s v="Fanchon Furney"/>
        <s v="Pate Beardsley"/>
        <s v="Grady Crosgrove"/>
        <s v="Darcy Brewitt"/>
        <s v="Gilda Richen"/>
        <s v="Jobie Basili"/>
        <s v="Anni Izzard"/>
        <s v="Bebe Pollicott"/>
        <s v="Julian Andrassy"/>
        <s v="Dionne Garrish"/>
        <s v="Alexis Gotfrey"/>
        <s v="Xavier Filipic"/>
        <s v="Liane Bedburrow"/>
        <s v="Meara Darrington"/>
        <s v="Genevra Friday"/>
        <s v="Penni Patemore"/>
        <s v="Yanaton Wooster"/>
        <s v="Hedvige Stelfox"/>
        <s v="Tammy Backson"/>
        <s v="Inger Chapelhow"/>
        <s v="Arty Duigan"/>
        <s v="Nani Brockley"/>
        <s v="Curtice Advani"/>
        <s v="Leela Eckart"/>
        <s v="Jori Ashleigh"/>
        <s v="Leslie Baruch"/>
        <s v="Helene Bouts"/>
        <s v="Eleni O'Quin"/>
        <s v="Alic Bagg"/>
        <s v="Abran Danielsky"/>
        <s v="Halette Yesenev"/>
        <s v="Cleveland Pottiphar"/>
        <s v="Osborn Pawle"/>
        <s v="Chas Happel"/>
        <s v="Roth Bourget"/>
        <s v="Maisie Shotboulte"/>
        <s v="Felita Whitloe"/>
        <s v="Cindi McDuffy"/>
        <s v="Dorise Labat"/>
        <s v="Hephzibah Summerell"/>
        <s v="Alyosha Riquet"/>
        <s v="Maximo Ungerecht"/>
        <s v="Lezlie Balmann"/>
        <s v="Benny Karolovsky"/>
        <s v="Gretchen Callow"/>
        <s v="Candace Hanlon"/>
        <s v="Oby Sorrel"/>
        <s v="Cecilia Marshalleck"/>
        <s v="Antonetta Coggeshall"/>
        <s v="Purcell Le Pine"/>
        <s v="Archibald Dyzart"/>
        <s v="Lil Ibberson"/>
        <s v="Karita Vasyanin"/>
        <s v="Joaquin McVitty"/>
        <s v="Collen Dunbleton"/>
        <s v="Alysa Wankling"/>
        <s v="Ardella Dyment"/>
        <s v="Rodina Drinan"/>
        <s v="Marga Lorenzo"/>
        <s v="Alvie Keming"/>
        <s v="Sheff Gerdts"/>
        <s v="Josie Barnson"/>
        <s v="Petey Probey"/>
        <s v="Shelbi Aldin"/>
        <s v="Estell Kingsland"/>
        <s v="Lea Chaplin"/>
        <s v="Onofredo Hassan"/>
        <s v="Hyacinthie Braybrooke"/>
        <s v="Agnes Collicott"/>
        <s v="Margarete Blasing"/>
        <s v="Patience Noot"/>
        <s v="Charmane Heistermann"/>
        <s v="Jamal Beagen"/>
        <s v="Brigid Jeffrey"/>
        <s v="Nelli Schoolfield"/>
        <s v="Abigael Basire"/>
        <s v="Anjanette Ferre"/>
        <s v="Mackenzie Hannis"/>
        <s v="Ambros Murthwaite"/>
        <s v="Lek Scamaden"/>
        <s v="Jehu Rudeforth"/>
        <s v="Bert Yaakov"/>
        <s v="Bordy Yatman"/>
        <s v="Georgie Caress"/>
        <s v="Jolynn Lumbley"/>
        <s v="Blythe Clipston"/>
        <s v="Alicea Pudsall"/>
        <s v="Karee Ruslinge"/>
        <s v="Wilone O'Kielt"/>
        <s v="Justino Chapiro"/>
        <s v="Sisely Gatsby"/>
        <s v="Blaire Ruckman"/>
        <s v="William Coveny"/>
        <s v="Packston Joanic"/>
        <s v="Sile Whorton"/>
        <s v="Billi Fellgate"/>
        <s v="Franchot Crocken"/>
        <s v="Cletus McGarahan"/>
        <s v="Callie Duckels"/>
        <s v="Roselle Wandrach"/>
        <s v="Lishe Casemore"/>
        <s v="Garey Bird"/>
        <s v="Toby Micklewright"/>
        <s v="Dell Molloy"/>
        <s v="Fidela Dowey"/>
        <s v="Emmanuel Westrey"/>
        <s v="Melodie Torresi"/>
        <s v="Dewie Stodart"/>
        <s v="Giffer Berlin"/>
        <s v="Sarajane Scourge"/>
        <s v="Rose Shurrocks"/>
        <s v="Mata Fishley"/>
        <s v="Irvine Blenkin"/>
        <s v="Wald Bountiff"/>
        <s v="Hinda Label"/>
        <s v="Irwin Kirsche"/>
        <s v="Jill Shipsey"/>
        <s v="Anabal Cooke"/>
        <s v="Ava Whordley"/>
        <s v="Orlando Gorstidge"/>
        <s v="Robbert Mandrier"/>
        <s v="Twila Roantree"/>
        <s v="Archibald Filliskirk"/>
        <s v="Denni Wiggans"/>
        <s v="Pyotr Lightewood"/>
        <s v="Shari McNee"/>
        <s v="Issiah Cradick"/>
        <s v="Nollie Courteney"/>
        <s v="Tadio Dowdle"/>
        <s v="Ondrea Banfield"/>
        <s v="Cornie Arstall"/>
        <s v="Hogan Iles"/>
        <s v="Saundra O'Connel"/>
        <s v="Rosaline Wenderott"/>
        <s v="Bobina Teale"/>
        <s v="Ruby Cracie"/>
        <s v="Sissy Muehle"/>
        <s v="Itch Tinklin"/>
        <s v="Sibyl Dunkirk"/>
        <s v="Brodie Grimstead"/>
        <s v="Amitie Mawson"/>
        <s v="Dane Wudeland"/>
        <s v="Yvette Bett"/>
        <s v="Ianthe Sayre"/>
        <s v="Jacklyn Andrioletti"/>
        <s v="Conchita Soden"/>
        <s v="Reggie Taylerson"/>
        <s v="Leslie Cardoso"/>
        <s v="Milton Lilie"/>
        <s v="Aeriell Cuell"/>
        <s v="Anne-corinne Daulby"/>
        <s v="Lisle Danahar"/>
        <s v="Bryana Loyns"/>
        <s v="Anjela Spancock"/>
        <s v="Daisie McNeice"/>
        <s v="Jillana Gabbitis"/>
        <s v="Roddy Speechley"/>
        <s v="Oran Buxcy"/>
        <s v="Beverie Moffet"/>
        <s v="Novelia Pyffe"/>
        <s v="Dare Tully"/>
        <s v="Lilyan Klimpt"/>
        <s v="Jo-anne Gobeau"/>
        <s v="Florinda Crace"/>
        <s v="Dominic Ortler"/>
        <s v="Cathrin Yanuk"/>
        <s v="Austine Littlewood"/>
        <s v="Alford Gerardi"/>
        <s v="Cullie Bourcq"/>
        <s v="Emanuel Beldan"/>
        <s v="Hildagard Reece"/>
        <s v="Kai Ryder"/>
        <s v="Jeannie Petracco"/>
        <s v="Brad Gumb"/>
        <s v="Reinald Franken"/>
        <s v="Carolyn Attack"/>
        <s v="Naoma Cruse"/>
        <s v="Oates Dinan"/>
        <s v="Daphne Francillo"/>
        <s v="Trix Lutsch"/>
        <s v="Carolin Fieldstone"/>
        <s v="Corabel Luberto"/>
        <s v="Nicola Kiely"/>
        <s v="Rey Chartman"/>
        <s v="Israel Farndon"/>
        <s v="Felipe Parkman"/>
        <s v="Margit Kunze"/>
        <s v="Oliy Feeney"/>
        <s v="Sandie Anthonies"/>
        <s v="Anni Dinse"/>
        <s v="Gaultiero Have"/>
        <s v="Corinna Griffiths"/>
        <s v="Cherlyn Barter"/>
        <s v="Shea Mix"/>
        <s v="Leonidas Cavaney"/>
        <s v="Tallie Chaikovski"/>
        <s v="Codie Gaunson"/>
        <s v="Kaine Padly"/>
        <s v="Freda Legan"/>
        <s v="Christos Wintle"/>
        <s v="Magnum Locksley"/>
        <s v="Adrianne Gave"/>
        <s v="Warner Carwithan"/>
        <s v="Appolonia Snook"/>
        <s v="Alikee Jecock"/>
        <s v="Shay Chasney"/>
        <s v="Trey Jurges"/>
        <s v="Tracy Renad"/>
        <s v="Sarajane Peachey"/>
        <s v="Bili Sizey"/>
        <s v="Shaun Kyrkeman"/>
        <s v="Leena Bruckshaw"/>
        <s v="Benni Simounet"/>
        <s v="Kay Edling"/>
        <s v="Shayne Stegel"/>
        <s v="Floyd Cowgill"/>
        <s v="Brien Boise"/>
        <s v="Pancho De Ortega"/>
        <s v="Edd MacKnockiter"/>
        <s v="Hobie Stockbridge"/>
        <s v="Ludovika Plaice"/>
        <s v="Caro Hainsworth"/>
        <s v="Nicolis Winspire"/>
        <s v="Niko MacGille"/>
        <s v="Evanne Levens"/>
        <s v="Michale Rolf"/>
        <s v="Cecilla Northen"/>
        <s v="Cyrillus Garci"/>
        <s v="Gunar Cockshoot"/>
        <s v="Silva Monte"/>
        <s v="Hans Bucke"/>
        <s v="Elia Cockton"/>
        <s v="Freddy Linford"/>
        <s v="Gwenore Scotchmer"/>
        <s v="Maggie Ruberti"/>
        <s v="Allyce Hincham"/>
        <s v="Juanita Trembey"/>
        <s v="Lincoln Cord"/>
        <s v="Kerwin Blakely"/>
        <s v="Granny Spencelayh"/>
        <s v="Collin Jagson"/>
        <s v="Monti Burdus"/>
        <s v="Konstantin Timblett"/>
        <s v="Fax Scotland"/>
        <s v="Isidora Guido"/>
        <s v="Erv Havill"/>
        <s v="Yoshiko Tamblingson"/>
        <s v="Barri Teacy"/>
        <s v="Alisha Bloschke"/>
        <s v="Adi Seawright"/>
        <s v="Eward Astlett"/>
        <s v="Larissa Ingledow"/>
        <s v="Katey Cadany"/>
        <s v="Nicole Blowfelde"/>
        <s v="Kelley Rounds"/>
        <s v="Felice McMurty"/>
        <s v="Layton Kierans"/>
        <s v="Hedwiga Ingarfield"/>
        <s v="Frasquito Mosley"/>
        <s v="Amandy Jope"/>
        <s v="Tarrah Wordsworth"/>
        <s v="Fairfax Wallsam"/>
        <s v="Chelsea Itzak"/>
        <s v="Craggie Whistlecraft"/>
        <s v="Faina Durand"/>
        <s v="Virginia McConville"/>
        <s v="Candy Aindrais"/>
        <s v="Allene Gobbet"/>
        <s v="Ruthanne Beadnell"/>
        <s v="Damien Netley"/>
        <s v="Rasia Fryatt"/>
        <s v="Bev Lashley"/>
        <s v="Madge McCloughen"/>
        <s v="Frasier Straw"/>
        <s v="Dean Biggam"/>
        <s v="Husein Augar"/>
        <s v="Shaylyn Ransbury"/>
        <s v="Christoph Stretton"/>
        <s v="Jordain Cyster"/>
        <s v="Malory Biles"/>
        <s v="Adey Ryal"/>
      </sharedItems>
    </cacheField>
    <cacheField name="Gender" numFmtId="0">
      <sharedItems count="3">
        <s v="Male"/>
        <s v="Female"/>
        <s v="Prefer not to say"/>
      </sharedItems>
    </cacheField>
    <cacheField name="Department" numFmtId="0">
      <sharedItems count="12">
        <s v="Sales"/>
        <s v="Engineering"/>
        <s v="Legal"/>
        <s v="Support"/>
        <s v="Human Resources"/>
        <s v="Business Development"/>
        <s v="Product Management"/>
        <s v="Training"/>
        <s v="Research and Development"/>
        <s v="Accounting"/>
        <s v="Services"/>
        <s v="Marketing"/>
      </sharedItems>
    </cacheField>
    <cacheField name="Salary" numFmtId="0">
      <sharedItems containsSemiMixedTypes="0" containsString="0" containsNumber="1" containsInteger="1" minValue="28130" maxValue="119930" count="833">
        <n v="88050"/>
        <n v="68220"/>
        <n v="56370"/>
        <n v="107090"/>
        <n v="108450"/>
        <n v="41160"/>
        <n v="109000"/>
        <n v="43020"/>
        <n v="37800"/>
        <n v="88380"/>
        <n v="84420"/>
        <n v="101760"/>
        <n v="110780"/>
        <n v="68430"/>
        <n v="105370"/>
        <n v="113800"/>
        <n v="76300"/>
        <n v="44530"/>
        <n v="63710"/>
        <n v="62780"/>
        <n v="119750"/>
        <n v="116980"/>
        <n v="35940"/>
        <n v="109040"/>
        <n v="109160"/>
        <n v="75540"/>
        <n v="30000"/>
        <n v="76210"/>
        <n v="108460"/>
        <n v="69070"/>
        <n v="116520"/>
        <n v="96560"/>
        <n v="36460"/>
        <n v="50950"/>
        <n v="75440"/>
        <n v="84760"/>
        <n v="82240"/>
        <n v="28330"/>
        <n v="60580"/>
        <n v="45510"/>
        <n v="110770"/>
        <n v="86920"/>
        <n v="84680"/>
        <n v="36860"/>
        <n v="114010"/>
        <n v="54130"/>
        <n v="81720"/>
        <n v="84470"/>
        <n v="114600"/>
        <n v="114690"/>
        <n v="57350"/>
        <n v="51200"/>
        <n v="85260"/>
        <n v="71230"/>
        <n v="107660"/>
        <n v="75230"/>
        <n v="108080"/>
        <n v="28480"/>
        <n v="56620"/>
        <n v="103550"/>
        <n v="78500"/>
        <n v="93930"/>
        <n v="55310"/>
        <n v="49670"/>
        <n v="40770"/>
        <n v="106780"/>
        <n v="100730"/>
        <n v="74620"/>
        <n v="40450"/>
        <n v="60560"/>
        <n v="114900"/>
        <n v="69860"/>
        <n v="51320"/>
        <n v="103600"/>
        <n v="53540"/>
        <n v="98740"/>
        <n v="115090"/>
        <n v="51910"/>
        <n v="34080"/>
        <n v="88690"/>
        <n v="109190"/>
        <n v="89610"/>
        <n v="109760"/>
        <n v="108390"/>
        <n v="29880"/>
        <n v="68090"/>
        <n v="87210"/>
        <n v="90800"/>
        <n v="102930"/>
        <n v="29080"/>
        <n v="44450"/>
        <n v="97120"/>
        <n v="58840"/>
        <n v="77060"/>
        <n v="90080"/>
        <n v="35830"/>
        <n v="37110"/>
        <n v="112780"/>
        <n v="96000"/>
        <n v="112550"/>
        <n v="88330"/>
        <n v="116770"/>
        <n v="40270"/>
        <n v="96640"/>
        <n v="118100"/>
        <n v="43600"/>
        <n v="54520"/>
        <n v="57750"/>
        <n v="99970"/>
        <n v="62200"/>
        <n v="42990"/>
        <n v="117810"/>
        <n v="58130"/>
        <n v="86840"/>
        <n v="41700"/>
        <n v="72880"/>
        <n v="117150"/>
        <n v="97020"/>
        <n v="67510"/>
        <n v="34830"/>
        <n v="38730"/>
        <n v="96790"/>
        <n v="68040"/>
        <n v="88510"/>
        <n v="65350"/>
        <n v="52000"/>
        <n v="85740"/>
        <n v="92500"/>
        <n v="80770"/>
        <n v="67820"/>
        <n v="48060"/>
        <n v="56830"/>
        <n v="72500"/>
        <n v="57080"/>
        <n v="104080"/>
        <n v="29770"/>
        <n v="48690"/>
        <n v="70080"/>
        <n v="69190"/>
        <n v="37920"/>
        <n v="89120"/>
        <n v="48140"/>
        <n v="69340"/>
        <n v="71330"/>
        <n v="67620"/>
        <n v="69740"/>
        <n v="44300"/>
        <n v="40560"/>
        <n v="115230"/>
        <n v="39750"/>
        <n v="108970"/>
        <n v="112570"/>
        <n v="56810"/>
        <n v="42950"/>
        <n v="42820"/>
        <n v="101670"/>
        <n v="104750"/>
        <n v="43330"/>
        <n v="61430"/>
        <n v="105800"/>
        <n v="99470"/>
        <n v="68890"/>
        <n v="86940"/>
        <n v="118120"/>
        <n v="91120"/>
        <n v="41420"/>
        <n v="86010"/>
        <n v="30080"/>
        <n v="96800"/>
        <n v="31090"/>
        <n v="96140"/>
        <n v="98640"/>
        <n v="71510"/>
        <n v="86490"/>
        <n v="103240"/>
        <n v="47550"/>
        <n v="78490"/>
        <n v="61050"/>
        <n v="36370"/>
        <n v="47290"/>
        <n v="79650"/>
        <n v="119660"/>
        <n v="43200"/>
        <n v="89830"/>
        <n v="91500"/>
        <n v="29670"/>
        <n v="75720"/>
        <n v="81900"/>
        <n v="42380"/>
        <n v="32620"/>
        <n v="72040"/>
        <n v="77740"/>
        <n v="102140"/>
        <n v="48630"/>
        <n v="105960"/>
        <n v="97400"/>
        <n v="99450"/>
        <n v="82670"/>
        <n v="99200"/>
        <n v="111480"/>
        <n v="84940"/>
        <n v="95340"/>
        <n v="47960"/>
        <n v="56710"/>
        <n v="71180"/>
        <n v="78180"/>
        <n v="84750"/>
        <n v="98970"/>
        <n v="76560"/>
        <n v="35930"/>
        <n v="104410"/>
        <n v="84600"/>
        <n v="68800"/>
        <n v="86560"/>
        <n v="107340"/>
        <n v="111050"/>
        <n v="75320"/>
        <n v="57910"/>
        <n v="29490"/>
        <n v="52670"/>
        <n v="48530"/>
        <n v="105470"/>
        <n v="98200"/>
        <n v="106190"/>
        <n v="52610"/>
        <n v="63450"/>
        <n v="74710"/>
        <n v="60330"/>
        <n v="61010"/>
        <n v="117020"/>
        <n v="77130"/>
        <n v="106930"/>
        <n v="62090"/>
        <n v="61330"/>
        <n v="41600"/>
        <n v="105870"/>
        <n v="118300"/>
        <n v="99680"/>
        <n v="101500"/>
        <n v="46160"/>
        <n v="41930"/>
        <n v="73360"/>
        <n v="119550"/>
        <n v="53240"/>
        <n v="90880"/>
        <n v="47670"/>
        <n v="47760"/>
        <n v="47650"/>
        <n v="103360"/>
        <n v="72160"/>
        <n v="60800"/>
        <n v="74010"/>
        <n v="60760"/>
        <n v="74550"/>
        <n v="32500"/>
        <n v="110040"/>
        <n v="99750"/>
        <n v="92470"/>
        <n v="109980"/>
        <n v="41790"/>
        <n v="86360"/>
        <n v="65570"/>
        <n v="69160"/>
        <n v="41570"/>
        <n v="83400"/>
        <n v="67660"/>
        <n v="34470"/>
        <n v="38240"/>
        <n v="78380"/>
        <n v="115640"/>
        <n v="82120"/>
        <n v="108160"/>
        <n v="108360"/>
        <n v="77840"/>
        <n v="85180"/>
        <n v="85920"/>
        <n v="106490"/>
        <n v="38520"/>
        <n v="49530"/>
        <n v="29610"/>
        <n v="84170"/>
        <n v="92190"/>
        <n v="87850"/>
        <n v="43700"/>
        <n v="31820"/>
        <n v="70230"/>
        <n v="96320"/>
        <n v="90700"/>
        <n v="67960"/>
        <n v="103110"/>
        <n v="59610"/>
        <n v="66570"/>
        <n v="74390"/>
        <n v="67010"/>
        <n v="109710"/>
        <n v="110910"/>
        <n v="80060"/>
        <n v="108250"/>
        <n v="104340"/>
        <n v="38440"/>
        <n v="50800"/>
        <n v="34980"/>
        <n v="77260"/>
        <n v="117940"/>
        <n v="31040"/>
        <n v="96370"/>
        <n v="31170"/>
        <n v="116240"/>
        <n v="115190"/>
        <n v="79570"/>
        <n v="95680"/>
        <n v="107110"/>
        <n v="66100"/>
        <n v="39960"/>
        <n v="29890"/>
        <n v="48170"/>
        <n v="72840"/>
        <n v="68970"/>
        <n v="89090"/>
        <n v="118450"/>
        <n v="80360"/>
        <n v="104770"/>
        <n v="70440"/>
        <n v="56900"/>
        <n v="72450"/>
        <n v="34500"/>
        <n v="118800"/>
        <n v="115080"/>
        <n v="39540"/>
        <n v="106460"/>
        <n v="94530"/>
        <n v="71590"/>
        <n v="104900"/>
        <n v="81790"/>
        <n v="33050"/>
        <n v="96920"/>
        <n v="98400"/>
        <n v="50020"/>
        <n v="71210"/>
        <n v="53180"/>
        <n v="107020"/>
        <n v="58400"/>
        <n v="49000"/>
        <n v="85530"/>
        <n v="53950"/>
        <n v="41140"/>
        <n v="49920"/>
        <n v="39700"/>
        <n v="43900"/>
        <n v="72700"/>
        <n v="29420"/>
        <n v="58280"/>
        <n v="67980"/>
        <n v="49760"/>
        <n v="69910"/>
        <n v="112370"/>
        <n v="28580"/>
        <n v="43590"/>
        <n v="78840"/>
        <n v="61990"/>
        <n v="77100"/>
        <n v="66020"/>
        <n v="70930"/>
        <n v="40980"/>
        <n v="48980"/>
        <n v="110820"/>
        <n v="61690"/>
        <n v="104800"/>
        <n v="56280"/>
        <n v="52590"/>
        <n v="72350"/>
        <n v="39940"/>
        <n v="28130"/>
        <n v="69460"/>
        <n v="109030"/>
        <n v="66460"/>
        <n v="50810"/>
        <n v="114510"/>
        <n v="86230"/>
        <n v="73240"/>
        <n v="53920"/>
        <n v="113690"/>
        <n v="101790"/>
        <n v="38930"/>
        <n v="57090"/>
        <n v="106170"/>
        <n v="59550"/>
        <n v="89960"/>
        <n v="58850"/>
        <n v="68200"/>
        <n v="90130"/>
        <n v="45060"/>
        <n v="66370"/>
        <n v="85880"/>
        <n v="59260"/>
        <n v="61790"/>
        <n v="48180"/>
        <n v="74800"/>
        <n v="31020"/>
        <n v="37550"/>
        <n v="118840"/>
        <n v="94050"/>
        <n v="81260"/>
        <n v="36710"/>
        <n v="98360"/>
        <n v="39680"/>
        <n v="101390"/>
        <n v="80700"/>
        <n v="78020"/>
        <n v="115490"/>
        <n v="111910"/>
        <n v="109050"/>
        <n v="109380"/>
        <n v="69710"/>
        <n v="57620"/>
        <n v="101190"/>
        <n v="115840"/>
        <n v="45450"/>
        <n v="54140"/>
        <n v="117520"/>
        <n v="93210"/>
        <n v="104470"/>
        <n v="110890"/>
        <n v="96660"/>
        <n v="118360"/>
        <n v="88030"/>
        <n v="87810"/>
        <n v="51520"/>
        <n v="60260"/>
        <n v="61210"/>
        <n v="52750"/>
        <n v="47270"/>
        <n v="118060"/>
        <n v="37360"/>
        <n v="66510"/>
        <n v="29530"/>
        <n v="60440"/>
        <n v="90530"/>
        <n v="67950"/>
        <n v="105120"/>
        <n v="60570"/>
        <n v="119110"/>
        <n v="70360"/>
        <n v="45110"/>
        <n v="33630"/>
        <n v="53870"/>
        <n v="111190"/>
        <n v="29970"/>
        <n v="64960"/>
        <n v="111230"/>
        <n v="99530"/>
        <n v="35980"/>
        <n v="65700"/>
        <n v="109170"/>
        <n v="95020"/>
        <n v="87290"/>
        <n v="97110"/>
        <n v="59430"/>
        <n v="112120"/>
        <n v="28160"/>
        <n v="75870"/>
        <n v="93270"/>
        <n v="42730"/>
        <n v="80610"/>
        <n v="69060"/>
        <n v="31280"/>
        <n v="96610"/>
        <n v="37020"/>
        <n v="54970"/>
        <n v="41910"/>
        <n v="116970"/>
        <n v="86390"/>
        <n v="81150"/>
        <n v="71820"/>
        <n v="85460"/>
        <n v="91190"/>
        <n v="93160"/>
        <n v="110950"/>
        <n v="35990"/>
        <n v="39970"/>
        <n v="79520"/>
        <n v="52120"/>
        <n v="60010"/>
        <n v="35440"/>
        <n v="105610"/>
        <n v="113280"/>
        <n v="41980"/>
        <n v="103670"/>
        <n v="89690"/>
        <n v="87620"/>
        <n v="48250"/>
        <n v="85780"/>
        <n v="54010"/>
        <n v="75480"/>
        <n v="93500"/>
        <n v="98630"/>
        <n v="76390"/>
        <n v="68010"/>
        <n v="58030"/>
        <n v="59300"/>
        <n v="51800"/>
        <n v="57930"/>
        <n v="40530"/>
        <n v="48290"/>
        <n v="63720"/>
        <n v="84500"/>
        <n v="67430"/>
        <n v="109120"/>
        <n v="69760"/>
        <n v="45600"/>
        <n v="33030"/>
        <n v="80170"/>
        <n v="43510"/>
        <n v="49390"/>
        <n v="47910"/>
        <n v="35740"/>
        <n v="42240"/>
        <n v="36540"/>
        <n v="85720"/>
        <n v="34620"/>
        <n v="62690"/>
        <n v="30250"/>
        <n v="103160"/>
        <n v="109790"/>
        <n v="33760"/>
        <n v="36740"/>
        <n v="31240"/>
        <n v="75730"/>
        <n v="50860"/>
        <n v="84200"/>
        <n v="95980"/>
        <n v="65920"/>
        <n v="113620"/>
        <n v="60140"/>
        <n v="92450"/>
        <n v="34650"/>
        <n v="84740"/>
        <n v="88360"/>
        <n v="116220"/>
        <n v="106890"/>
        <n v="107440"/>
        <n v="29810"/>
        <n v="105330"/>
        <n v="43110"/>
        <n v="52630"/>
        <n v="46350"/>
        <n v="108170"/>
        <n v="69730"/>
        <n v="110200"/>
        <n v="116090"/>
        <n v="52140"/>
        <n v="32810"/>
        <n v="46990"/>
        <n v="33560"/>
        <n v="33890"/>
        <n v="51740"/>
        <n v="51650"/>
        <n v="115980"/>
        <n v="58370"/>
        <n v="106670"/>
        <n v="44850"/>
        <n v="75600"/>
        <n v="69120"/>
        <n v="31200"/>
        <n v="42160"/>
        <n v="110830"/>
        <n v="83180"/>
        <n v="46750"/>
        <n v="78540"/>
        <n v="77000"/>
        <n v="74920"/>
        <n v="36550"/>
        <n v="95950"/>
        <n v="77910"/>
        <n v="116670"/>
        <n v="71920"/>
        <n v="39340"/>
        <n v="103490"/>
        <n v="87740"/>
        <n v="113980"/>
        <n v="114470"/>
        <n v="31050"/>
        <n v="76620"/>
        <n v="76190"/>
        <n v="50450"/>
        <n v="29330"/>
        <n v="76930"/>
        <n v="33800"/>
        <n v="44820"/>
        <n v="84310"/>
        <n v="108600"/>
        <n v="47000"/>
        <n v="59810"/>
        <n v="90340"/>
        <n v="64270"/>
        <n v="103990"/>
        <n v="70380"/>
        <n v="89020"/>
        <n v="113750"/>
        <n v="32720"/>
        <n v="61920"/>
        <n v="74600"/>
        <n v="38030"/>
        <n v="30940"/>
        <n v="28870"/>
        <n v="87930"/>
        <n v="101610"/>
        <n v="28310"/>
        <n v="89840"/>
        <n v="96250"/>
        <n v="112460"/>
        <n v="115440"/>
        <n v="33920"/>
        <n v="46280"/>
        <n v="58940"/>
        <n v="118980"/>
        <n v="96750"/>
        <n v="101220"/>
        <n v="63020"/>
        <n v="75920"/>
        <n v="93080"/>
        <n v="68860"/>
        <n v="70650"/>
        <n v="77050"/>
        <n v="89360"/>
        <n v="37840"/>
        <n v="89160"/>
        <n v="74110"/>
        <n v="31630"/>
        <n v="40910"/>
        <n v="32190"/>
        <n v="73490"/>
        <n v="52220"/>
        <n v="68900"/>
        <n v="83750"/>
        <n v="110970"/>
        <n v="49520"/>
        <n v="53910"/>
        <n v="109870"/>
        <n v="61620"/>
        <n v="57000"/>
        <n v="70610"/>
        <n v="51860"/>
        <n v="60130"/>
        <n v="58260"/>
        <n v="70020"/>
        <n v="35670"/>
        <n v="67630"/>
        <n v="82300"/>
        <n v="114870"/>
        <n v="71030"/>
        <n v="85670"/>
        <n v="61700"/>
        <n v="66140"/>
        <n v="68980"/>
        <n v="114430"/>
        <n v="53760"/>
        <n v="91310"/>
        <n v="117840"/>
        <n v="31830"/>
        <n v="32980"/>
        <n v="47360"/>
        <n v="86740"/>
        <n v="87400"/>
        <n v="75090"/>
        <n v="92340"/>
        <n v="58830"/>
        <n v="32140"/>
        <n v="102520"/>
        <n v="79590"/>
        <n v="28970"/>
        <n v="92700"/>
        <n v="36150"/>
        <n v="52960"/>
        <n v="31920"/>
        <n v="104210"/>
        <n v="40750"/>
        <n v="98020"/>
        <n v="96620"/>
        <n v="40400"/>
        <n v="81220"/>
        <n v="33840"/>
        <n v="75880"/>
        <n v="81380"/>
        <n v="71490"/>
        <n v="91930"/>
        <n v="107790"/>
        <n v="69970"/>
        <n v="114180"/>
        <n v="85330"/>
        <n v="36820"/>
        <n v="116890"/>
        <n v="78710"/>
        <n v="86470"/>
        <n v="77110"/>
        <n v="86570"/>
        <n v="117850"/>
        <n v="116500"/>
        <n v="80030"/>
        <n v="76320"/>
        <n v="110730"/>
        <n v="86990"/>
        <n v="74410"/>
        <n v="87610"/>
        <n v="103340"/>
        <n v="46470"/>
        <n v="108290"/>
        <n v="78640"/>
        <n v="75990"/>
        <n v="55280"/>
        <n v="98010"/>
        <n v="50310"/>
        <n v="91360"/>
        <n v="115920"/>
        <n v="56870"/>
        <n v="75970"/>
        <n v="52270"/>
        <n v="39780"/>
        <n v="58960"/>
        <n v="37900"/>
        <n v="66610"/>
        <n v="44120"/>
        <n v="32270"/>
        <n v="37130"/>
        <n v="45590"/>
        <n v="94070"/>
        <n v="41220"/>
        <n v="119930"/>
        <n v="94820"/>
        <n v="38830"/>
        <n v="70760"/>
        <n v="71540"/>
        <n v="104680"/>
        <n v="63370"/>
        <n v="106400"/>
        <n v="36920"/>
        <n v="57820"/>
        <n v="93740"/>
        <n v="93960"/>
        <n v="107220"/>
        <n v="90150"/>
        <n v="94020"/>
        <n v="42970"/>
        <n v="33410"/>
        <n v="119670"/>
        <n v="115380"/>
        <n v="75010"/>
        <n v="104120"/>
        <n v="82680"/>
        <n v="52250"/>
        <n v="83190"/>
        <n v="83590"/>
        <n v="107700"/>
        <n v="102130"/>
        <n v="74360"/>
        <n v="42310"/>
        <n v="78440"/>
        <n v="113760"/>
        <n v="93880"/>
        <n v="85000"/>
        <n v="72550"/>
        <n v="72360"/>
        <n v="114890"/>
        <n v="107580"/>
        <n v="36040"/>
        <n v="35010"/>
        <n v="74280"/>
        <n v="115790"/>
        <n v="38330"/>
        <n v="70270"/>
        <n v="37060"/>
        <n v="58100"/>
        <n v="99780"/>
        <n v="119020"/>
        <n v="92940"/>
        <n v="59670"/>
        <n v="77470"/>
        <n v="45650"/>
        <n v="88430"/>
        <n v="36880"/>
        <n v="111820"/>
        <n v="92870"/>
        <n v="100360"/>
        <n v="48950"/>
        <n v="52810"/>
        <n v="78560"/>
        <n v="75280"/>
        <n v="93130"/>
        <n v="105290"/>
        <n v="108340"/>
        <n v="101420"/>
        <n v="54780"/>
        <n v="63560"/>
        <n v="68480"/>
        <n v="99460"/>
        <n v="100420"/>
        <n v="39650"/>
        <n v="56250"/>
        <n v="57640"/>
        <n v="43150"/>
        <n v="106080"/>
        <n v="29590"/>
        <n v="86240"/>
        <n v="36480"/>
        <n v="48590"/>
        <n v="41670"/>
        <n v="62280"/>
        <n v="92010"/>
        <n v="59560"/>
        <n v="114810"/>
        <n v="66870"/>
        <n v="113790"/>
        <n v="38250"/>
        <n v="48090"/>
        <n v="99630"/>
        <n v="86340"/>
        <n v="88590"/>
        <n v="61100"/>
        <n v="71240"/>
        <n v="114650"/>
        <n v="76900"/>
        <n v="116590"/>
        <n v="78390"/>
        <n v="103610"/>
        <n v="98110"/>
        <n v="33960"/>
        <n v="112110"/>
        <n v="71370"/>
        <n v="71570"/>
        <n v="67910"/>
        <n v="100370"/>
        <n v="90240"/>
        <n v="58740"/>
      </sharedItems>
      <fieldGroup base="3">
        <rangePr startNum="28130" endNum="119930" groupInterval="10000"/>
        <groupItems count="12">
          <s v="&lt;28130"/>
          <s v="28130-38129"/>
          <s v="38130-48129"/>
          <s v="48130-58129"/>
          <s v="58130-68129"/>
          <s v="68130-78129"/>
          <s v="78130-88129"/>
          <s v="88130-98129"/>
          <s v="98130-108129"/>
          <s v="108130-118129"/>
          <s v="118130-128129"/>
          <s v="&gt;128130"/>
        </groupItems>
      </fieldGroup>
    </cacheField>
    <cacheField name="Location" numFmtId="0">
      <sharedItems count="3">
        <s v="Lagos"/>
        <s v="Kaduna"/>
        <s v="Abuja"/>
      </sharedItems>
    </cacheField>
    <cacheField name="Rating" numFmtId="0">
      <sharedItems count="6">
        <s v="Very Good"/>
        <s v="Good"/>
        <s v="Poor"/>
        <s v="Average"/>
        <s v="Very Poor"/>
        <s v="Not Rat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840.985537731482" createdVersion="8" refreshedVersion="8" minRefreshableVersion="3" recordCount="946" xr:uid="{AB0CF5BB-890E-4ACB-907F-66FC749E4113}">
  <cacheSource type="worksheet">
    <worksheetSource ref="A1:G947" sheet="Palmora Group HR Analysis"/>
  </cacheSource>
  <cacheFields count="7">
    <cacheField name="Name" numFmtId="0">
      <sharedItems/>
    </cacheField>
    <cacheField name="Gender" numFmtId="0">
      <sharedItems/>
    </cacheField>
    <cacheField name="Department" numFmtId="0">
      <sharedItems/>
    </cacheField>
    <cacheField name="Salary" numFmtId="0">
      <sharedItems containsSemiMixedTypes="0" containsString="0" containsNumber="1" containsInteger="1" minValue="28130" maxValue="119930"/>
    </cacheField>
    <cacheField name="Location" numFmtId="0">
      <sharedItems count="3">
        <s v="Lagos"/>
        <s v="Kaduna"/>
        <s v="Abuja"/>
      </sharedItems>
    </cacheField>
    <cacheField name="Rating" numFmtId="0">
      <sharedItems/>
    </cacheField>
    <cacheField name="Salary Band " numFmtId="0">
      <sharedItems count="10">
        <s v="80000 - 90000"/>
        <s v="60000 - 70000"/>
        <s v="50000 - 60000"/>
        <s v="100000 - 110000"/>
        <s v="40000 - 50000"/>
        <s v="30000 - 40000"/>
        <s v="110000 - 120000"/>
        <s v="70000 - 80000"/>
        <s v="90000 - 100000"/>
        <s v="20000 - 3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841.038366550929" createdVersion="8" refreshedVersion="8" minRefreshableVersion="3" recordCount="947" xr:uid="{C063B05A-5518-42BA-BEBE-EC1F1E9C3A47}">
  <cacheSource type="worksheet">
    <worksheetSource ref="A1:K1048576" sheet="Palmora Group HR Analysis"/>
  </cacheSource>
  <cacheFields count="11">
    <cacheField name="Name" numFmtId="0">
      <sharedItems containsBlank="1"/>
    </cacheField>
    <cacheField name="Gender" numFmtId="0">
      <sharedItems containsBlank="1"/>
    </cacheField>
    <cacheField name="Department" numFmtId="0">
      <sharedItems containsBlank="1"/>
    </cacheField>
    <cacheField name="Salary" numFmtId="44">
      <sharedItems containsString="0" containsBlank="1" containsNumber="1" containsInteger="1" minValue="28130" maxValue="119930"/>
    </cacheField>
    <cacheField name="Location" numFmtId="0">
      <sharedItems containsBlank="1" count="4">
        <s v="Lagos"/>
        <s v="Kaduna"/>
        <s v="Abuja"/>
        <m/>
      </sharedItems>
    </cacheField>
    <cacheField name="Rating" numFmtId="0">
      <sharedItems containsBlank="1"/>
    </cacheField>
    <cacheField name="Salary Band " numFmtId="0">
      <sharedItems containsBlank="1"/>
    </cacheField>
    <cacheField name="Column1" numFmtId="0">
      <sharedItems containsBlank="1"/>
    </cacheField>
    <cacheField name="Bonus Rules" numFmtId="10">
      <sharedItems containsBlank="1" containsMixedTypes="1" containsNumber="1" minValue="5.0000000000000001E-3" maxValue="9.9000000000000005E-2"/>
    </cacheField>
    <cacheField name="Bonus Amount " numFmtId="44">
      <sharedItems containsString="0" containsBlank="1" containsNumber="1" minValue="0" maxValue="9820.8000000000011"/>
    </cacheField>
    <cacheField name="Total Payout" numFmtId="44">
      <sharedItems containsString="0" containsBlank="1" containsNumber="1" minValue="28160" maxValue="127096.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6">
  <r>
    <s v="Ches Bonnell"/>
    <x v="0"/>
    <s v="Sales"/>
    <n v="88050"/>
    <x v="0"/>
    <s v="Very Good"/>
  </r>
  <r>
    <s v="Garwin Peasegood"/>
    <x v="1"/>
    <s v="Engineering"/>
    <n v="68220"/>
    <x v="0"/>
    <s v="Good"/>
  </r>
  <r>
    <s v="Saunders Blumson"/>
    <x v="2"/>
    <s v="Legal"/>
    <n v="56370"/>
    <x v="1"/>
    <s v="Very Good"/>
  </r>
  <r>
    <s v="Gardy Grigorey"/>
    <x v="1"/>
    <s v="Support"/>
    <n v="107090"/>
    <x v="1"/>
    <s v="Poor"/>
  </r>
  <r>
    <s v="Marlie Charsley"/>
    <x v="0"/>
    <s v="Support"/>
    <n v="108450"/>
    <x v="2"/>
    <s v="Poor"/>
  </r>
  <r>
    <s v="Adella Hartshorne"/>
    <x v="1"/>
    <s v="Human Resources"/>
    <n v="41160"/>
    <x v="0"/>
    <s v="Average"/>
  </r>
  <r>
    <s v="Rasla Fisby"/>
    <x v="0"/>
    <s v="Legal"/>
    <n v="109000"/>
    <x v="2"/>
    <s v="Very Good"/>
  </r>
  <r>
    <s v="Willi Vasey"/>
    <x v="1"/>
    <s v="Support"/>
    <n v="43020"/>
    <x v="1"/>
    <s v="Average"/>
  </r>
  <r>
    <s v="Selby Hacker"/>
    <x v="0"/>
    <s v="Business Development"/>
    <n v="37800"/>
    <x v="0"/>
    <s v="Average"/>
  </r>
  <r>
    <s v="Stefa Eggleston"/>
    <x v="0"/>
    <s v="Sales"/>
    <n v="88380"/>
    <x v="1"/>
    <s v="Average"/>
  </r>
  <r>
    <s v="Phylys Benitez"/>
    <x v="1"/>
    <s v="Product Management"/>
    <n v="84420"/>
    <x v="2"/>
    <s v="Average"/>
  </r>
  <r>
    <s v="Ronnie Sinyard"/>
    <x v="1"/>
    <s v="Legal"/>
    <n v="101760"/>
    <x v="2"/>
    <s v="Good"/>
  </r>
  <r>
    <s v="Axel Grigaut"/>
    <x v="0"/>
    <s v="Sales"/>
    <n v="110780"/>
    <x v="2"/>
    <s v="Poor"/>
  </r>
  <r>
    <s v="Timmi Durran"/>
    <x v="0"/>
    <s v="Human Resources"/>
    <n v="68430"/>
    <x v="2"/>
    <s v="Good"/>
  </r>
  <r>
    <s v="Minna Showler"/>
    <x v="1"/>
    <s v="Training"/>
    <n v="105370"/>
    <x v="1"/>
    <s v="Good"/>
  </r>
  <r>
    <s v="Dyanne Strafen"/>
    <x v="0"/>
    <s v="Engineering"/>
    <n v="113800"/>
    <x v="0"/>
    <s v="Average"/>
  </r>
  <r>
    <s v="Dorolice Farry"/>
    <x v="1"/>
    <s v="Sales"/>
    <n v="76300"/>
    <x v="1"/>
    <s v="Average"/>
  </r>
  <r>
    <s v="Elliot Tuplin"/>
    <x v="1"/>
    <s v="Sales"/>
    <n v="44530"/>
    <x v="1"/>
    <s v="Average"/>
  </r>
  <r>
    <s v="Lion Adcock"/>
    <x v="1"/>
    <s v="Legal"/>
    <n v="63710"/>
    <x v="0"/>
    <s v="Average"/>
  </r>
  <r>
    <s v="Vic Radolf"/>
    <x v="1"/>
    <s v="Product Management"/>
    <n v="62780"/>
    <x v="2"/>
    <s v="Very Good"/>
  </r>
  <r>
    <s v="Tiffani Mecozzi"/>
    <x v="1"/>
    <s v="Training"/>
    <n v="119750"/>
    <x v="0"/>
    <s v="Average"/>
  </r>
  <r>
    <s v="Jeane Bermingham"/>
    <x v="0"/>
    <s v="Research and Development"/>
    <n v="116980"/>
    <x v="1"/>
    <s v="Very Poor"/>
  </r>
  <r>
    <s v="Gavan Puttan"/>
    <x v="0"/>
    <s v="Accounting"/>
    <n v="35940"/>
    <x v="2"/>
    <s v="Good"/>
  </r>
  <r>
    <s v="Danielle Johananoff"/>
    <x v="0"/>
    <s v="Services"/>
    <n v="109040"/>
    <x v="0"/>
    <s v="Average"/>
  </r>
  <r>
    <s v="Rafaelita Blaksland"/>
    <x v="1"/>
    <s v="Services"/>
    <n v="109160"/>
    <x v="1"/>
    <s v="Good"/>
  </r>
  <r>
    <s v="Brit Hamnett"/>
    <x v="0"/>
    <s v="Human Resources"/>
    <n v="75540"/>
    <x v="2"/>
    <s v="Average"/>
  </r>
  <r>
    <s v="Mable Phythian"/>
    <x v="1"/>
    <s v="Engineering"/>
    <n v="30000"/>
    <x v="1"/>
    <s v="Average"/>
  </r>
  <r>
    <s v="Joella Maevela"/>
    <x v="1"/>
    <s v="Sales"/>
    <n v="76210"/>
    <x v="2"/>
    <s v="Good"/>
  </r>
  <r>
    <s v="Obidiah Westrope"/>
    <x v="0"/>
    <s v="Legal"/>
    <n v="108460"/>
    <x v="1"/>
    <s v="Good"/>
  </r>
  <r>
    <s v="Murry Dryburgh"/>
    <x v="0"/>
    <s v="Research and Development"/>
    <n v="69070"/>
    <x v="1"/>
    <s v="Poor"/>
  </r>
  <r>
    <s v="Abbie Tann"/>
    <x v="1"/>
    <s v="Business Development"/>
    <n v="116520"/>
    <x v="0"/>
    <s v="Good"/>
  </r>
  <r>
    <s v="Aluin Churly"/>
    <x v="1"/>
    <s v="Research and Development"/>
    <n v="96560"/>
    <x v="1"/>
    <s v="Not Rated"/>
  </r>
  <r>
    <s v="Bennett Gimenez"/>
    <x v="1"/>
    <s v="Human Resources"/>
    <n v="36460"/>
    <x v="2"/>
    <s v="Good"/>
  </r>
  <r>
    <s v="Isa Mogie"/>
    <x v="1"/>
    <s v="Training"/>
    <n v="50950"/>
    <x v="1"/>
    <s v="Good"/>
  </r>
  <r>
    <s v="Yves Clunie"/>
    <x v="1"/>
    <s v="Marketing"/>
    <n v="75440"/>
    <x v="0"/>
    <s v="Average"/>
  </r>
  <r>
    <s v="Iain Wiburn"/>
    <x v="1"/>
    <s v="Sales"/>
    <n v="84760"/>
    <x v="1"/>
    <s v="Average"/>
  </r>
  <r>
    <s v="Nonah Bissell"/>
    <x v="0"/>
    <s v="Engineering"/>
    <n v="82240"/>
    <x v="1"/>
    <s v="Poor"/>
  </r>
  <r>
    <s v="Mendel Gentsch"/>
    <x v="0"/>
    <s v="Human Resources"/>
    <n v="28330"/>
    <x v="0"/>
    <s v="Very Poor"/>
  </r>
  <r>
    <s v="Alfred Peplay"/>
    <x v="1"/>
    <s v="Human Resources"/>
    <n v="60580"/>
    <x v="0"/>
    <s v="Very Good"/>
  </r>
  <r>
    <s v="Adelina Cheeseman"/>
    <x v="0"/>
    <s v="Support"/>
    <n v="45510"/>
    <x v="1"/>
    <s v="Very Good"/>
  </r>
  <r>
    <s v="Minetta Parsons"/>
    <x v="1"/>
    <s v="Human Resources"/>
    <n v="110770"/>
    <x v="2"/>
    <s v="Good"/>
  </r>
  <r>
    <s v="Hobard Benninger"/>
    <x v="1"/>
    <s v="Product Management"/>
    <n v="86920"/>
    <x v="2"/>
    <s v="Average"/>
  </r>
  <r>
    <s v="Fancy Bonin"/>
    <x v="2"/>
    <s v="Training"/>
    <n v="84680"/>
    <x v="0"/>
    <s v="Good"/>
  </r>
  <r>
    <s v="Laura Gomar"/>
    <x v="1"/>
    <s v="Research and Development"/>
    <n v="36860"/>
    <x v="0"/>
    <s v="Poor"/>
  </r>
  <r>
    <s v="Beatrix Schoales"/>
    <x v="2"/>
    <s v="Sales"/>
    <n v="114010"/>
    <x v="1"/>
    <s v="Average"/>
  </r>
  <r>
    <s v="Clemmie Hebblewaite"/>
    <x v="2"/>
    <s v="Services"/>
    <n v="54130"/>
    <x v="1"/>
    <s v="Very Poor"/>
  </r>
  <r>
    <s v="Issie Crippes"/>
    <x v="1"/>
    <s v="Product Management"/>
    <n v="81720"/>
    <x v="2"/>
    <s v="Very Good"/>
  </r>
  <r>
    <s v="Vasily MacVanamy"/>
    <x v="0"/>
    <s v="Human Resources"/>
    <n v="84470"/>
    <x v="0"/>
    <s v="Average"/>
  </r>
  <r>
    <s v="Aile Strathearn"/>
    <x v="1"/>
    <s v="Marketing"/>
    <n v="114600"/>
    <x v="0"/>
    <s v="Good"/>
  </r>
  <r>
    <s v="Shellysheldon Mahady"/>
    <x v="0"/>
    <s v="Training"/>
    <n v="114690"/>
    <x v="0"/>
    <s v="Very Poor"/>
  </r>
  <r>
    <s v="Laney Renne"/>
    <x v="0"/>
    <s v="Engineering"/>
    <n v="57350"/>
    <x v="1"/>
    <s v="Good"/>
  </r>
  <r>
    <s v="Trace Sidsaff"/>
    <x v="1"/>
    <s v="Accounting"/>
    <n v="51200"/>
    <x v="1"/>
    <s v="Poor"/>
  </r>
  <r>
    <s v="Kelly Corkitt"/>
    <x v="1"/>
    <s v="Human Resources"/>
    <n v="85260"/>
    <x v="0"/>
    <s v="Poor"/>
  </r>
  <r>
    <s v="Karlen McCaffrey"/>
    <x v="1"/>
    <s v="Services"/>
    <n v="71230"/>
    <x v="1"/>
    <s v="Very Poor"/>
  </r>
  <r>
    <s v="Jordain Sparkwill"/>
    <x v="1"/>
    <s v="Product Management"/>
    <n v="107660"/>
    <x v="2"/>
    <s v="Good"/>
  </r>
  <r>
    <s v="Billie Croucher"/>
    <x v="1"/>
    <s v="Engineering"/>
    <n v="75230"/>
    <x v="1"/>
    <s v="Poor"/>
  </r>
  <r>
    <s v="Izzy Brisco"/>
    <x v="1"/>
    <s v="Marketing"/>
    <n v="108080"/>
    <x v="2"/>
    <s v="Average"/>
  </r>
  <r>
    <s v="Ignacius Losel"/>
    <x v="0"/>
    <s v="Legal"/>
    <n v="28480"/>
    <x v="1"/>
    <s v="Good"/>
  </r>
  <r>
    <s v="Peggi Bullas"/>
    <x v="0"/>
    <s v="Support"/>
    <n v="56620"/>
    <x v="2"/>
    <s v="Average"/>
  </r>
  <r>
    <s v="Dyna Doucette"/>
    <x v="0"/>
    <s v="Sales"/>
    <n v="103550"/>
    <x v="2"/>
    <s v="Average"/>
  </r>
  <r>
    <s v="Marcellina Kitt"/>
    <x v="1"/>
    <s v="Business Development"/>
    <n v="78500"/>
    <x v="1"/>
    <s v="Very Good"/>
  </r>
  <r>
    <s v="Shela Goade"/>
    <x v="0"/>
    <s v="Legal"/>
    <n v="93930"/>
    <x v="1"/>
    <s v="Good"/>
  </r>
  <r>
    <s v="Christopher Kezourec"/>
    <x v="0"/>
    <s v="Training"/>
    <n v="55310"/>
    <x v="1"/>
    <s v="Very Poor"/>
  </r>
  <r>
    <s v="Larry Pioch"/>
    <x v="0"/>
    <s v="Research and Development"/>
    <n v="49670"/>
    <x v="2"/>
    <s v="Poor"/>
  </r>
  <r>
    <s v="Reidar Skechley"/>
    <x v="0"/>
    <s v="Product Management"/>
    <n v="40770"/>
    <x v="2"/>
    <s v="Average"/>
  </r>
  <r>
    <s v="Bari Toffano"/>
    <x v="0"/>
    <s v="Product Management"/>
    <n v="106780"/>
    <x v="1"/>
    <s v="Poor"/>
  </r>
  <r>
    <s v="Robinia Scholling"/>
    <x v="1"/>
    <s v="Human Resources"/>
    <n v="100730"/>
    <x v="1"/>
    <s v="Average"/>
  </r>
  <r>
    <s v="Grover Cooksey"/>
    <x v="2"/>
    <s v="Services"/>
    <n v="74620"/>
    <x v="1"/>
    <s v="Poor"/>
  </r>
  <r>
    <s v="Layton Crayden"/>
    <x v="0"/>
    <s v="Product Management"/>
    <n v="40450"/>
    <x v="1"/>
    <s v="Average"/>
  </r>
  <r>
    <s v="Marlowe Constantine"/>
    <x v="0"/>
    <s v="Services"/>
    <n v="60560"/>
    <x v="2"/>
    <s v="Average"/>
  </r>
  <r>
    <s v="Rhianna McLeoid"/>
    <x v="0"/>
    <s v="Legal"/>
    <n v="114900"/>
    <x v="1"/>
    <s v="Average"/>
  </r>
  <r>
    <s v="Alida Welman"/>
    <x v="0"/>
    <s v="Human Resources"/>
    <n v="69860"/>
    <x v="1"/>
    <s v="Average"/>
  </r>
  <r>
    <s v="Jacobo Lasham"/>
    <x v="1"/>
    <s v="Services"/>
    <n v="51320"/>
    <x v="1"/>
    <s v="Very Poor"/>
  </r>
  <r>
    <s v="Rhody Odhams"/>
    <x v="0"/>
    <s v="Training"/>
    <n v="103600"/>
    <x v="0"/>
    <s v="Good"/>
  </r>
  <r>
    <s v="Zach Polon"/>
    <x v="0"/>
    <s v="Marketing"/>
    <n v="53540"/>
    <x v="1"/>
    <s v="Poor"/>
  </r>
  <r>
    <s v="Taddeo Jovis"/>
    <x v="1"/>
    <s v="Sales"/>
    <n v="98740"/>
    <x v="2"/>
    <s v="Poor"/>
  </r>
  <r>
    <s v="Katerine Lohden"/>
    <x v="0"/>
    <s v="Support"/>
    <n v="115090"/>
    <x v="1"/>
    <s v="Average"/>
  </r>
  <r>
    <s v="Jakob Philippe"/>
    <x v="0"/>
    <s v="Marketing"/>
    <n v="51910"/>
    <x v="1"/>
    <s v="Good"/>
  </r>
  <r>
    <s v="Monroe Hendrickx"/>
    <x v="0"/>
    <s v="Accounting"/>
    <n v="34080"/>
    <x v="1"/>
    <s v="Not Rated"/>
  </r>
  <r>
    <s v="Fred Dudeney"/>
    <x v="0"/>
    <s v="Services"/>
    <n v="88690"/>
    <x v="0"/>
    <s v="Poor"/>
  </r>
  <r>
    <s v="Brose MacCorkell"/>
    <x v="1"/>
    <s v="Human Resources"/>
    <n v="35940"/>
    <x v="1"/>
    <s v="Average"/>
  </r>
  <r>
    <s v="Madelene Upcott"/>
    <x v="0"/>
    <s v="Legal"/>
    <n v="109190"/>
    <x v="2"/>
    <s v="Average"/>
  </r>
  <r>
    <s v="Cara Havers"/>
    <x v="0"/>
    <s v="Marketing"/>
    <n v="89610"/>
    <x v="0"/>
    <s v="Good"/>
  </r>
  <r>
    <s v="Gisella Mewe"/>
    <x v="1"/>
    <s v="Support"/>
    <n v="109760"/>
    <x v="2"/>
    <s v="Good"/>
  </r>
  <r>
    <s v="Daryn Kniveton"/>
    <x v="1"/>
    <s v="Marketing"/>
    <n v="108390"/>
    <x v="0"/>
    <s v="Poor"/>
  </r>
  <r>
    <s v="Stormy Church"/>
    <x v="0"/>
    <s v="Research and Development"/>
    <n v="29880"/>
    <x v="0"/>
    <s v="Very Poor"/>
  </r>
  <r>
    <s v="Cull Nannetti"/>
    <x v="0"/>
    <s v="Support"/>
    <n v="68090"/>
    <x v="1"/>
    <s v="Average"/>
  </r>
  <r>
    <s v="Shirlene Argo"/>
    <x v="1"/>
    <s v="Services"/>
    <n v="87210"/>
    <x v="2"/>
    <s v="Not Rated"/>
  </r>
  <r>
    <s v="Konstanze Wyleman"/>
    <x v="0"/>
    <s v="Engineering"/>
    <n v="90800"/>
    <x v="2"/>
    <s v="Average"/>
  </r>
  <r>
    <s v="Vernor Atyea"/>
    <x v="1"/>
    <s v="Training"/>
    <n v="102930"/>
    <x v="1"/>
    <s v="Good"/>
  </r>
  <r>
    <s v="Tris Hynard"/>
    <x v="1"/>
    <s v="Product Management"/>
    <n v="29080"/>
    <x v="1"/>
    <s v="Average"/>
  </r>
  <r>
    <s v="Calvin O'Carroll"/>
    <x v="1"/>
    <s v="Research and Development"/>
    <n v="44450"/>
    <x v="2"/>
    <s v="Very Good"/>
  </r>
  <r>
    <s v="Jessica Burditt"/>
    <x v="1"/>
    <s v="Services"/>
    <n v="97120"/>
    <x v="1"/>
    <s v="Average"/>
  </r>
  <r>
    <s v="Aurelea Devitt"/>
    <x v="0"/>
    <s v="Support"/>
    <n v="58840"/>
    <x v="2"/>
    <s v="Average"/>
  </r>
  <r>
    <s v="Meryl Waggatt"/>
    <x v="1"/>
    <s v="Business Development"/>
    <n v="77060"/>
    <x v="1"/>
    <s v="Good"/>
  </r>
  <r>
    <s v="Evyn Fyrth"/>
    <x v="0"/>
    <s v="Support"/>
    <n v="90080"/>
    <x v="1"/>
    <s v="Average"/>
  </r>
  <r>
    <s v="Sarene Creeboe"/>
    <x v="0"/>
    <s v="Product Management"/>
    <n v="35830"/>
    <x v="1"/>
    <s v="Average"/>
  </r>
  <r>
    <s v="Steven Labat"/>
    <x v="0"/>
    <s v="Legal"/>
    <n v="37110"/>
    <x v="1"/>
    <s v="Average"/>
  </r>
  <r>
    <s v="Lindy Guillet"/>
    <x v="0"/>
    <s v="Training"/>
    <n v="112780"/>
    <x v="2"/>
    <s v="Poor"/>
  </r>
  <r>
    <s v="Loren Rettie"/>
    <x v="1"/>
    <s v="Engineering"/>
    <n v="96000"/>
    <x v="1"/>
    <s v="Average"/>
  </r>
  <r>
    <s v="Daron Biaggioli"/>
    <x v="1"/>
    <s v="Product Management"/>
    <n v="112550"/>
    <x v="1"/>
    <s v="Average"/>
  </r>
  <r>
    <s v="Georg Dinnage"/>
    <x v="0"/>
    <s v="Training"/>
    <n v="88330"/>
    <x v="1"/>
    <s v="Poor"/>
  </r>
  <r>
    <s v="Ewart Hovel"/>
    <x v="1"/>
    <s v="Training"/>
    <n v="116770"/>
    <x v="0"/>
    <s v="Good"/>
  </r>
  <r>
    <s v="Archaimbaud Pinchin"/>
    <x v="0"/>
    <s v="Marketing"/>
    <n v="40270"/>
    <x v="1"/>
    <s v="Average"/>
  </r>
  <r>
    <s v="Garwood Penhale"/>
    <x v="1"/>
    <s v="Business Development"/>
    <n v="96640"/>
    <x v="1"/>
    <s v="Very Good"/>
  </r>
  <r>
    <s v="Valentia Etteridge"/>
    <x v="1"/>
    <s v="Business Development"/>
    <n v="118100"/>
    <x v="0"/>
    <s v="Average"/>
  </r>
  <r>
    <s v="Courtney Given"/>
    <x v="0"/>
    <s v="Engineering"/>
    <n v="43600"/>
    <x v="2"/>
    <s v="Average"/>
  </r>
  <r>
    <s v="Claudetta Petherick"/>
    <x v="1"/>
    <s v="Legal"/>
    <n v="54520"/>
    <x v="2"/>
    <s v="Poor"/>
  </r>
  <r>
    <s v="Eberto William"/>
    <x v="1"/>
    <s v="Research and Development"/>
    <n v="57750"/>
    <x v="2"/>
    <s v="Average"/>
  </r>
  <r>
    <s v="Bernie Gorges"/>
    <x v="1"/>
    <s v="Training"/>
    <n v="99970"/>
    <x v="0"/>
    <s v="Average"/>
  </r>
  <r>
    <s v="Myrle Prandoni"/>
    <x v="0"/>
    <s v="Sales"/>
    <n v="62200"/>
    <x v="1"/>
    <s v="Very Good"/>
  </r>
  <r>
    <s v="Josepha Keningham"/>
    <x v="0"/>
    <s v="Human Resources"/>
    <n v="42990"/>
    <x v="1"/>
    <s v="Average"/>
  </r>
  <r>
    <s v="Garrick Hadwick"/>
    <x v="0"/>
    <s v="Support"/>
    <n v="117810"/>
    <x v="2"/>
    <s v="Average"/>
  </r>
  <r>
    <s v="Nessy Baskwell"/>
    <x v="0"/>
    <s v="Services"/>
    <n v="58130"/>
    <x v="1"/>
    <s v="Average"/>
  </r>
  <r>
    <s v="Rosco Cogley"/>
    <x v="0"/>
    <s v="Services"/>
    <n v="86840"/>
    <x v="2"/>
    <s v="Average"/>
  </r>
  <r>
    <s v="Camille Baldinotti"/>
    <x v="1"/>
    <s v="Product Management"/>
    <n v="41700"/>
    <x v="0"/>
    <s v="Good"/>
  </r>
  <r>
    <s v="Crawford Scad"/>
    <x v="0"/>
    <s v="Human Resources"/>
    <n v="72880"/>
    <x v="1"/>
    <s v="Average"/>
  </r>
  <r>
    <s v="Larry Pioch"/>
    <x v="0"/>
    <s v="Research and Development"/>
    <n v="49670"/>
    <x v="2"/>
    <s v="Good"/>
  </r>
  <r>
    <s v="Judie Di Bernardo"/>
    <x v="0"/>
    <s v="Accounting"/>
    <n v="117150"/>
    <x v="2"/>
    <s v="Average"/>
  </r>
  <r>
    <s v="Kakalina Stanaway"/>
    <x v="0"/>
    <s v="Human Resources"/>
    <n v="97020"/>
    <x v="1"/>
    <s v="Poor"/>
  </r>
  <r>
    <s v="Max Shower"/>
    <x v="0"/>
    <s v="Training"/>
    <n v="67510"/>
    <x v="1"/>
    <s v="Not Rated"/>
  </r>
  <r>
    <s v="Juditha Hatherleigh"/>
    <x v="1"/>
    <s v="Human Resources"/>
    <n v="34830"/>
    <x v="1"/>
    <s v="Average"/>
  </r>
  <r>
    <s v="Lanny Beaney"/>
    <x v="0"/>
    <s v="Legal"/>
    <n v="38730"/>
    <x v="2"/>
    <s v="Average"/>
  </r>
  <r>
    <s v="Jim Perrygo"/>
    <x v="0"/>
    <s v="Services"/>
    <n v="96790"/>
    <x v="0"/>
    <s v="Good"/>
  </r>
  <r>
    <s v="Shannen Crittal"/>
    <x v="1"/>
    <s v="Engineering"/>
    <n v="68040"/>
    <x v="1"/>
    <s v="Good"/>
  </r>
  <r>
    <s v="Katya Hundy"/>
    <x v="0"/>
    <s v="Business Development"/>
    <n v="88510"/>
    <x v="0"/>
    <s v="Average"/>
  </r>
  <r>
    <s v="Cordelia Djuricic"/>
    <x v="1"/>
    <s v="Human Resources"/>
    <n v="65350"/>
    <x v="2"/>
    <s v="Very Poor"/>
  </r>
  <r>
    <s v="Emory Whitten"/>
    <x v="1"/>
    <s v="Product Management"/>
    <n v="52000"/>
    <x v="0"/>
    <s v="Not Rated"/>
  </r>
  <r>
    <s v="Philis Rowlstone"/>
    <x v="1"/>
    <s v="Human Resources"/>
    <n v="85740"/>
    <x v="0"/>
    <s v="Average"/>
  </r>
  <r>
    <s v="Fedora Graffin"/>
    <x v="0"/>
    <s v="Research and Development"/>
    <n v="92500"/>
    <x v="0"/>
    <s v="Good"/>
  </r>
  <r>
    <s v="Marjie Bamford"/>
    <x v="0"/>
    <s v="Sales"/>
    <n v="80770"/>
    <x v="2"/>
    <s v="Very Good"/>
  </r>
  <r>
    <s v="Doe Clubley"/>
    <x v="1"/>
    <s v="Product Management"/>
    <n v="67820"/>
    <x v="1"/>
    <s v="Not Rated"/>
  </r>
  <r>
    <s v="Adella Hartshorne"/>
    <x v="1"/>
    <s v="Human Resources"/>
    <n v="41160"/>
    <x v="2"/>
    <s v="Good"/>
  </r>
  <r>
    <s v="Barney Bonafant"/>
    <x v="1"/>
    <s v="Engineering"/>
    <n v="48060"/>
    <x v="2"/>
    <s v="Poor"/>
  </r>
  <r>
    <s v="Nessi Delves"/>
    <x v="0"/>
    <s v="Training"/>
    <n v="56830"/>
    <x v="1"/>
    <s v="Very Good"/>
  </r>
  <r>
    <s v="Addi Studdeard"/>
    <x v="1"/>
    <s v="Product Management"/>
    <n v="72500"/>
    <x v="0"/>
    <s v="Very Poor"/>
  </r>
  <r>
    <s v="Benoite Ackermann"/>
    <x v="1"/>
    <s v="Services"/>
    <n v="57080"/>
    <x v="2"/>
    <s v="Average"/>
  </r>
  <r>
    <s v="Sharity Brands"/>
    <x v="0"/>
    <s v="Product Management"/>
    <n v="104080"/>
    <x v="2"/>
    <s v="Very Poor"/>
  </r>
  <r>
    <s v="Beryl Burnsyde"/>
    <x v="0"/>
    <s v="Legal"/>
    <n v="29770"/>
    <x v="0"/>
    <s v="Good"/>
  </r>
  <r>
    <s v="Ollie Schirak"/>
    <x v="0"/>
    <s v="Legal"/>
    <n v="48690"/>
    <x v="0"/>
    <s v="Average"/>
  </r>
  <r>
    <s v="Amaleta Baltzar"/>
    <x v="2"/>
    <s v="Research and Development"/>
    <n v="70080"/>
    <x v="0"/>
    <s v="Very Poor"/>
  </r>
  <r>
    <s v="Katya Hundy"/>
    <x v="0"/>
    <s v="Business Development"/>
    <n v="88510"/>
    <x v="1"/>
    <s v="Poor"/>
  </r>
  <r>
    <s v="Wyn Treadger"/>
    <x v="1"/>
    <s v="Business Development"/>
    <n v="69190"/>
    <x v="2"/>
    <s v="Average"/>
  </r>
  <r>
    <s v="Orton Livick"/>
    <x v="0"/>
    <s v="Services"/>
    <n v="37920"/>
    <x v="2"/>
    <s v="Average"/>
  </r>
  <r>
    <s v="Haven Belward"/>
    <x v="0"/>
    <s v="Accounting"/>
    <n v="89120"/>
    <x v="0"/>
    <s v="Good"/>
  </r>
  <r>
    <s v="Yasmeen Klimkiewich"/>
    <x v="1"/>
    <s v="Legal"/>
    <n v="48140"/>
    <x v="2"/>
    <s v="Very Good"/>
  </r>
  <r>
    <s v="Kristofor Powner"/>
    <x v="0"/>
    <s v="Support"/>
    <n v="69340"/>
    <x v="0"/>
    <s v="Average"/>
  </r>
  <r>
    <s v="Phillipp Nekrews"/>
    <x v="0"/>
    <s v="Human Resources"/>
    <n v="71330"/>
    <x v="1"/>
    <s v="Very Good"/>
  </r>
  <r>
    <s v="Delora Arendt"/>
    <x v="1"/>
    <s v="Marketing"/>
    <n v="67620"/>
    <x v="2"/>
    <s v="Good"/>
  </r>
  <r>
    <s v="Archibaldo Denny"/>
    <x v="1"/>
    <s v="Product Management"/>
    <n v="69740"/>
    <x v="0"/>
    <s v="Not Rated"/>
  </r>
  <r>
    <s v="Jeane Blaszczak"/>
    <x v="1"/>
    <s v="Engineering"/>
    <n v="44300"/>
    <x v="0"/>
    <s v="Good"/>
  </r>
  <r>
    <s v="Codi Beck"/>
    <x v="1"/>
    <s v="Business Development"/>
    <n v="40560"/>
    <x v="0"/>
    <s v="Poor"/>
  </r>
  <r>
    <s v="Faunie Sinton"/>
    <x v="1"/>
    <s v="Sales"/>
    <n v="115230"/>
    <x v="2"/>
    <s v="Good"/>
  </r>
  <r>
    <s v="Nicol Giacomi"/>
    <x v="1"/>
    <s v="Training"/>
    <n v="39750"/>
    <x v="1"/>
    <s v="Average"/>
  </r>
  <r>
    <s v="Crawford Scad"/>
    <x v="0"/>
    <s v="Human Resources"/>
    <n v="72880"/>
    <x v="0"/>
    <s v="Average"/>
  </r>
  <r>
    <s v="Vassili Flay"/>
    <x v="2"/>
    <s v="Research and Development"/>
    <n v="108970"/>
    <x v="2"/>
    <s v="Average"/>
  </r>
  <r>
    <s v="Halimeda Kuscha"/>
    <x v="1"/>
    <s v="Engineering"/>
    <n v="112570"/>
    <x v="2"/>
    <s v="Poor"/>
  </r>
  <r>
    <s v="Charmaine Howie"/>
    <x v="0"/>
    <s v="Accounting"/>
    <n v="56810"/>
    <x v="1"/>
    <s v="Poor"/>
  </r>
  <r>
    <s v="Norrie Grahl"/>
    <x v="2"/>
    <s v="Business Development"/>
    <n v="42950"/>
    <x v="2"/>
    <s v="Poor"/>
  </r>
  <r>
    <s v="Ulick Maingot"/>
    <x v="1"/>
    <s v="Services"/>
    <n v="42820"/>
    <x v="1"/>
    <s v="Average"/>
  </r>
  <r>
    <s v="Millie Fiveash"/>
    <x v="1"/>
    <s v="Sales"/>
    <n v="57080"/>
    <x v="1"/>
    <s v="Average"/>
  </r>
  <r>
    <s v="Kayley Southwell"/>
    <x v="1"/>
    <s v="Marketing"/>
    <n v="101670"/>
    <x v="1"/>
    <s v="Average"/>
  </r>
  <r>
    <s v="Reena McKernan"/>
    <x v="1"/>
    <s v="Marketing"/>
    <n v="104750"/>
    <x v="1"/>
    <s v="Average"/>
  </r>
  <r>
    <s v="Seward Kubera"/>
    <x v="0"/>
    <s v="Engineering"/>
    <n v="43330"/>
    <x v="2"/>
    <s v="Very Good"/>
  </r>
  <r>
    <s v="Rois Garrigan"/>
    <x v="0"/>
    <s v="Accounting"/>
    <n v="61430"/>
    <x v="1"/>
    <s v="Poor"/>
  </r>
  <r>
    <s v="Euell Willoughley"/>
    <x v="0"/>
    <s v="Product Management"/>
    <n v="105800"/>
    <x v="1"/>
    <s v="Very Good"/>
  </r>
  <r>
    <s v="Lindi Morfey"/>
    <x v="0"/>
    <s v="Training"/>
    <n v="99470"/>
    <x v="1"/>
    <s v="Good"/>
  </r>
  <r>
    <s v="Gradey Litton"/>
    <x v="1"/>
    <s v="Accounting"/>
    <n v="68890"/>
    <x v="1"/>
    <s v="Good"/>
  </r>
  <r>
    <s v="Angeline Christophersen"/>
    <x v="1"/>
    <s v="Engineering"/>
    <n v="86940"/>
    <x v="1"/>
    <s v="Average"/>
  </r>
  <r>
    <s v="Farrel Vanyatin"/>
    <x v="0"/>
    <s v="Support"/>
    <n v="118120"/>
    <x v="0"/>
    <s v="Average"/>
  </r>
  <r>
    <s v="Kienan Epinay"/>
    <x v="0"/>
    <s v="Marketing"/>
    <n v="91120"/>
    <x v="1"/>
    <s v="Poor"/>
  </r>
  <r>
    <s v="Aloisia Minto"/>
    <x v="0"/>
    <s v="Research and Development"/>
    <n v="41420"/>
    <x v="2"/>
    <s v="Good"/>
  </r>
  <r>
    <s v="Melisa Knott"/>
    <x v="1"/>
    <s v="Training"/>
    <n v="86010"/>
    <x v="1"/>
    <s v="Average"/>
  </r>
  <r>
    <s v="Koral Gerriet"/>
    <x v="0"/>
    <s v="Support"/>
    <n v="30080"/>
    <x v="2"/>
    <s v="Average"/>
  </r>
  <r>
    <s v="Constantino Espley"/>
    <x v="0"/>
    <s v="Accounting"/>
    <n v="96800"/>
    <x v="2"/>
    <s v="Average"/>
  </r>
  <r>
    <s v="Desi Peniman"/>
    <x v="1"/>
    <s v="Legal"/>
    <n v="31090"/>
    <x v="0"/>
    <s v="Average"/>
  </r>
  <r>
    <s v="Torrance Collier"/>
    <x v="1"/>
    <s v="Training"/>
    <n v="96140"/>
    <x v="0"/>
    <s v="Good"/>
  </r>
  <r>
    <s v="Ede Mignot"/>
    <x v="1"/>
    <s v="Research and Development"/>
    <n v="98640"/>
    <x v="1"/>
    <s v="Good"/>
  </r>
  <r>
    <s v="Marcia Muldrew"/>
    <x v="1"/>
    <s v="Sales"/>
    <n v="71510"/>
    <x v="0"/>
    <s v="Good"/>
  </r>
  <r>
    <s v="Quintina Kilgannon"/>
    <x v="1"/>
    <s v="Legal"/>
    <n v="86490"/>
    <x v="1"/>
    <s v="Poor"/>
  </r>
  <r>
    <s v="Peria Revey"/>
    <x v="2"/>
    <s v="Engineering"/>
    <n v="103240"/>
    <x v="1"/>
    <s v="Good"/>
  </r>
  <r>
    <s v="Carry Loblie"/>
    <x v="1"/>
    <s v="Sales"/>
    <n v="47550"/>
    <x v="1"/>
    <s v="Average"/>
  </r>
  <r>
    <s v="Isadora Maunsell"/>
    <x v="0"/>
    <s v="Sales"/>
    <n v="78490"/>
    <x v="2"/>
    <s v="Average"/>
  </r>
  <r>
    <s v="Tamara Couvet"/>
    <x v="1"/>
    <s v="Engineering"/>
    <n v="61050"/>
    <x v="2"/>
    <s v="Average"/>
  </r>
  <r>
    <s v="Von Boeter"/>
    <x v="0"/>
    <s v="Product Management"/>
    <n v="36370"/>
    <x v="0"/>
    <s v="Good"/>
  </r>
  <r>
    <s v="Forester Feakins"/>
    <x v="0"/>
    <s v="Business Development"/>
    <n v="47290"/>
    <x v="2"/>
    <s v="Average"/>
  </r>
  <r>
    <s v="Gardy Eckersall"/>
    <x v="0"/>
    <s v="Sales"/>
    <n v="79650"/>
    <x v="1"/>
    <s v="Good"/>
  </r>
  <r>
    <s v="Gamaliel Ewins"/>
    <x v="0"/>
    <s v="Product Management"/>
    <n v="119660"/>
    <x v="2"/>
    <s v="Average"/>
  </r>
  <r>
    <s v="Win Arthurs"/>
    <x v="1"/>
    <s v="Support"/>
    <n v="43200"/>
    <x v="2"/>
    <s v="Average"/>
  </r>
  <r>
    <s v="Richy Gray"/>
    <x v="1"/>
    <s v="Product Management"/>
    <n v="89830"/>
    <x v="1"/>
    <s v="Very Good"/>
  </r>
  <r>
    <s v="Patricia Dwelly"/>
    <x v="0"/>
    <s v="Accounting"/>
    <n v="91500"/>
    <x v="0"/>
    <s v="Poor"/>
  </r>
  <r>
    <s v="Erv Balmann"/>
    <x v="1"/>
    <s v="Services"/>
    <n v="29670"/>
    <x v="0"/>
    <s v="Very Good"/>
  </r>
  <r>
    <s v="Demetria Le Estut"/>
    <x v="1"/>
    <s v="Support"/>
    <n v="75720"/>
    <x v="2"/>
    <s v="Very Poor"/>
  </r>
  <r>
    <s v="Evanne Sheryn"/>
    <x v="1"/>
    <s v="Services"/>
    <n v="81900"/>
    <x v="2"/>
    <s v="Average"/>
  </r>
  <r>
    <s v="Collette Blackaller"/>
    <x v="1"/>
    <s v="Human Resources"/>
    <n v="42380"/>
    <x v="1"/>
    <s v="Good"/>
  </r>
  <r>
    <s v="Mariann Mowat"/>
    <x v="0"/>
    <s v="Marketing"/>
    <n v="32620"/>
    <x v="1"/>
    <s v="Good"/>
  </r>
  <r>
    <s v="Tabbatha Pickston"/>
    <x v="0"/>
    <s v="Marketing"/>
    <n v="72040"/>
    <x v="2"/>
    <s v="Average"/>
  </r>
  <r>
    <s v="Vlad Strangeway"/>
    <x v="0"/>
    <s v="Product Management"/>
    <n v="77740"/>
    <x v="2"/>
    <s v="Good"/>
  </r>
  <r>
    <s v="Duky Wallace"/>
    <x v="0"/>
    <s v="Business Development"/>
    <n v="102140"/>
    <x v="1"/>
    <s v="Average"/>
  </r>
  <r>
    <s v="Townie Dongall"/>
    <x v="0"/>
    <s v="Legal"/>
    <n v="48630"/>
    <x v="1"/>
    <s v="Not Rated"/>
  </r>
  <r>
    <s v="Shana Bewly"/>
    <x v="1"/>
    <s v="Legal"/>
    <n v="105960"/>
    <x v="2"/>
    <s v="Poor"/>
  </r>
  <r>
    <s v="Mick Tanguy"/>
    <x v="1"/>
    <s v="Research and Development"/>
    <n v="97400"/>
    <x v="0"/>
    <s v="Good"/>
  </r>
  <r>
    <s v="Tadio Audritt"/>
    <x v="2"/>
    <s v="Human Resources"/>
    <n v="99450"/>
    <x v="2"/>
    <s v="Average"/>
  </r>
  <r>
    <s v="Torey Rosell"/>
    <x v="0"/>
    <s v="Accounting"/>
    <n v="82670"/>
    <x v="1"/>
    <s v="Average"/>
  </r>
  <r>
    <s v="Chrisy Kyme"/>
    <x v="1"/>
    <s v="Marketing"/>
    <n v="99200"/>
    <x v="0"/>
    <s v="Very Good"/>
  </r>
  <r>
    <s v="Morten Dumphy"/>
    <x v="0"/>
    <s v="Legal"/>
    <n v="111480"/>
    <x v="1"/>
    <s v="Poor"/>
  </r>
  <r>
    <s v="Issy McLevie"/>
    <x v="0"/>
    <s v="Research and Development"/>
    <n v="84940"/>
    <x v="1"/>
    <s v="Poor"/>
  </r>
  <r>
    <s v="Michaeline Capehorn"/>
    <x v="1"/>
    <s v="Support"/>
    <n v="95340"/>
    <x v="0"/>
    <s v="Poor"/>
  </r>
  <r>
    <s v="Corny Linturn"/>
    <x v="1"/>
    <s v="Product Management"/>
    <n v="47960"/>
    <x v="1"/>
    <s v="Poor"/>
  </r>
  <r>
    <s v="Berny Bastide"/>
    <x v="2"/>
    <s v="Research and Development"/>
    <n v="56710"/>
    <x v="1"/>
    <s v="Average"/>
  </r>
  <r>
    <s v="Aindrea Lenormand"/>
    <x v="1"/>
    <s v="Human Resources"/>
    <n v="71180"/>
    <x v="2"/>
    <s v="Good"/>
  </r>
  <r>
    <s v="Shanon Deverell"/>
    <x v="1"/>
    <s v="Research and Development"/>
    <n v="78180"/>
    <x v="0"/>
    <s v="Very Good"/>
  </r>
  <r>
    <s v="Vaughn Carvill"/>
    <x v="1"/>
    <s v="Training"/>
    <n v="84750"/>
    <x v="0"/>
    <s v="Average"/>
  </r>
  <r>
    <s v="Kora Allebone"/>
    <x v="1"/>
    <s v="Legal"/>
    <n v="98970"/>
    <x v="0"/>
    <s v="Not Rated"/>
  </r>
  <r>
    <s v="Millard Brakewell"/>
    <x v="0"/>
    <s v="Product Management"/>
    <n v="76560"/>
    <x v="1"/>
    <s v="Good"/>
  </r>
  <r>
    <s v="Florie Tortoise"/>
    <x v="1"/>
    <s v="Sales"/>
    <n v="35930"/>
    <x v="2"/>
    <s v="Average"/>
  </r>
  <r>
    <s v="Caro Chappel"/>
    <x v="1"/>
    <s v="Sales"/>
    <n v="104410"/>
    <x v="1"/>
    <s v="Average"/>
  </r>
  <r>
    <s v="Letisha Carrett"/>
    <x v="1"/>
    <s v="Sales"/>
    <n v="84600"/>
    <x v="2"/>
    <s v="Very Poor"/>
  </r>
  <r>
    <s v="Melva Jickells"/>
    <x v="1"/>
    <s v="Product Management"/>
    <n v="68800"/>
    <x v="0"/>
    <s v="Poor"/>
  </r>
  <r>
    <s v="Riccardo Hagan"/>
    <x v="0"/>
    <s v="Human Resources"/>
    <n v="86560"/>
    <x v="2"/>
    <s v="Average"/>
  </r>
  <r>
    <s v="Chauncey Schild"/>
    <x v="1"/>
    <s v="Support"/>
    <n v="107340"/>
    <x v="2"/>
    <s v="Average"/>
  </r>
  <r>
    <s v="Amery Ofer"/>
    <x v="1"/>
    <s v="Legal"/>
    <n v="111050"/>
    <x v="2"/>
    <s v="Very Good"/>
  </r>
  <r>
    <s v="Michaella Perri"/>
    <x v="0"/>
    <s v="Training"/>
    <n v="75320"/>
    <x v="0"/>
    <s v="Very Poor"/>
  </r>
  <r>
    <s v="Mord Cromblehome"/>
    <x v="0"/>
    <s v="Legal"/>
    <n v="57910"/>
    <x v="1"/>
    <s v="Average"/>
  </r>
  <r>
    <s v="Major O'Cahsedy"/>
    <x v="1"/>
    <s v="Legal"/>
    <n v="29490"/>
    <x v="2"/>
    <s v="Not Rated"/>
  </r>
  <r>
    <s v="Joana Bartocci"/>
    <x v="0"/>
    <s v="Human Resources"/>
    <n v="52670"/>
    <x v="1"/>
    <s v="Average"/>
  </r>
  <r>
    <s v="Sly Cowley"/>
    <x v="0"/>
    <s v="Accounting"/>
    <n v="48530"/>
    <x v="2"/>
    <s v="Average"/>
  </r>
  <r>
    <s v="Augusta Cheetham"/>
    <x v="0"/>
    <s v="Research and Development"/>
    <n v="105470"/>
    <x v="2"/>
    <s v="Average"/>
  </r>
  <r>
    <s v="Diarmid Alman"/>
    <x v="1"/>
    <s v="Training"/>
    <n v="98200"/>
    <x v="2"/>
    <s v="Poor"/>
  </r>
  <r>
    <s v="Gearard Wixon"/>
    <x v="0"/>
    <s v="Human Resources"/>
    <n v="106190"/>
    <x v="2"/>
    <s v="Very Good"/>
  </r>
  <r>
    <s v="Kaye Crocroft"/>
    <x v="0"/>
    <s v="Sales"/>
    <n v="52610"/>
    <x v="0"/>
    <s v="Poor"/>
  </r>
  <r>
    <s v="Egor Minto"/>
    <x v="2"/>
    <s v="Legal"/>
    <n v="63450"/>
    <x v="2"/>
    <s v="Good"/>
  </r>
  <r>
    <s v="Bren Absolon"/>
    <x v="0"/>
    <s v="Accounting"/>
    <n v="74710"/>
    <x v="2"/>
    <s v="Good"/>
  </r>
  <r>
    <s v="Alexine Portail"/>
    <x v="1"/>
    <s v="Sales"/>
    <n v="60330"/>
    <x v="0"/>
    <s v="Average"/>
  </r>
  <r>
    <s v="Duffie Ibel"/>
    <x v="0"/>
    <s v="Sales"/>
    <n v="61010"/>
    <x v="1"/>
    <s v="Average"/>
  </r>
  <r>
    <s v="Gilles Jaquet"/>
    <x v="1"/>
    <s v="Accounting"/>
    <n v="76300"/>
    <x v="1"/>
    <s v="Not Rated"/>
  </r>
  <r>
    <s v="Payton Pickervance"/>
    <x v="0"/>
    <s v="Marketing"/>
    <n v="117020"/>
    <x v="1"/>
    <s v="Average"/>
  </r>
  <r>
    <s v="Barny Fairweather"/>
    <x v="0"/>
    <s v="Marketing"/>
    <n v="77130"/>
    <x v="0"/>
    <s v="Very Poor"/>
  </r>
  <r>
    <s v="Margot Royds"/>
    <x v="1"/>
    <s v="Human Resources"/>
    <n v="106930"/>
    <x v="0"/>
    <s v="Average"/>
  </r>
  <r>
    <s v="Frederik Dartan"/>
    <x v="0"/>
    <s v="Engineering"/>
    <n v="62090"/>
    <x v="2"/>
    <s v="Very Good"/>
  </r>
  <r>
    <s v="Aubert Wedmore."/>
    <x v="1"/>
    <s v="Marketing"/>
    <n v="61330"/>
    <x v="0"/>
    <s v="Average"/>
  </r>
  <r>
    <s v="Krystal Lambswood"/>
    <x v="1"/>
    <s v="Training"/>
    <n v="41600"/>
    <x v="2"/>
    <s v="Not Rated"/>
  </r>
  <r>
    <s v="Nanice Boatwright"/>
    <x v="2"/>
    <s v="Marketing"/>
    <n v="105870"/>
    <x v="2"/>
    <s v="Very Poor"/>
  </r>
  <r>
    <s v="Northrup Aires"/>
    <x v="1"/>
    <s v="Human Resources"/>
    <n v="118300"/>
    <x v="1"/>
    <s v="Average"/>
  </r>
  <r>
    <s v="Janina Wolverson"/>
    <x v="1"/>
    <s v="Research and Development"/>
    <n v="99680"/>
    <x v="1"/>
    <s v="Good"/>
  </r>
  <r>
    <s v="Floria Olivia"/>
    <x v="1"/>
    <s v="Sales"/>
    <n v="101500"/>
    <x v="2"/>
    <s v="Good"/>
  </r>
  <r>
    <s v="Andrea Becker"/>
    <x v="1"/>
    <s v="Human Resources"/>
    <n v="46160"/>
    <x v="1"/>
    <s v="Average"/>
  </r>
  <r>
    <s v="Louise Lamming"/>
    <x v="1"/>
    <s v="Sales"/>
    <n v="41930"/>
    <x v="0"/>
    <s v="Average"/>
  </r>
  <r>
    <s v="Renaldo Thomassin"/>
    <x v="0"/>
    <s v="Business Development"/>
    <n v="73360"/>
    <x v="1"/>
    <s v="Average"/>
  </r>
  <r>
    <s v="Carmel Pancoust"/>
    <x v="1"/>
    <s v="Services"/>
    <n v="119550"/>
    <x v="2"/>
    <s v="Good"/>
  </r>
  <r>
    <s v="Tatum Hush"/>
    <x v="1"/>
    <s v="Human Resources"/>
    <n v="53240"/>
    <x v="2"/>
    <s v="Good"/>
  </r>
  <r>
    <s v="Aldrich Glenny"/>
    <x v="0"/>
    <s v="Business Development"/>
    <n v="90880"/>
    <x v="1"/>
    <s v="Average"/>
  </r>
  <r>
    <s v="Calvin O'Carroll"/>
    <x v="1"/>
    <s v="Research and Development"/>
    <n v="44450"/>
    <x v="1"/>
    <s v="Very Poor"/>
  </r>
  <r>
    <s v="Griz Thorington"/>
    <x v="0"/>
    <s v="Support"/>
    <n v="47670"/>
    <x v="2"/>
    <s v="Average"/>
  </r>
  <r>
    <s v="Eddy Stolze"/>
    <x v="0"/>
    <s v="Training"/>
    <n v="47760"/>
    <x v="1"/>
    <s v="Average"/>
  </r>
  <r>
    <s v="L;urette Bontein"/>
    <x v="0"/>
    <s v="Product Management"/>
    <n v="47650"/>
    <x v="2"/>
    <s v="Good"/>
  </r>
  <r>
    <s v="Cindee Saice"/>
    <x v="1"/>
    <s v="Services"/>
    <n v="103360"/>
    <x v="2"/>
    <s v="Very Good"/>
  </r>
  <r>
    <s v="Erin Androsik"/>
    <x v="0"/>
    <s v="Human Resources"/>
    <n v="48530"/>
    <x v="1"/>
    <s v="Poor"/>
  </r>
  <r>
    <s v="Genovera Ghost"/>
    <x v="0"/>
    <s v="Marketing"/>
    <n v="72160"/>
    <x v="1"/>
    <s v="Average"/>
  </r>
  <r>
    <s v="Felicdad Heibel"/>
    <x v="0"/>
    <s v="Business Development"/>
    <n v="60800"/>
    <x v="2"/>
    <s v="Average"/>
  </r>
  <r>
    <s v="Jobey Boneham"/>
    <x v="1"/>
    <s v="Services"/>
    <n v="74010"/>
    <x v="1"/>
    <s v="Average"/>
  </r>
  <r>
    <s v="Radcliffe Fairpool"/>
    <x v="1"/>
    <s v="Services"/>
    <n v="60760"/>
    <x v="0"/>
    <s v="Very Good"/>
  </r>
  <r>
    <s v="Gigi Bohling"/>
    <x v="0"/>
    <s v="Engineering"/>
    <n v="74550"/>
    <x v="0"/>
    <s v="Average"/>
  </r>
  <r>
    <s v="Gare Mattiussi"/>
    <x v="0"/>
    <s v="Engineering"/>
    <n v="32500"/>
    <x v="2"/>
    <s v="Poor"/>
  </r>
  <r>
    <s v="Carlin Demke"/>
    <x v="0"/>
    <s v="Business Development"/>
    <n v="110040"/>
    <x v="0"/>
    <s v="Good"/>
  </r>
  <r>
    <s v="Wilt Wayvill"/>
    <x v="1"/>
    <s v="Legal"/>
    <n v="99750"/>
    <x v="1"/>
    <s v="Average"/>
  </r>
  <r>
    <s v="Ardyce Eacott"/>
    <x v="1"/>
    <s v="Human Resources"/>
    <n v="92470"/>
    <x v="1"/>
    <s v="Average"/>
  </r>
  <r>
    <s v="Lane Monteaux"/>
    <x v="1"/>
    <s v="Engineering"/>
    <n v="109980"/>
    <x v="1"/>
    <s v="Average"/>
  </r>
  <r>
    <s v="Cathi Gillbee"/>
    <x v="0"/>
    <s v="Legal"/>
    <n v="41790"/>
    <x v="2"/>
    <s v="Average"/>
  </r>
  <r>
    <s v="Ronnie Mesias"/>
    <x v="0"/>
    <s v="Support"/>
    <n v="86360"/>
    <x v="1"/>
    <s v="Very Poor"/>
  </r>
  <r>
    <s v="Hali Behnecke"/>
    <x v="0"/>
    <s v="Human Resources"/>
    <n v="65570"/>
    <x v="1"/>
    <s v="Very Good"/>
  </r>
  <r>
    <s v="Grady Rochelle"/>
    <x v="1"/>
    <s v="Accounting"/>
    <n v="69160"/>
    <x v="1"/>
    <s v="Very Good"/>
  </r>
  <r>
    <s v="Crissie Cordel"/>
    <x v="1"/>
    <s v="Product Management"/>
    <n v="41570"/>
    <x v="2"/>
    <s v="Good"/>
  </r>
  <r>
    <s v="Durand Backhouse"/>
    <x v="1"/>
    <s v="Sales"/>
    <n v="83400"/>
    <x v="1"/>
    <s v="Poor"/>
  </r>
  <r>
    <s v="Wendel Malletratt"/>
    <x v="0"/>
    <s v="Business Development"/>
    <n v="67660"/>
    <x v="1"/>
    <s v="Very Poor"/>
  </r>
  <r>
    <s v="Shellysheldon Ellerman"/>
    <x v="1"/>
    <s v="Product Management"/>
    <n v="34470"/>
    <x v="2"/>
    <s v="Good"/>
  </r>
  <r>
    <s v="Emmeline Bestwerthick"/>
    <x v="1"/>
    <s v="Sales"/>
    <n v="38240"/>
    <x v="1"/>
    <s v="Not Rated"/>
  </r>
  <r>
    <s v="Marmaduke Worssam"/>
    <x v="1"/>
    <s v="Engineering"/>
    <n v="78380"/>
    <x v="2"/>
    <s v="Very Poor"/>
  </r>
  <r>
    <s v="Murial Ickovici"/>
    <x v="1"/>
    <s v="Business Development"/>
    <n v="72500"/>
    <x v="0"/>
    <s v="Average"/>
  </r>
  <r>
    <s v="Honoria Cootes"/>
    <x v="1"/>
    <s v="Engineering"/>
    <n v="115640"/>
    <x v="2"/>
    <s v="Average"/>
  </r>
  <r>
    <s v="Merrel Blind"/>
    <x v="1"/>
    <s v="Product Management"/>
    <n v="82120"/>
    <x v="0"/>
    <s v="Average"/>
  </r>
  <r>
    <s v="Rosamond Fishe"/>
    <x v="0"/>
    <s v="Services"/>
    <n v="108160"/>
    <x v="0"/>
    <s v="Good"/>
  </r>
  <r>
    <s v="Shelley Moncreiffe"/>
    <x v="0"/>
    <s v="Sales"/>
    <n v="108360"/>
    <x v="2"/>
    <s v="Average"/>
  </r>
  <r>
    <s v="Cecilla Joselevitch"/>
    <x v="1"/>
    <s v="Human Resources"/>
    <n v="77840"/>
    <x v="2"/>
    <s v="Poor"/>
  </r>
  <r>
    <s v="Jolynn Behnecken"/>
    <x v="1"/>
    <s v="Services"/>
    <n v="85180"/>
    <x v="1"/>
    <s v="Poor"/>
  </r>
  <r>
    <s v="Adolph McNalley"/>
    <x v="0"/>
    <s v="Business Development"/>
    <n v="85920"/>
    <x v="2"/>
    <s v="Poor"/>
  </r>
  <r>
    <s v="Pippy Roxby"/>
    <x v="1"/>
    <s v="Human Resources"/>
    <n v="106490"/>
    <x v="1"/>
    <s v="Average"/>
  </r>
  <r>
    <s v="Jessi Calterone"/>
    <x v="0"/>
    <s v="Legal"/>
    <n v="38520"/>
    <x v="0"/>
    <s v="Poor"/>
  </r>
  <r>
    <s v="Moore Gligoraci"/>
    <x v="1"/>
    <s v="Training"/>
    <n v="49530"/>
    <x v="0"/>
    <s v="Average"/>
  </r>
  <r>
    <s v="Mallory Goldsberry"/>
    <x v="0"/>
    <s v="Product Management"/>
    <n v="29610"/>
    <x v="2"/>
    <s v="Average"/>
  </r>
  <r>
    <s v="Nerissa Kavanagh"/>
    <x v="0"/>
    <s v="Training"/>
    <n v="84170"/>
    <x v="2"/>
    <s v="Good"/>
  </r>
  <r>
    <s v="Foss Asquez"/>
    <x v="0"/>
    <s v="Support"/>
    <n v="92190"/>
    <x v="2"/>
    <s v="Average"/>
  </r>
  <r>
    <s v="Mickey Pybus"/>
    <x v="0"/>
    <s v="Human Resources"/>
    <n v="87850"/>
    <x v="1"/>
    <s v="Good"/>
  </r>
  <r>
    <s v="Timmy Brenston"/>
    <x v="0"/>
    <s v="Business Development"/>
    <n v="43700"/>
    <x v="0"/>
    <s v="Average"/>
  </r>
  <r>
    <s v="Romona Melody"/>
    <x v="1"/>
    <s v="Services"/>
    <n v="88690"/>
    <x v="0"/>
    <s v="Not Rated"/>
  </r>
  <r>
    <s v="Bendite Bloan"/>
    <x v="0"/>
    <s v="Marketing"/>
    <n v="31820"/>
    <x v="0"/>
    <s v="Average"/>
  </r>
  <r>
    <s v="Andrea Penfold"/>
    <x v="0"/>
    <s v="Marketing"/>
    <n v="70230"/>
    <x v="1"/>
    <s v="Average"/>
  </r>
  <r>
    <s v="Shari Pickston"/>
    <x v="0"/>
    <s v="Legal"/>
    <n v="96320"/>
    <x v="2"/>
    <s v="Average"/>
  </r>
  <r>
    <s v="Dennison Crosswaite"/>
    <x v="0"/>
    <s v="Legal"/>
    <n v="90700"/>
    <x v="2"/>
    <s v="Very Poor"/>
  </r>
  <r>
    <s v="Lucias Minico"/>
    <x v="1"/>
    <s v="Services"/>
    <n v="67960"/>
    <x v="1"/>
    <s v="Average"/>
  </r>
  <r>
    <s v="Helaine Lyddy"/>
    <x v="0"/>
    <s v="Services"/>
    <n v="103110"/>
    <x v="1"/>
    <s v="Good"/>
  </r>
  <r>
    <s v="Carlene Torry"/>
    <x v="1"/>
    <s v="Engineering"/>
    <n v="59610"/>
    <x v="0"/>
    <s v="Good"/>
  </r>
  <r>
    <s v="Vere Kulic"/>
    <x v="0"/>
    <s v="Legal"/>
    <n v="66570"/>
    <x v="2"/>
    <s v="Poor"/>
  </r>
  <r>
    <s v="Enrichetta Mowles"/>
    <x v="1"/>
    <s v="Accounting"/>
    <n v="74390"/>
    <x v="1"/>
    <s v="Average"/>
  </r>
  <r>
    <s v="Delinda Snozzwell"/>
    <x v="2"/>
    <s v="Engineering"/>
    <n v="67010"/>
    <x v="2"/>
    <s v="Good"/>
  </r>
  <r>
    <s v="Cecilio Sprankling"/>
    <x v="0"/>
    <s v="Research and Development"/>
    <n v="109710"/>
    <x v="2"/>
    <s v="Average"/>
  </r>
  <r>
    <s v="Nickolai Artin"/>
    <x v="1"/>
    <s v="Product Management"/>
    <n v="110910"/>
    <x v="0"/>
    <s v="Average"/>
  </r>
  <r>
    <s v="Beryl Burnsyde"/>
    <x v="0"/>
    <s v="Legal"/>
    <n v="29770"/>
    <x v="2"/>
    <s v="Very Good"/>
  </r>
  <r>
    <s v="Ambrosio Daniely"/>
    <x v="1"/>
    <s v="Support"/>
    <n v="80060"/>
    <x v="1"/>
    <s v="Very Good"/>
  </r>
  <r>
    <s v="Simon Kembery"/>
    <x v="0"/>
    <s v="Training"/>
    <n v="99750"/>
    <x v="0"/>
    <s v="Average"/>
  </r>
  <r>
    <s v="Brig Dewi"/>
    <x v="0"/>
    <s v="Sales"/>
    <n v="108250"/>
    <x v="0"/>
    <s v="Average"/>
  </r>
  <r>
    <s v="Althea Bronger"/>
    <x v="0"/>
    <s v="Product Management"/>
    <n v="104340"/>
    <x v="1"/>
    <s v="Average"/>
  </r>
  <r>
    <s v="Ansley Gounel"/>
    <x v="1"/>
    <s v="Product Management"/>
    <n v="38440"/>
    <x v="0"/>
    <s v="Average"/>
  </r>
  <r>
    <s v="Daven Smout"/>
    <x v="1"/>
    <s v="Support"/>
    <n v="50800"/>
    <x v="2"/>
    <s v="Very Good"/>
  </r>
  <r>
    <s v="Niall Selesnick"/>
    <x v="1"/>
    <s v="Engineering"/>
    <n v="34980"/>
    <x v="0"/>
    <s v="Good"/>
  </r>
  <r>
    <s v="Lia Lurner"/>
    <x v="1"/>
    <s v="Support"/>
    <n v="77260"/>
    <x v="2"/>
    <s v="Average"/>
  </r>
  <r>
    <s v="Rodrigo Congdon"/>
    <x v="1"/>
    <s v="Legal"/>
    <n v="117940"/>
    <x v="0"/>
    <s v="Average"/>
  </r>
  <r>
    <s v="Brendan Edgeller"/>
    <x v="1"/>
    <s v="Legal"/>
    <n v="31040"/>
    <x v="2"/>
    <s v="Good"/>
  </r>
  <r>
    <s v="Fidelio Rigmond"/>
    <x v="0"/>
    <s v="Services"/>
    <n v="96370"/>
    <x v="0"/>
    <s v="Not Rated"/>
  </r>
  <r>
    <s v="Ginger Myott"/>
    <x v="1"/>
    <s v="Services"/>
    <n v="31170"/>
    <x v="2"/>
    <s v="Average"/>
  </r>
  <r>
    <s v="Hatti Vezey"/>
    <x v="1"/>
    <s v="Business Development"/>
    <n v="116240"/>
    <x v="1"/>
    <s v="Average"/>
  </r>
  <r>
    <s v="Eilis Pavlasek"/>
    <x v="0"/>
    <s v="Product Management"/>
    <n v="115190"/>
    <x v="1"/>
    <s v="Very Poor"/>
  </r>
  <r>
    <s v="Kellsie Waby"/>
    <x v="0"/>
    <s v="Training"/>
    <n v="79570"/>
    <x v="1"/>
    <s v="Average"/>
  </r>
  <r>
    <s v="Easter Pyke"/>
    <x v="1"/>
    <s v="Training"/>
    <n v="95680"/>
    <x v="1"/>
    <s v="Very Good"/>
  </r>
  <r>
    <s v="Inger Andriveaux"/>
    <x v="2"/>
    <s v="Accounting"/>
    <n v="107110"/>
    <x v="2"/>
    <s v="Good"/>
  </r>
  <r>
    <s v="Corina Triner"/>
    <x v="0"/>
    <s v="Sales"/>
    <n v="66100"/>
    <x v="1"/>
    <s v="Poor"/>
  </r>
  <r>
    <s v="Loralyn Bruton"/>
    <x v="0"/>
    <s v="Legal"/>
    <n v="39960"/>
    <x v="2"/>
    <s v="Average"/>
  </r>
  <r>
    <s v="Susy Challoner"/>
    <x v="1"/>
    <s v="Business Development"/>
    <n v="29890"/>
    <x v="1"/>
    <s v="Good"/>
  </r>
  <r>
    <s v="Jan Morforth"/>
    <x v="0"/>
    <s v="Marketing"/>
    <n v="48170"/>
    <x v="2"/>
    <s v="Good"/>
  </r>
  <r>
    <s v="Cindi Stratten"/>
    <x v="1"/>
    <s v="Services"/>
    <n v="99200"/>
    <x v="0"/>
    <s v="Good"/>
  </r>
  <r>
    <s v="Marline Wahncke"/>
    <x v="0"/>
    <s v="Legal"/>
    <n v="72840"/>
    <x v="2"/>
    <s v="Average"/>
  </r>
  <r>
    <s v="Violetta Vial"/>
    <x v="0"/>
    <s v="Engineering"/>
    <n v="68970"/>
    <x v="1"/>
    <s v="Average"/>
  </r>
  <r>
    <s v="Beatriz Bateson"/>
    <x v="0"/>
    <s v="Marketing"/>
    <n v="89090"/>
    <x v="1"/>
    <s v="Good"/>
  </r>
  <r>
    <s v="Angeline Christophersen"/>
    <x v="1"/>
    <s v="Engineering"/>
    <n v="86940"/>
    <x v="2"/>
    <s v="Poor"/>
  </r>
  <r>
    <s v="Evangelia Gowers"/>
    <x v="0"/>
    <s v="Business Development"/>
    <n v="118450"/>
    <x v="1"/>
    <s v="Very Good"/>
  </r>
  <r>
    <s v="Fonzie O'Shea"/>
    <x v="0"/>
    <s v="Product Management"/>
    <n v="80360"/>
    <x v="1"/>
    <s v="Average"/>
  </r>
  <r>
    <s v="Janene Hairsine"/>
    <x v="1"/>
    <s v="Marketing"/>
    <n v="104770"/>
    <x v="2"/>
    <s v="Average"/>
  </r>
  <r>
    <s v="Linell Compfort"/>
    <x v="1"/>
    <s v="Accounting"/>
    <n v="70440"/>
    <x v="2"/>
    <s v="Very Good"/>
  </r>
  <r>
    <s v="Shaylah Owbrick"/>
    <x v="0"/>
    <s v="Support"/>
    <n v="56900"/>
    <x v="2"/>
    <s v="Average"/>
  </r>
  <r>
    <s v="Erin Androsik"/>
    <x v="0"/>
    <s v="Human Resources"/>
    <n v="48530"/>
    <x v="0"/>
    <s v="Very Good"/>
  </r>
  <r>
    <s v="Bethanne Leicester"/>
    <x v="2"/>
    <s v="Services"/>
    <n v="72450"/>
    <x v="2"/>
    <s v="Not Rated"/>
  </r>
  <r>
    <s v="Ottilie Vittel"/>
    <x v="1"/>
    <s v="Business Development"/>
    <n v="34500"/>
    <x v="2"/>
    <s v="Not Rated"/>
  </r>
  <r>
    <s v="Barnaby Farnall"/>
    <x v="2"/>
    <s v="Engineering"/>
    <n v="118800"/>
    <x v="1"/>
    <s v="Very Good"/>
  </r>
  <r>
    <s v="Ashien Gallen"/>
    <x v="1"/>
    <s v="Research and Development"/>
    <n v="115080"/>
    <x v="2"/>
    <s v="Very Good"/>
  </r>
  <r>
    <s v="Stan Tolliday"/>
    <x v="1"/>
    <s v="Sales"/>
    <n v="39540"/>
    <x v="0"/>
    <s v="Average"/>
  </r>
  <r>
    <s v="Minetta Parsons"/>
    <x v="1"/>
    <s v="Human Resources"/>
    <n v="110770"/>
    <x v="2"/>
    <s v="Average"/>
  </r>
  <r>
    <s v="Kissiah Maydway"/>
    <x v="0"/>
    <s v="Accounting"/>
    <n v="106460"/>
    <x v="0"/>
    <s v="Poor"/>
  </r>
  <r>
    <s v="Charline Husset"/>
    <x v="0"/>
    <s v="Support"/>
    <n v="94530"/>
    <x v="2"/>
    <s v="Poor"/>
  </r>
  <r>
    <s v="Lorain Tew"/>
    <x v="1"/>
    <s v="Business Development"/>
    <n v="71590"/>
    <x v="0"/>
    <s v="Poor"/>
  </r>
  <r>
    <s v="North Bertomeu"/>
    <x v="1"/>
    <s v="Marketing"/>
    <n v="104900"/>
    <x v="2"/>
    <s v="Good"/>
  </r>
  <r>
    <s v="Martita Beaumont"/>
    <x v="0"/>
    <s v="Engineering"/>
    <n v="81790"/>
    <x v="0"/>
    <s v="Not Rated"/>
  </r>
  <r>
    <s v="Janaya MacGinlay"/>
    <x v="1"/>
    <s v="Support"/>
    <n v="33050"/>
    <x v="2"/>
    <s v="Average"/>
  </r>
  <r>
    <s v="Cara Havers"/>
    <x v="0"/>
    <s v="Marketing"/>
    <n v="89610"/>
    <x v="1"/>
    <s v="Very Good"/>
  </r>
  <r>
    <s v="Ancell Moretto"/>
    <x v="1"/>
    <s v="Product Management"/>
    <n v="96920"/>
    <x v="2"/>
    <s v="Very Poor"/>
  </r>
  <r>
    <s v="Toby Brodhead"/>
    <x v="1"/>
    <s v="Accounting"/>
    <n v="98400"/>
    <x v="0"/>
    <s v="Average"/>
  </r>
  <r>
    <s v="Niles Mahomet"/>
    <x v="1"/>
    <s v="Human Resources"/>
    <n v="50020"/>
    <x v="2"/>
    <s v="Average"/>
  </r>
  <r>
    <s v="Avigdor Karel"/>
    <x v="0"/>
    <s v="Training"/>
    <n v="71210"/>
    <x v="1"/>
    <s v="Average"/>
  </r>
  <r>
    <s v="Luca Wolstenholme"/>
    <x v="0"/>
    <s v="Engineering"/>
    <n v="53180"/>
    <x v="1"/>
    <s v="Average"/>
  </r>
  <r>
    <s v="Efrem Mathonnet"/>
    <x v="1"/>
    <s v="Human Resources"/>
    <n v="107020"/>
    <x v="1"/>
    <s v="Average"/>
  </r>
  <r>
    <s v="Latisha Jolly"/>
    <x v="1"/>
    <s v="Research and Development"/>
    <n v="58400"/>
    <x v="0"/>
    <s v="Average"/>
  </r>
  <r>
    <s v="Quentin Ferraresi"/>
    <x v="1"/>
    <s v="Accounting"/>
    <n v="49000"/>
    <x v="2"/>
    <s v="Good"/>
  </r>
  <r>
    <s v="Marco Wooland"/>
    <x v="1"/>
    <s v="Services"/>
    <n v="85530"/>
    <x v="1"/>
    <s v="Average"/>
  </r>
  <r>
    <s v="Thekla Lynnett"/>
    <x v="0"/>
    <s v="Training"/>
    <n v="53950"/>
    <x v="0"/>
    <s v="Poor"/>
  </r>
  <r>
    <s v="Pedro Carluccio"/>
    <x v="0"/>
    <s v="Services"/>
    <n v="41140"/>
    <x v="0"/>
    <s v="Average"/>
  </r>
  <r>
    <s v="Caron Kolakovic"/>
    <x v="0"/>
    <s v="Accounting"/>
    <n v="49920"/>
    <x v="1"/>
    <s v="Average"/>
  </r>
  <r>
    <s v="Debera Gow"/>
    <x v="1"/>
    <s v="Research and Development"/>
    <n v="39700"/>
    <x v="0"/>
    <s v="Average"/>
  </r>
  <r>
    <s v="Hoyt D'Alesco"/>
    <x v="0"/>
    <s v="Sales"/>
    <n v="53540"/>
    <x v="2"/>
    <s v="Poor"/>
  </r>
  <r>
    <s v="Rudyard Tomsa"/>
    <x v="1"/>
    <s v="Marketing"/>
    <n v="43900"/>
    <x v="1"/>
    <s v="Good"/>
  </r>
  <r>
    <s v="Orran Gritskov"/>
    <x v="1"/>
    <s v="Legal"/>
    <n v="72700"/>
    <x v="0"/>
    <s v="Not Rated"/>
  </r>
  <r>
    <s v="Tyson Prescote"/>
    <x v="0"/>
    <s v="Human Resources"/>
    <n v="29420"/>
    <x v="1"/>
    <s v="Average"/>
  </r>
  <r>
    <s v="Berenice Osbaldstone"/>
    <x v="1"/>
    <s v="Legal"/>
    <n v="58280"/>
    <x v="2"/>
    <s v="Average"/>
  </r>
  <r>
    <s v="Jessika Jaycocks"/>
    <x v="1"/>
    <s v="Research and Development"/>
    <n v="67980"/>
    <x v="0"/>
    <s v="Average"/>
  </r>
  <r>
    <s v="Gabie Millichip"/>
    <x v="0"/>
    <s v="Legal"/>
    <n v="49760"/>
    <x v="2"/>
    <s v="Very Good"/>
  </r>
  <r>
    <s v="Pearla Beteriss"/>
    <x v="0"/>
    <s v="Services"/>
    <n v="69910"/>
    <x v="1"/>
    <s v="Good"/>
  </r>
  <r>
    <s v="Harwilll Domotor"/>
    <x v="0"/>
    <s v="Training"/>
    <n v="112370"/>
    <x v="1"/>
    <s v="Average"/>
  </r>
  <r>
    <s v="Carolina Blumsom"/>
    <x v="0"/>
    <s v="Legal"/>
    <n v="28580"/>
    <x v="2"/>
    <s v="Average"/>
  </r>
  <r>
    <s v="Ryon Baroch"/>
    <x v="0"/>
    <s v="Accounting"/>
    <n v="43590"/>
    <x v="2"/>
    <s v="Poor"/>
  </r>
  <r>
    <s v="Georg Dinnage"/>
    <x v="0"/>
    <s v="Training"/>
    <n v="88330"/>
    <x v="1"/>
    <s v="Good"/>
  </r>
  <r>
    <s v="Marissa Infante"/>
    <x v="2"/>
    <s v="Training"/>
    <n v="78840"/>
    <x v="0"/>
    <s v="Average"/>
  </r>
  <r>
    <s v="Daisie Dahlman"/>
    <x v="1"/>
    <s v="Human Resources"/>
    <n v="61990"/>
    <x v="0"/>
    <s v="Not Rated"/>
  </r>
  <r>
    <s v="Joli Jodrelle"/>
    <x v="0"/>
    <s v="Services"/>
    <n v="77100"/>
    <x v="1"/>
    <s v="Good"/>
  </r>
  <r>
    <s v="Jessica Callcott"/>
    <x v="1"/>
    <s v="Marketing"/>
    <n v="66020"/>
    <x v="0"/>
    <s v="Very Good"/>
  </r>
  <r>
    <s v="Sabina Scorrer"/>
    <x v="1"/>
    <s v="Support"/>
    <n v="70930"/>
    <x v="1"/>
    <s v="Average"/>
  </r>
  <r>
    <s v="Bayard Gendricke"/>
    <x v="0"/>
    <s v="Legal"/>
    <n v="40980"/>
    <x v="1"/>
    <s v="Very Poor"/>
  </r>
  <r>
    <s v="Esmaria Denecamp"/>
    <x v="0"/>
    <s v="Marketing"/>
    <n v="48980"/>
    <x v="1"/>
    <s v="Very Poor"/>
  </r>
  <r>
    <s v="Antone Tolmie"/>
    <x v="0"/>
    <s v="Training"/>
    <n v="110820"/>
    <x v="1"/>
    <s v="Good"/>
  </r>
  <r>
    <s v="Tammi Lackham"/>
    <x v="1"/>
    <s v="Business Development"/>
    <n v="61690"/>
    <x v="2"/>
    <s v="Good"/>
  </r>
  <r>
    <s v="Nananne Gehringer"/>
    <x v="2"/>
    <s v="Support"/>
    <n v="104800"/>
    <x v="0"/>
    <s v="Average"/>
  </r>
  <r>
    <s v="Loren Bentote"/>
    <x v="0"/>
    <s v="Accounting"/>
    <n v="56280"/>
    <x v="1"/>
    <s v="Poor"/>
  </r>
  <r>
    <s v="Manolo Gasnell"/>
    <x v="0"/>
    <s v="Engineering"/>
    <n v="88380"/>
    <x v="1"/>
    <s v="Good"/>
  </r>
  <r>
    <s v="Wyatt Clinch"/>
    <x v="0"/>
    <s v="Engineering"/>
    <n v="52590"/>
    <x v="0"/>
    <s v="Good"/>
  </r>
  <r>
    <s v="Giselbert Newlands"/>
    <x v="0"/>
    <s v="Services"/>
    <n v="47650"/>
    <x v="2"/>
    <s v="Poor"/>
  </r>
  <r>
    <s v="Cristal Demangeot"/>
    <x v="1"/>
    <s v="Sales"/>
    <n v="72350"/>
    <x v="2"/>
    <s v="Good"/>
  </r>
  <r>
    <s v="Jaime Dowe"/>
    <x v="1"/>
    <s v="Accounting"/>
    <n v="39940"/>
    <x v="0"/>
    <s v="Average"/>
  </r>
  <r>
    <s v="Addia Penwright"/>
    <x v="0"/>
    <s v="Research and Development"/>
    <n v="28130"/>
    <x v="2"/>
    <s v="Poor"/>
  </r>
  <r>
    <s v="Ali Roubert"/>
    <x v="2"/>
    <s v="Engineering"/>
    <n v="69460"/>
    <x v="2"/>
    <s v="Very Good"/>
  </r>
  <r>
    <s v="Emmye Corry"/>
    <x v="0"/>
    <s v="Services"/>
    <n v="109030"/>
    <x v="2"/>
    <s v="Very Good"/>
  </r>
  <r>
    <s v="Addy Pimblett"/>
    <x v="0"/>
    <s v="Product Management"/>
    <n v="66460"/>
    <x v="0"/>
    <s v="Average"/>
  </r>
  <r>
    <s v="Angela Bangley"/>
    <x v="1"/>
    <s v="Training"/>
    <n v="50810"/>
    <x v="2"/>
    <s v="Not Rated"/>
  </r>
  <r>
    <s v="Baudoin Dummigan"/>
    <x v="0"/>
    <s v="Legal"/>
    <n v="114510"/>
    <x v="1"/>
    <s v="Average"/>
  </r>
  <r>
    <s v="Lissy McCoy"/>
    <x v="1"/>
    <s v="Business Development"/>
    <n v="86230"/>
    <x v="2"/>
    <s v="Poor"/>
  </r>
  <r>
    <s v="Ingunna Wainscoat"/>
    <x v="0"/>
    <s v="Support"/>
    <n v="73240"/>
    <x v="1"/>
    <s v="Average"/>
  </r>
  <r>
    <s v="Amii Elms"/>
    <x v="1"/>
    <s v="Business Development"/>
    <n v="53920"/>
    <x v="1"/>
    <s v="Poor"/>
  </r>
  <r>
    <s v="Ignacio Delion"/>
    <x v="1"/>
    <s v="Engineering"/>
    <n v="113690"/>
    <x v="1"/>
    <s v="Average"/>
  </r>
  <r>
    <s v="Colby Reuven"/>
    <x v="0"/>
    <s v="Business Development"/>
    <n v="101790"/>
    <x v="0"/>
    <s v="Average"/>
  </r>
  <r>
    <s v="Maggee Stiggles"/>
    <x v="1"/>
    <s v="Engineering"/>
    <n v="38930"/>
    <x v="2"/>
    <s v="Average"/>
  </r>
  <r>
    <s v="Kelci Walkden"/>
    <x v="0"/>
    <s v="Human Resources"/>
    <n v="57090"/>
    <x v="1"/>
    <s v="Very Poor"/>
  </r>
  <r>
    <s v="Bogey Hitcham"/>
    <x v="0"/>
    <s v="Product Management"/>
    <n v="106170"/>
    <x v="0"/>
    <s v="Poor"/>
  </r>
  <r>
    <s v="Pembroke Siflet"/>
    <x v="1"/>
    <s v="Human Resources"/>
    <n v="59550"/>
    <x v="2"/>
    <s v="Average"/>
  </r>
  <r>
    <s v="Adolph Hartin"/>
    <x v="0"/>
    <s v="Product Management"/>
    <n v="89960"/>
    <x v="0"/>
    <s v="Poor"/>
  </r>
  <r>
    <s v="Gisela Wille"/>
    <x v="2"/>
    <s v="Support"/>
    <n v="58850"/>
    <x v="0"/>
    <s v="Poor"/>
  </r>
  <r>
    <s v="Joyce Leyband"/>
    <x v="1"/>
    <s v="Product Management"/>
    <n v="68200"/>
    <x v="0"/>
    <s v="Average"/>
  </r>
  <r>
    <s v="Reube Sushams"/>
    <x v="0"/>
    <s v="Marketing"/>
    <n v="90130"/>
    <x v="1"/>
    <s v="Good"/>
  </r>
  <r>
    <s v="Mathian MacMeeking"/>
    <x v="1"/>
    <s v="Services"/>
    <n v="45060"/>
    <x v="1"/>
    <s v="Good"/>
  </r>
  <r>
    <s v="Antonino Forsdicke"/>
    <x v="0"/>
    <s v="Product Management"/>
    <n v="66370"/>
    <x v="0"/>
    <s v="Average"/>
  </r>
  <r>
    <s v="Mick Spraberry"/>
    <x v="1"/>
    <s v="Services"/>
    <n v="85880"/>
    <x v="2"/>
    <s v="Good"/>
  </r>
  <r>
    <s v="Caresa Christer"/>
    <x v="0"/>
    <s v="Support"/>
    <n v="59260"/>
    <x v="0"/>
    <s v="Poor"/>
  </r>
  <r>
    <s v="Letizia Hasselby"/>
    <x v="0"/>
    <s v="Legal"/>
    <n v="61790"/>
    <x v="2"/>
    <s v="Average"/>
  </r>
  <r>
    <s v="Luce Beentjes"/>
    <x v="0"/>
    <s v="Training"/>
    <n v="48180"/>
    <x v="2"/>
    <s v="Good"/>
  </r>
  <r>
    <s v="Sammy Gantlett"/>
    <x v="1"/>
    <s v="Product Management"/>
    <n v="74800"/>
    <x v="0"/>
    <s v="Very Poor"/>
  </r>
  <r>
    <s v="Pooh Splevins"/>
    <x v="1"/>
    <s v="Business Development"/>
    <n v="31020"/>
    <x v="0"/>
    <s v="Average"/>
  </r>
  <r>
    <s v="Aeriela Aickin"/>
    <x v="0"/>
    <s v="Product Management"/>
    <n v="37550"/>
    <x v="2"/>
    <s v="Average"/>
  </r>
  <r>
    <s v="Tabbatha Pickston"/>
    <x v="0"/>
    <s v="Marketing"/>
    <n v="72040"/>
    <x v="2"/>
    <s v="Good"/>
  </r>
  <r>
    <s v="Tawnya Tickel"/>
    <x v="0"/>
    <s v="Support"/>
    <n v="118840"/>
    <x v="2"/>
    <s v="Not Rated"/>
  </r>
  <r>
    <s v="Royal Nowakowska"/>
    <x v="0"/>
    <s v="Human Resources"/>
    <n v="79570"/>
    <x v="1"/>
    <s v="Average"/>
  </r>
  <r>
    <s v="Winny Millam"/>
    <x v="1"/>
    <s v="Business Development"/>
    <n v="94050"/>
    <x v="0"/>
    <s v="Not Rated"/>
  </r>
  <r>
    <s v="Michael Sidry"/>
    <x v="0"/>
    <s v="Product Management"/>
    <n v="81260"/>
    <x v="2"/>
    <s v="Average"/>
  </r>
  <r>
    <s v="Nolan Tortis"/>
    <x v="0"/>
    <s v="Support"/>
    <n v="36710"/>
    <x v="2"/>
    <s v="Average"/>
  </r>
  <r>
    <s v="De witt Lottrington"/>
    <x v="1"/>
    <s v="Sales"/>
    <n v="98360"/>
    <x v="2"/>
    <s v="Very Poor"/>
  </r>
  <r>
    <s v="Baxter Brocks"/>
    <x v="1"/>
    <s v="Human Resources"/>
    <n v="39680"/>
    <x v="2"/>
    <s v="Poor"/>
  </r>
  <r>
    <s v="Joyce Esel"/>
    <x v="0"/>
    <s v="Sales"/>
    <n v="101390"/>
    <x v="1"/>
    <s v="Good"/>
  </r>
  <r>
    <s v="Van Tuxwell"/>
    <x v="1"/>
    <s v="Business Development"/>
    <n v="80700"/>
    <x v="2"/>
    <s v="Good"/>
  </r>
  <r>
    <s v="Fidela Artis"/>
    <x v="1"/>
    <s v="Sales"/>
    <n v="78020"/>
    <x v="0"/>
    <s v="Average"/>
  </r>
  <r>
    <s v="Dov Thoresby"/>
    <x v="0"/>
    <s v="Support"/>
    <n v="115490"/>
    <x v="2"/>
    <s v="Poor"/>
  </r>
  <r>
    <s v="Cathi Delgardo"/>
    <x v="0"/>
    <s v="Product Management"/>
    <n v="111910"/>
    <x v="2"/>
    <s v="Good"/>
  </r>
  <r>
    <s v="Doro Nolte"/>
    <x v="1"/>
    <s v="Services"/>
    <n v="109050"/>
    <x v="1"/>
    <s v="Average"/>
  </r>
  <r>
    <s v="Easter Pyke"/>
    <x v="1"/>
    <s v="Training"/>
    <n v="95680"/>
    <x v="2"/>
    <s v="Average"/>
  </r>
  <r>
    <s v="Noll Forbear"/>
    <x v="0"/>
    <s v="Services"/>
    <n v="109380"/>
    <x v="1"/>
    <s v="Average"/>
  </r>
  <r>
    <s v="Myer McCory"/>
    <x v="0"/>
    <s v="Research and Development"/>
    <n v="69710"/>
    <x v="1"/>
    <s v="Average"/>
  </r>
  <r>
    <s v="Doralyn Segar"/>
    <x v="1"/>
    <s v="Support"/>
    <n v="30000"/>
    <x v="1"/>
    <s v="Average"/>
  </r>
  <r>
    <s v="Clo Jimpson"/>
    <x v="0"/>
    <s v="Legal"/>
    <n v="57620"/>
    <x v="0"/>
    <s v="Very Poor"/>
  </r>
  <r>
    <s v="Brose MacCorkell"/>
    <x v="1"/>
    <s v="Human Resources"/>
    <n v="35940"/>
    <x v="0"/>
    <s v="Poor"/>
  </r>
  <r>
    <s v="Audry Yu"/>
    <x v="1"/>
    <s v="Training"/>
    <n v="101190"/>
    <x v="2"/>
    <s v="Average"/>
  </r>
  <r>
    <s v="Dolley Grayley"/>
    <x v="1"/>
    <s v="Legal"/>
    <n v="48980"/>
    <x v="2"/>
    <s v="Very Good"/>
  </r>
  <r>
    <s v="Meredith Rucklidge"/>
    <x v="0"/>
    <s v="Legal"/>
    <n v="115840"/>
    <x v="0"/>
    <s v="Not Rated"/>
  </r>
  <r>
    <s v="Rory Ravenscroftt"/>
    <x v="1"/>
    <s v="Accounting"/>
    <n v="45450"/>
    <x v="1"/>
    <s v="Very Good"/>
  </r>
  <r>
    <s v="Verla Timmis"/>
    <x v="0"/>
    <s v="Support"/>
    <n v="54140"/>
    <x v="2"/>
    <s v="Average"/>
  </r>
  <r>
    <s v="Jo Benoi"/>
    <x v="1"/>
    <s v="Human Resources"/>
    <n v="117520"/>
    <x v="1"/>
    <s v="Average"/>
  </r>
  <r>
    <s v="Caty Janas"/>
    <x v="0"/>
    <s v="Accounting"/>
    <n v="93210"/>
    <x v="0"/>
    <s v="Poor"/>
  </r>
  <r>
    <s v="Pennie Walmsley"/>
    <x v="0"/>
    <s v="Support"/>
    <n v="104470"/>
    <x v="0"/>
    <s v="Not Rated"/>
  </r>
  <r>
    <s v="Virge Garfield"/>
    <x v="0"/>
    <s v="Training"/>
    <n v="110890"/>
    <x v="2"/>
    <s v="Poor"/>
  </r>
  <r>
    <s v="Myrilla Mercik"/>
    <x v="1"/>
    <s v="Training"/>
    <n v="96660"/>
    <x v="1"/>
    <s v="Average"/>
  </r>
  <r>
    <s v="Giacobo Donke"/>
    <x v="0"/>
    <s v="Services"/>
    <n v="118360"/>
    <x v="1"/>
    <s v="Average"/>
  </r>
  <r>
    <s v="Barbara-anne Kenchington"/>
    <x v="1"/>
    <s v="Support"/>
    <n v="88030"/>
    <x v="2"/>
    <s v="Average"/>
  </r>
  <r>
    <s v="Aida Bleacher"/>
    <x v="0"/>
    <s v="Product Management"/>
    <n v="87810"/>
    <x v="2"/>
    <s v="Not Rated"/>
  </r>
  <r>
    <s v="Cly Vizard"/>
    <x v="0"/>
    <s v="Business Development"/>
    <n v="51520"/>
    <x v="2"/>
    <s v="Average"/>
  </r>
  <r>
    <s v="Aleksandr Botha"/>
    <x v="0"/>
    <s v="Sales"/>
    <n v="60260"/>
    <x v="2"/>
    <s v="Not Rated"/>
  </r>
  <r>
    <s v="Evangelina Lergan"/>
    <x v="0"/>
    <s v="Support"/>
    <n v="61210"/>
    <x v="1"/>
    <s v="Average"/>
  </r>
  <r>
    <s v="Maritsa Marusic"/>
    <x v="0"/>
    <s v="Research and Development"/>
    <n v="52750"/>
    <x v="1"/>
    <s v="Average"/>
  </r>
  <r>
    <s v="Tamar MacGilfoyle"/>
    <x v="0"/>
    <s v="Product Management"/>
    <n v="47270"/>
    <x v="1"/>
    <s v="Average"/>
  </r>
  <r>
    <s v="Chancey Dyos"/>
    <x v="0"/>
    <s v="Sales"/>
    <n v="118060"/>
    <x v="1"/>
    <s v="Good"/>
  </r>
  <r>
    <s v="Isaak Rawne"/>
    <x v="0"/>
    <s v="Marketing"/>
    <n v="37360"/>
    <x v="0"/>
    <s v="Average"/>
  </r>
  <r>
    <s v="Gideon Hehir"/>
    <x v="1"/>
    <s v="Business Development"/>
    <n v="66510"/>
    <x v="1"/>
    <s v="Average"/>
  </r>
  <r>
    <s v="Irena Trousdell"/>
    <x v="1"/>
    <s v="Marketing"/>
    <n v="29530"/>
    <x v="1"/>
    <s v="Very Poor"/>
  </r>
  <r>
    <s v="Gino Groome"/>
    <x v="1"/>
    <s v="Research and Development"/>
    <n v="60440"/>
    <x v="0"/>
    <s v="Very Good"/>
  </r>
  <r>
    <s v="Lamond Douthwaite"/>
    <x v="0"/>
    <s v="Engineering"/>
    <n v="90530"/>
    <x v="0"/>
    <s v="Very Poor"/>
  </r>
  <r>
    <s v="Ebonee Roxburgh"/>
    <x v="0"/>
    <s v="Training"/>
    <n v="67950"/>
    <x v="1"/>
    <s v="Very Good"/>
  </r>
  <r>
    <s v="Nathanial Brounfield"/>
    <x v="0"/>
    <s v="Accounting"/>
    <n v="105120"/>
    <x v="1"/>
    <s v="Average"/>
  </r>
  <r>
    <s v="Mallorie Waber"/>
    <x v="0"/>
    <s v="Training"/>
    <n v="60570"/>
    <x v="0"/>
    <s v="Good"/>
  </r>
  <r>
    <s v="Ewart Laphorn"/>
    <x v="1"/>
    <s v="Training"/>
    <n v="119110"/>
    <x v="1"/>
    <s v="Good"/>
  </r>
  <r>
    <s v="Hilliary Roarty"/>
    <x v="0"/>
    <s v="Services"/>
    <n v="104770"/>
    <x v="1"/>
    <s v="Poor"/>
  </r>
  <r>
    <s v="Putnem Manchester"/>
    <x v="0"/>
    <s v="Sales"/>
    <n v="70360"/>
    <x v="0"/>
    <s v="Average"/>
  </r>
  <r>
    <s v="Lanie Gatlin"/>
    <x v="1"/>
    <s v="Support"/>
    <n v="45110"/>
    <x v="2"/>
    <s v="Not Rated"/>
  </r>
  <r>
    <s v="Sharl Bendson"/>
    <x v="1"/>
    <s v="Business Development"/>
    <n v="33630"/>
    <x v="2"/>
    <s v="Poor"/>
  </r>
  <r>
    <s v="William Reeveley"/>
    <x v="0"/>
    <s v="Training"/>
    <n v="53870"/>
    <x v="2"/>
    <s v="Good"/>
  </r>
  <r>
    <s v="Granville Stetson"/>
    <x v="1"/>
    <s v="Engineering"/>
    <n v="111190"/>
    <x v="0"/>
    <s v="Average"/>
  </r>
  <r>
    <s v="Mirna Etoile"/>
    <x v="1"/>
    <s v="Legal"/>
    <n v="29970"/>
    <x v="1"/>
    <s v="Average"/>
  </r>
  <r>
    <s v="Freddie Johnikin"/>
    <x v="0"/>
    <s v="Support"/>
    <n v="64960"/>
    <x v="0"/>
    <s v="Average"/>
  </r>
  <r>
    <s v="Natalee Craiker"/>
    <x v="0"/>
    <s v="Product Management"/>
    <n v="111230"/>
    <x v="2"/>
    <s v="Average"/>
  </r>
  <r>
    <s v="Mariette Daymont"/>
    <x v="1"/>
    <s v="Sales"/>
    <n v="99530"/>
    <x v="2"/>
    <s v="Average"/>
  </r>
  <r>
    <s v="Aldrich Glenny"/>
    <x v="0"/>
    <s v="Business Development"/>
    <n v="90880"/>
    <x v="2"/>
    <s v="Not Rated"/>
  </r>
  <r>
    <s v="Lonny Caen"/>
    <x v="1"/>
    <s v="Research and Development"/>
    <n v="35980"/>
    <x v="0"/>
    <s v="Very Good"/>
  </r>
  <r>
    <s v="Murial Ickovici"/>
    <x v="1"/>
    <s v="Business Development"/>
    <n v="72500"/>
    <x v="1"/>
    <s v="Good"/>
  </r>
  <r>
    <s v="Kath Bletsoe"/>
    <x v="0"/>
    <s v="Marketing"/>
    <n v="65700"/>
    <x v="2"/>
    <s v="Very Poor"/>
  </r>
  <r>
    <s v="Gayla Blackadder"/>
    <x v="1"/>
    <s v="Services"/>
    <n v="109170"/>
    <x v="0"/>
    <s v="Good"/>
  </r>
  <r>
    <s v="Adela Dowsett"/>
    <x v="0"/>
    <s v="Support"/>
    <n v="95020"/>
    <x v="0"/>
    <s v="Average"/>
  </r>
  <r>
    <s v="Addi Studdeard"/>
    <x v="1"/>
    <s v="Product Management"/>
    <n v="72500"/>
    <x v="2"/>
    <s v="Poor"/>
  </r>
  <r>
    <s v="Sharron Petegree"/>
    <x v="1"/>
    <s v="Product Management"/>
    <n v="87290"/>
    <x v="1"/>
    <s v="Good"/>
  </r>
  <r>
    <s v="Eleonore Airdrie"/>
    <x v="1"/>
    <s v="Engineering"/>
    <n v="97110"/>
    <x v="2"/>
    <s v="Average"/>
  </r>
  <r>
    <s v="Rhiamon Mollison"/>
    <x v="1"/>
    <s v="Research and Development"/>
    <n v="59430"/>
    <x v="0"/>
    <s v="Average"/>
  </r>
  <r>
    <s v="Karon Oscroft"/>
    <x v="0"/>
    <s v="Marketing"/>
    <n v="112120"/>
    <x v="0"/>
    <s v="Average"/>
  </r>
  <r>
    <s v="Edi Hofton"/>
    <x v="0"/>
    <s v="Research and Development"/>
    <n v="28160"/>
    <x v="2"/>
    <s v="Not Rated"/>
  </r>
  <r>
    <s v="Derk Bosson"/>
    <x v="1"/>
    <s v="Legal"/>
    <n v="75870"/>
    <x v="0"/>
    <s v="Average"/>
  </r>
  <r>
    <s v="Lorrie Derycot"/>
    <x v="1"/>
    <s v="Support"/>
    <n v="93270"/>
    <x v="0"/>
    <s v="Average"/>
  </r>
  <r>
    <s v="Hartwell Pratchett"/>
    <x v="1"/>
    <s v="Training"/>
    <n v="42730"/>
    <x v="0"/>
    <s v="Average"/>
  </r>
  <r>
    <s v="Van Ruseworth"/>
    <x v="1"/>
    <s v="Services"/>
    <n v="80610"/>
    <x v="2"/>
    <s v="Average"/>
  </r>
  <r>
    <s v="Inge Creer"/>
    <x v="1"/>
    <s v="Services"/>
    <n v="69060"/>
    <x v="0"/>
    <s v="Very Poor"/>
  </r>
  <r>
    <s v="Elwira Lyddiard"/>
    <x v="0"/>
    <s v="Product Management"/>
    <n v="31280"/>
    <x v="2"/>
    <s v="Average"/>
  </r>
  <r>
    <s v="Kincaid Hellicar"/>
    <x v="0"/>
    <s v="Business Development"/>
    <n v="96610"/>
    <x v="1"/>
    <s v="Very Good"/>
  </r>
  <r>
    <s v="Maximo Guirard"/>
    <x v="1"/>
    <s v="Business Development"/>
    <n v="37020"/>
    <x v="1"/>
    <s v="Average"/>
  </r>
  <r>
    <s v="Alta Kaszper"/>
    <x v="0"/>
    <s v="Training"/>
    <n v="54970"/>
    <x v="0"/>
    <s v="Average"/>
  </r>
  <r>
    <s v="Lamar Blewitt"/>
    <x v="0"/>
    <s v="Services"/>
    <n v="41910"/>
    <x v="0"/>
    <s v="Poor"/>
  </r>
  <r>
    <s v="Hector Isard"/>
    <x v="0"/>
    <s v="Support"/>
    <n v="116970"/>
    <x v="2"/>
    <s v="Very Good"/>
  </r>
  <r>
    <s v="Barbara-anne Kenchington"/>
    <x v="1"/>
    <s v="Support"/>
    <n v="88030"/>
    <x v="1"/>
    <s v="Very Good"/>
  </r>
  <r>
    <s v="Judi Cosgriff"/>
    <x v="1"/>
    <s v="Human Resources"/>
    <n v="86390"/>
    <x v="2"/>
    <s v="Good"/>
  </r>
  <r>
    <s v="Janean Gostage"/>
    <x v="0"/>
    <s v="Services"/>
    <n v="81150"/>
    <x v="2"/>
    <s v="Not Rated"/>
  </r>
  <r>
    <s v="Delphine Jewis"/>
    <x v="1"/>
    <s v="Accounting"/>
    <n v="71820"/>
    <x v="1"/>
    <s v="Average"/>
  </r>
  <r>
    <s v="Matias Cormack"/>
    <x v="0"/>
    <s v="Research and Development"/>
    <n v="85460"/>
    <x v="1"/>
    <s v="Average"/>
  </r>
  <r>
    <s v="Rogers Rosenthaler"/>
    <x v="1"/>
    <s v="Business Development"/>
    <n v="91190"/>
    <x v="0"/>
    <s v="Poor"/>
  </r>
  <r>
    <s v="Clarine Shambrooke"/>
    <x v="2"/>
    <s v="Support"/>
    <n v="93160"/>
    <x v="0"/>
    <s v="Average"/>
  </r>
  <r>
    <s v="Thedrick Rogeon"/>
    <x v="0"/>
    <s v="Marketing"/>
    <n v="110950"/>
    <x v="1"/>
    <s v="Poor"/>
  </r>
  <r>
    <s v="Roanne Phizacklea"/>
    <x v="1"/>
    <s v="Product Management"/>
    <n v="35990"/>
    <x v="2"/>
    <s v="Average"/>
  </r>
  <r>
    <s v="Devinne Tuny"/>
    <x v="0"/>
    <s v="Engineering"/>
    <n v="39970"/>
    <x v="1"/>
    <s v="Average"/>
  </r>
  <r>
    <s v="Martelle Brise"/>
    <x v="0"/>
    <s v="Training"/>
    <n v="79520"/>
    <x v="1"/>
    <s v="Average"/>
  </r>
  <r>
    <s v="Dino Wooderson"/>
    <x v="0"/>
    <s v="Legal"/>
    <n v="52120"/>
    <x v="2"/>
    <s v="Poor"/>
  </r>
  <r>
    <s v="Effie Vasilov"/>
    <x v="0"/>
    <s v="Support"/>
    <n v="60010"/>
    <x v="0"/>
    <s v="Average"/>
  </r>
  <r>
    <s v="Jermaine Steers"/>
    <x v="1"/>
    <s v="Accounting"/>
    <n v="35440"/>
    <x v="2"/>
    <s v="Good"/>
  </r>
  <r>
    <s v="Saunders Blumson"/>
    <x v="2"/>
    <s v="Legal"/>
    <n v="56370"/>
    <x v="2"/>
    <s v="Average"/>
  </r>
  <r>
    <s v="Mora Innett"/>
    <x v="1"/>
    <s v="Legal"/>
    <n v="105610"/>
    <x v="0"/>
    <s v="Poor"/>
  </r>
  <r>
    <s v="Mahalia Larcher"/>
    <x v="0"/>
    <s v="Accounting"/>
    <n v="113280"/>
    <x v="2"/>
    <s v="Good"/>
  </r>
  <r>
    <s v="Dotty Strutley"/>
    <x v="1"/>
    <s v="Engineering"/>
    <n v="41980"/>
    <x v="0"/>
    <s v="Average"/>
  </r>
  <r>
    <s v="Margy Elward"/>
    <x v="0"/>
    <s v="Business Development"/>
    <n v="103670"/>
    <x v="0"/>
    <s v="Average"/>
  </r>
  <r>
    <s v="Danica Nayshe"/>
    <x v="1"/>
    <s v="Services"/>
    <n v="89690"/>
    <x v="1"/>
    <s v="Good"/>
  </r>
  <r>
    <s v="Shari Pickston"/>
    <x v="0"/>
    <s v="Legal"/>
    <n v="96320"/>
    <x v="0"/>
    <s v="Not Rated"/>
  </r>
  <r>
    <s v="Merrilee Plenty"/>
    <x v="1"/>
    <s v="Research and Development"/>
    <n v="87620"/>
    <x v="2"/>
    <s v="Good"/>
  </r>
  <r>
    <s v="Romona Dimmne"/>
    <x v="1"/>
    <s v="Research and Development"/>
    <n v="48250"/>
    <x v="1"/>
    <s v="Poor"/>
  </r>
  <r>
    <s v="Lark Ironmonger"/>
    <x v="0"/>
    <s v="Marketing"/>
    <n v="85780"/>
    <x v="2"/>
    <s v="Poor"/>
  </r>
  <r>
    <s v="Caritta Searl"/>
    <x v="0"/>
    <s v="Sales"/>
    <n v="54010"/>
    <x v="1"/>
    <s v="Poor"/>
  </r>
  <r>
    <s v="Ernestus O'Hengerty"/>
    <x v="1"/>
    <s v="Research and Development"/>
    <n v="31020"/>
    <x v="2"/>
    <s v="Average"/>
  </r>
  <r>
    <s v="Camilla Castle"/>
    <x v="1"/>
    <s v="Product Management"/>
    <n v="75480"/>
    <x v="1"/>
    <s v="Average"/>
  </r>
  <r>
    <s v="Bette-ann Leafe"/>
    <x v="0"/>
    <s v="Human Resources"/>
    <n v="93500"/>
    <x v="2"/>
    <s v="Average"/>
  </r>
  <r>
    <s v="Aurelia Stanners"/>
    <x v="1"/>
    <s v="Services"/>
    <n v="98630"/>
    <x v="0"/>
    <s v="Good"/>
  </r>
  <r>
    <s v="Shelby Buckland"/>
    <x v="0"/>
    <s v="Services"/>
    <n v="76390"/>
    <x v="0"/>
    <s v="Average"/>
  </r>
  <r>
    <s v="Barr Faughny"/>
    <x v="1"/>
    <s v="Marketing"/>
    <n v="68010"/>
    <x v="2"/>
    <s v="Average"/>
  </r>
  <r>
    <s v="Farris Ditchfield"/>
    <x v="0"/>
    <s v="Human Resources"/>
    <n v="58030"/>
    <x v="1"/>
    <s v="Good"/>
  </r>
  <r>
    <s v="Gerald Caple"/>
    <x v="0"/>
    <s v="Training"/>
    <n v="59300"/>
    <x v="1"/>
    <s v="Good"/>
  </r>
  <r>
    <s v="Grier Kidsley"/>
    <x v="1"/>
    <s v="Product Management"/>
    <n v="51800"/>
    <x v="2"/>
    <s v="Average"/>
  </r>
  <r>
    <s v="Yves Pawlik"/>
    <x v="0"/>
    <s v="Accounting"/>
    <n v="57930"/>
    <x v="2"/>
    <s v="Very Good"/>
  </r>
  <r>
    <s v="Korney Bockings"/>
    <x v="0"/>
    <s v="Engineering"/>
    <n v="40530"/>
    <x v="0"/>
    <s v="Average"/>
  </r>
  <r>
    <s v="Stephan Bussel"/>
    <x v="0"/>
    <s v="Research and Development"/>
    <n v="48290"/>
    <x v="1"/>
    <s v="Average"/>
  </r>
  <r>
    <s v="Jedd Moretto"/>
    <x v="0"/>
    <s v="Support"/>
    <n v="63720"/>
    <x v="1"/>
    <s v="Very Good"/>
  </r>
  <r>
    <s v="Verney Sloegrave"/>
    <x v="0"/>
    <s v="Sales"/>
    <n v="84500"/>
    <x v="1"/>
    <s v="Average"/>
  </r>
  <r>
    <s v="Nerita Mycock"/>
    <x v="0"/>
    <s v="Accounting"/>
    <n v="67430"/>
    <x v="1"/>
    <s v="Average"/>
  </r>
  <r>
    <s v="Mella Northam"/>
    <x v="0"/>
    <s v="Support"/>
    <n v="109120"/>
    <x v="1"/>
    <s v="Not Rated"/>
  </r>
  <r>
    <s v="Thedrick Bothwell"/>
    <x v="0"/>
    <s v="Business Development"/>
    <n v="69760"/>
    <x v="1"/>
    <s v="Average"/>
  </r>
  <r>
    <s v="Georgianne Archbutt"/>
    <x v="1"/>
    <s v="Services"/>
    <n v="45600"/>
    <x v="1"/>
    <s v="Not Rated"/>
  </r>
  <r>
    <s v="Thorvald Milliken"/>
    <x v="1"/>
    <s v="Business Development"/>
    <n v="33030"/>
    <x v="0"/>
    <s v="Good"/>
  </r>
  <r>
    <s v="Aileen McCritchie"/>
    <x v="0"/>
    <s v="Business Development"/>
    <n v="80170"/>
    <x v="0"/>
    <s v="Average"/>
  </r>
  <r>
    <s v="Drusy MacCombe"/>
    <x v="0"/>
    <s v="Training"/>
    <n v="43510"/>
    <x v="1"/>
    <s v="Average"/>
  </r>
  <r>
    <s v="Cathyleen Hurch"/>
    <x v="1"/>
    <s v="Sales"/>
    <n v="49390"/>
    <x v="0"/>
    <s v="Average"/>
  </r>
  <r>
    <s v="Jannel Labb"/>
    <x v="1"/>
    <s v="Research and Development"/>
    <n v="47910"/>
    <x v="1"/>
    <s v="Average"/>
  </r>
  <r>
    <s v="Cheryl Mantz"/>
    <x v="0"/>
    <s v="Sales"/>
    <n v="35740"/>
    <x v="1"/>
    <s v="Good"/>
  </r>
  <r>
    <s v="Madlen Ashburner"/>
    <x v="0"/>
    <s v="Support"/>
    <n v="42240"/>
    <x v="2"/>
    <s v="Very Good"/>
  </r>
  <r>
    <s v="Colly Littledike"/>
    <x v="1"/>
    <s v="Services"/>
    <n v="117150"/>
    <x v="0"/>
    <s v="Average"/>
  </r>
  <r>
    <s v="Karyn Creeghan"/>
    <x v="0"/>
    <s v="Engineering"/>
    <n v="36540"/>
    <x v="1"/>
    <s v="Good"/>
  </r>
  <r>
    <s v="Edgard Irving"/>
    <x v="2"/>
    <s v="Research and Development"/>
    <n v="87290"/>
    <x v="1"/>
    <s v="Good"/>
  </r>
  <r>
    <s v="Cyril Medford"/>
    <x v="1"/>
    <s v="Research and Development"/>
    <n v="85720"/>
    <x v="2"/>
    <s v="Average"/>
  </r>
  <r>
    <s v="Kikelia Ellor"/>
    <x v="2"/>
    <s v="Engineering"/>
    <n v="34620"/>
    <x v="1"/>
    <s v="Very Good"/>
  </r>
  <r>
    <s v="Dael Bugge"/>
    <x v="0"/>
    <s v="Training"/>
    <n v="62690"/>
    <x v="0"/>
    <s v="Poor"/>
  </r>
  <r>
    <s v="Joyce Esel"/>
    <x v="0"/>
    <s v="Sales"/>
    <n v="101390"/>
    <x v="1"/>
    <s v="Average"/>
  </r>
  <r>
    <s v="Ferrell Skepper"/>
    <x v="1"/>
    <s v="Research and Development"/>
    <n v="30250"/>
    <x v="1"/>
    <s v="Average"/>
  </r>
  <r>
    <s v="Hannis January"/>
    <x v="0"/>
    <s v="Business Development"/>
    <n v="29530"/>
    <x v="0"/>
    <s v="Not Rated"/>
  </r>
  <r>
    <s v="Pierson Measham"/>
    <x v="0"/>
    <s v="Business Development"/>
    <n v="103160"/>
    <x v="1"/>
    <s v="Good"/>
  </r>
  <r>
    <s v="Xylina Pargetter"/>
    <x v="1"/>
    <s v="Legal"/>
    <n v="109790"/>
    <x v="1"/>
    <s v="Average"/>
  </r>
  <r>
    <s v="Aretha Ettridge"/>
    <x v="1"/>
    <s v="Accounting"/>
    <n v="33760"/>
    <x v="2"/>
    <s v="Average"/>
  </r>
  <r>
    <s v="Joshia Farris"/>
    <x v="1"/>
    <s v="Legal"/>
    <n v="36740"/>
    <x v="1"/>
    <s v="Average"/>
  </r>
  <r>
    <s v="Cathi Delgardo"/>
    <x v="0"/>
    <s v="Product Management"/>
    <n v="111910"/>
    <x v="2"/>
    <s v="Not Rated"/>
  </r>
  <r>
    <s v="Mabel Orrow"/>
    <x v="0"/>
    <s v="Product Management"/>
    <n v="31240"/>
    <x v="2"/>
    <s v="Poor"/>
  </r>
  <r>
    <s v="Alexandros Rackley"/>
    <x v="1"/>
    <s v="Legal"/>
    <n v="75730"/>
    <x v="1"/>
    <s v="Not Rated"/>
  </r>
  <r>
    <s v="Mickie Dagwell"/>
    <x v="0"/>
    <s v="Engineering"/>
    <n v="50860"/>
    <x v="2"/>
    <s v="Not Rated"/>
  </r>
  <r>
    <s v="Mariette Daymont"/>
    <x v="1"/>
    <s v="Sales"/>
    <n v="99530"/>
    <x v="0"/>
    <s v="Not Rated"/>
  </r>
  <r>
    <s v="Win Arthurs"/>
    <x v="1"/>
    <s v="Support"/>
    <n v="43200"/>
    <x v="2"/>
    <s v="Very Good"/>
  </r>
  <r>
    <s v="Marni Jull"/>
    <x v="1"/>
    <s v="Services"/>
    <n v="84200"/>
    <x v="2"/>
    <s v="Good"/>
  </r>
  <r>
    <s v="Sandy Cadden"/>
    <x v="1"/>
    <s v="Legal"/>
    <n v="95980"/>
    <x v="0"/>
    <s v="Average"/>
  </r>
  <r>
    <s v="Wyn Treadger"/>
    <x v="1"/>
    <s v="Business Development"/>
    <n v="69190"/>
    <x v="1"/>
    <s v="Good"/>
  </r>
  <r>
    <s v="Marney O'Breen"/>
    <x v="1"/>
    <s v="Product Management"/>
    <n v="65920"/>
    <x v="1"/>
    <s v="Good"/>
  </r>
  <r>
    <s v="Westbrook Brandino"/>
    <x v="0"/>
    <s v="Legal"/>
    <n v="113620"/>
    <x v="0"/>
    <s v="Poor"/>
  </r>
  <r>
    <s v="Sandi Labat"/>
    <x v="0"/>
    <s v="Sales"/>
    <n v="60140"/>
    <x v="2"/>
    <s v="Average"/>
  </r>
  <r>
    <s v="Leilah Yesinin"/>
    <x v="1"/>
    <s v="Research and Development"/>
    <n v="92450"/>
    <x v="1"/>
    <s v="Not Rated"/>
  </r>
  <r>
    <s v="Lincoln Greatex"/>
    <x v="0"/>
    <s v="Human Resources"/>
    <n v="34650"/>
    <x v="2"/>
    <s v="Average"/>
  </r>
  <r>
    <s v="Patti Dradey"/>
    <x v="0"/>
    <s v="Services"/>
    <n v="84740"/>
    <x v="0"/>
    <s v="Average"/>
  </r>
  <r>
    <s v="Oona Donan"/>
    <x v="1"/>
    <s v="Business Development"/>
    <n v="88360"/>
    <x v="0"/>
    <s v="Average"/>
  </r>
  <r>
    <s v="Burtie Moulden"/>
    <x v="1"/>
    <s v="Services"/>
    <n v="116220"/>
    <x v="0"/>
    <s v="Poor"/>
  </r>
  <r>
    <s v="Mathian MacMeeking"/>
    <x v="1"/>
    <s v="Services"/>
    <n v="45060"/>
    <x v="0"/>
    <s v="Average"/>
  </r>
  <r>
    <s v="Reg MacMichael"/>
    <x v="0"/>
    <s v="Services"/>
    <n v="106890"/>
    <x v="1"/>
    <s v="Average"/>
  </r>
  <r>
    <s v="Ignacius Losel"/>
    <x v="0"/>
    <s v="Legal"/>
    <n v="28480"/>
    <x v="1"/>
    <s v="Poor"/>
  </r>
  <r>
    <s v="Joey Keedwell"/>
    <x v="1"/>
    <s v="Marketing"/>
    <n v="107440"/>
    <x v="1"/>
    <s v="Poor"/>
  </r>
  <r>
    <s v="Clo Jimpson"/>
    <x v="0"/>
    <s v="Legal"/>
    <n v="57620"/>
    <x v="2"/>
    <s v="Good"/>
  </r>
  <r>
    <s v="Bryant Scamp"/>
    <x v="1"/>
    <s v="Human Resources"/>
    <n v="29810"/>
    <x v="1"/>
    <s v="Average"/>
  </r>
  <r>
    <s v="Mick Titman"/>
    <x v="0"/>
    <s v="Training"/>
    <n v="105330"/>
    <x v="0"/>
    <s v="Poor"/>
  </r>
  <r>
    <s v="Trudie Couch"/>
    <x v="1"/>
    <s v="Legal"/>
    <n v="43110"/>
    <x v="0"/>
    <s v="Average"/>
  </r>
  <r>
    <s v="Cyndia Skedge"/>
    <x v="0"/>
    <s v="Support"/>
    <n v="52630"/>
    <x v="2"/>
    <s v="Average"/>
  </r>
  <r>
    <s v="Francoise Godbold"/>
    <x v="0"/>
    <s v="Sales"/>
    <n v="46350"/>
    <x v="1"/>
    <s v="Average"/>
  </r>
  <r>
    <s v="Filmore Fitzhenry"/>
    <x v="0"/>
    <s v="Human Resources"/>
    <n v="108170"/>
    <x v="1"/>
    <s v="Not Rated"/>
  </r>
  <r>
    <s v="Berna Dubery"/>
    <x v="0"/>
    <s v="Services"/>
    <n v="69730"/>
    <x v="1"/>
    <s v="Very Poor"/>
  </r>
  <r>
    <s v="Gerrard Doorey"/>
    <x v="0"/>
    <s v="Product Management"/>
    <n v="110200"/>
    <x v="2"/>
    <s v="Average"/>
  </r>
  <r>
    <s v="Hiram Merkle"/>
    <x v="0"/>
    <s v="Legal"/>
    <n v="116090"/>
    <x v="1"/>
    <s v="Not Rated"/>
  </r>
  <r>
    <s v="Zebulon Allmen"/>
    <x v="2"/>
    <s v="Business Development"/>
    <n v="52140"/>
    <x v="2"/>
    <s v="Average"/>
  </r>
  <r>
    <s v="Kingsley Hagard"/>
    <x v="0"/>
    <s v="Engineering"/>
    <n v="32810"/>
    <x v="1"/>
    <s v="Average"/>
  </r>
  <r>
    <s v="My Hanscome"/>
    <x v="0"/>
    <s v="Sales"/>
    <n v="59430"/>
    <x v="0"/>
    <s v="Average"/>
  </r>
  <r>
    <s v="Eldredge MacClure"/>
    <x v="0"/>
    <s v="Legal"/>
    <n v="46990"/>
    <x v="1"/>
    <s v="Average"/>
  </r>
  <r>
    <s v="Pauletta Falkus"/>
    <x v="0"/>
    <s v="Sales"/>
    <n v="33560"/>
    <x v="1"/>
    <s v="Average"/>
  </r>
  <r>
    <s v="Deck McCallion"/>
    <x v="0"/>
    <s v="Sales"/>
    <n v="33890"/>
    <x v="2"/>
    <s v="Average"/>
  </r>
  <r>
    <s v="Miguel Woolner"/>
    <x v="0"/>
    <s v="Training"/>
    <n v="51740"/>
    <x v="1"/>
    <s v="Poor"/>
  </r>
  <r>
    <s v="Yolande O'Dare"/>
    <x v="1"/>
    <s v="Accounting"/>
    <n v="51650"/>
    <x v="2"/>
    <s v="Good"/>
  </r>
  <r>
    <s v="Kit Battlestone"/>
    <x v="1"/>
    <s v="Research and Development"/>
    <n v="115980"/>
    <x v="2"/>
    <s v="Good"/>
  </r>
  <r>
    <s v="Glennis Fussen"/>
    <x v="1"/>
    <s v="Sales"/>
    <n v="58370"/>
    <x v="1"/>
    <s v="Good"/>
  </r>
  <r>
    <s v="Rhiamon Mollison"/>
    <x v="1"/>
    <s v="Research and Development"/>
    <n v="59430"/>
    <x v="2"/>
    <s v="Average"/>
  </r>
  <r>
    <s v="Theresita Chasmer"/>
    <x v="1"/>
    <s v="Product Management"/>
    <n v="106670"/>
    <x v="0"/>
    <s v="Average"/>
  </r>
  <r>
    <s v="Pippy Shepperd"/>
    <x v="1"/>
    <s v="Accounting"/>
    <n v="44850"/>
    <x v="1"/>
    <s v="Very Good"/>
  </r>
  <r>
    <s v="Petronella Marusik"/>
    <x v="0"/>
    <s v="Accounting"/>
    <n v="75600"/>
    <x v="2"/>
    <s v="Average"/>
  </r>
  <r>
    <s v="Andria Kimpton"/>
    <x v="0"/>
    <s v="Product Management"/>
    <n v="69120"/>
    <x v="2"/>
    <s v="Average"/>
  </r>
  <r>
    <s v="Jarad Barbrook"/>
    <x v="1"/>
    <s v="Human Resources"/>
    <n v="31200"/>
    <x v="2"/>
    <s v="Very Poor"/>
  </r>
  <r>
    <s v="Dulsea Folkes"/>
    <x v="1"/>
    <s v="Services"/>
    <n v="42160"/>
    <x v="0"/>
    <s v="Very Good"/>
  </r>
  <r>
    <s v="Herschel Wareham"/>
    <x v="0"/>
    <s v="Services"/>
    <n v="110830"/>
    <x v="1"/>
    <s v="Average"/>
  </r>
  <r>
    <s v="Skip Morkham"/>
    <x v="1"/>
    <s v="Marketing"/>
    <n v="83180"/>
    <x v="1"/>
    <s v="Average"/>
  </r>
  <r>
    <s v="Merrilee Plenty"/>
    <x v="1"/>
    <s v="Research and Development"/>
    <n v="87620"/>
    <x v="2"/>
    <s v="Very Good"/>
  </r>
  <r>
    <s v="Dayle O'Luney"/>
    <x v="1"/>
    <s v="Research and Development"/>
    <n v="46750"/>
    <x v="2"/>
    <s v="Good"/>
  </r>
  <r>
    <s v="Gray Seamon"/>
    <x v="1"/>
    <s v="Business Development"/>
    <n v="78540"/>
    <x v="1"/>
    <s v="Average"/>
  </r>
  <r>
    <s v="Krysta Elacoate"/>
    <x v="0"/>
    <s v="Human Resources"/>
    <n v="106930"/>
    <x v="2"/>
    <s v="Very Poor"/>
  </r>
  <r>
    <s v="Abramo Labbez"/>
    <x v="1"/>
    <s v="Research and Development"/>
    <n v="77000"/>
    <x v="0"/>
    <s v="Average"/>
  </r>
  <r>
    <s v="Faun Rickeard"/>
    <x v="0"/>
    <s v="Product Management"/>
    <n v="74920"/>
    <x v="0"/>
    <s v="Average"/>
  </r>
  <r>
    <s v="Jamesy O'Ferris"/>
    <x v="0"/>
    <s v="Accounting"/>
    <n v="36550"/>
    <x v="1"/>
    <s v="Average"/>
  </r>
  <r>
    <s v="Fanchon Furney"/>
    <x v="0"/>
    <s v="Accounting"/>
    <n v="95950"/>
    <x v="2"/>
    <s v="Average"/>
  </r>
  <r>
    <s v="Pate Beardsley"/>
    <x v="0"/>
    <s v="Services"/>
    <n v="85880"/>
    <x v="0"/>
    <s v="Very Good"/>
  </r>
  <r>
    <s v="Grady Crosgrove"/>
    <x v="2"/>
    <s v="Sales"/>
    <n v="77910"/>
    <x v="1"/>
    <s v="Average"/>
  </r>
  <r>
    <s v="Darcy Brewitt"/>
    <x v="0"/>
    <s v="Human Resources"/>
    <n v="116670"/>
    <x v="1"/>
    <s v="Average"/>
  </r>
  <r>
    <s v="Foss Asquez"/>
    <x v="0"/>
    <s v="Support"/>
    <n v="92190"/>
    <x v="1"/>
    <s v="Not Rated"/>
  </r>
  <r>
    <s v="Gilda Richen"/>
    <x v="1"/>
    <s v="Support"/>
    <n v="71920"/>
    <x v="2"/>
    <s v="Poor"/>
  </r>
  <r>
    <s v="Antonino Forsdicke"/>
    <x v="0"/>
    <s v="Product Management"/>
    <n v="66370"/>
    <x v="2"/>
    <s v="Average"/>
  </r>
  <r>
    <s v="Jobie Basili"/>
    <x v="1"/>
    <s v="Sales"/>
    <n v="39340"/>
    <x v="1"/>
    <s v="Good"/>
  </r>
  <r>
    <s v="Anni Izzard"/>
    <x v="0"/>
    <s v="Human Resources"/>
    <n v="103490"/>
    <x v="2"/>
    <s v="Good"/>
  </r>
  <r>
    <s v="Bebe Pollicott"/>
    <x v="1"/>
    <s v="Legal"/>
    <n v="87740"/>
    <x v="1"/>
    <s v="Average"/>
  </r>
  <r>
    <s v="Julian Andrassy"/>
    <x v="1"/>
    <s v="Marketing"/>
    <n v="113980"/>
    <x v="0"/>
    <s v="Poor"/>
  </r>
  <r>
    <s v="Dionne Garrish"/>
    <x v="1"/>
    <s v="Engineering"/>
    <n v="41600"/>
    <x v="2"/>
    <s v="Good"/>
  </r>
  <r>
    <s v="Gilles Jaquet"/>
    <x v="1"/>
    <s v="Accounting"/>
    <n v="76300"/>
    <x v="1"/>
    <s v="Good"/>
  </r>
  <r>
    <s v="Alexis Gotfrey"/>
    <x v="0"/>
    <s v="Engineering"/>
    <n v="114470"/>
    <x v="0"/>
    <s v="Very Good"/>
  </r>
  <r>
    <s v="Xavier Filipic"/>
    <x v="1"/>
    <s v="Marketing"/>
    <n v="31050"/>
    <x v="1"/>
    <s v="Good"/>
  </r>
  <r>
    <s v="Liane Bedburrow"/>
    <x v="1"/>
    <s v="Training"/>
    <n v="76620"/>
    <x v="2"/>
    <s v="Average"/>
  </r>
  <r>
    <s v="Meara Darrington"/>
    <x v="0"/>
    <s v="Engineering"/>
    <n v="76190"/>
    <x v="2"/>
    <s v="Poor"/>
  </r>
  <r>
    <s v="Genevra Friday"/>
    <x v="1"/>
    <s v="Research and Development"/>
    <n v="50450"/>
    <x v="0"/>
    <s v="Average"/>
  </r>
  <r>
    <s v="Penni Patemore"/>
    <x v="0"/>
    <s v="Services"/>
    <n v="29330"/>
    <x v="1"/>
    <s v="Average"/>
  </r>
  <r>
    <s v="Yanaton Wooster"/>
    <x v="0"/>
    <s v="Marketing"/>
    <n v="76930"/>
    <x v="2"/>
    <s v="Average"/>
  </r>
  <r>
    <s v="Hedvige Stelfox"/>
    <x v="1"/>
    <s v="Human Resources"/>
    <n v="33800"/>
    <x v="2"/>
    <s v="Average"/>
  </r>
  <r>
    <s v="Tammy Backson"/>
    <x v="1"/>
    <s v="Marketing"/>
    <n v="44820"/>
    <x v="2"/>
    <s v="Average"/>
  </r>
  <r>
    <s v="Delinda Snozzwell"/>
    <x v="2"/>
    <s v="Engineering"/>
    <n v="67010"/>
    <x v="2"/>
    <s v="Good"/>
  </r>
  <r>
    <s v="Inger Chapelhow"/>
    <x v="1"/>
    <s v="Research and Development"/>
    <n v="84310"/>
    <x v="0"/>
    <s v="Average"/>
  </r>
  <r>
    <s v="Arty Duigan"/>
    <x v="0"/>
    <s v="Legal"/>
    <n v="108600"/>
    <x v="2"/>
    <s v="Very Good"/>
  </r>
  <r>
    <s v="Nani Brockley"/>
    <x v="0"/>
    <s v="Product Management"/>
    <n v="47000"/>
    <x v="2"/>
    <s v="Good"/>
  </r>
  <r>
    <s v="Curtice Advani"/>
    <x v="0"/>
    <s v="Product Management"/>
    <n v="59810"/>
    <x v="0"/>
    <s v="Average"/>
  </r>
  <r>
    <s v="Leela Eckart"/>
    <x v="0"/>
    <s v="Legal"/>
    <n v="90340"/>
    <x v="1"/>
    <s v="Average"/>
  </r>
  <r>
    <s v="Krystal Lambswood"/>
    <x v="1"/>
    <s v="Training"/>
    <n v="41600"/>
    <x v="1"/>
    <s v="Poor"/>
  </r>
  <r>
    <s v="Cristal Demangeot"/>
    <x v="1"/>
    <s v="Sales"/>
    <n v="72350"/>
    <x v="1"/>
    <s v="Poor"/>
  </r>
  <r>
    <s v="Jori Ashleigh"/>
    <x v="0"/>
    <s v="Legal"/>
    <n v="64270"/>
    <x v="2"/>
    <s v="Average"/>
  </r>
  <r>
    <s v="Leslie Baruch"/>
    <x v="1"/>
    <s v="Accounting"/>
    <n v="103990"/>
    <x v="1"/>
    <s v="Very Good"/>
  </r>
  <r>
    <s v="Helene Bouts"/>
    <x v="0"/>
    <s v="Sales"/>
    <n v="70380"/>
    <x v="0"/>
    <s v="Good"/>
  </r>
  <r>
    <s v="Eleni O'Quin"/>
    <x v="0"/>
    <s v="Legal"/>
    <n v="89020"/>
    <x v="0"/>
    <s v="Average"/>
  </r>
  <r>
    <s v="Alic Bagg"/>
    <x v="0"/>
    <s v="Legal"/>
    <n v="113750"/>
    <x v="1"/>
    <s v="Average"/>
  </r>
  <r>
    <s v="Abran Danielsky"/>
    <x v="1"/>
    <s v="Engineering"/>
    <n v="32720"/>
    <x v="1"/>
    <s v="Average"/>
  </r>
  <r>
    <s v="Halette Yesenev"/>
    <x v="0"/>
    <s v="Services"/>
    <n v="61920"/>
    <x v="1"/>
    <s v="Average"/>
  </r>
  <r>
    <s v="Cleveland Pottiphar"/>
    <x v="1"/>
    <s v="Marketing"/>
    <n v="74600"/>
    <x v="0"/>
    <s v="Very Good"/>
  </r>
  <r>
    <s v="Osborn Pawle"/>
    <x v="0"/>
    <s v="Training"/>
    <n v="38030"/>
    <x v="2"/>
    <s v="Average"/>
  </r>
  <r>
    <s v="Chas Happel"/>
    <x v="1"/>
    <s v="Services"/>
    <n v="30940"/>
    <x v="1"/>
    <s v="Very Poor"/>
  </r>
  <r>
    <s v="Roth Bourget"/>
    <x v="0"/>
    <s v="Services"/>
    <n v="28870"/>
    <x v="1"/>
    <s v="Average"/>
  </r>
  <r>
    <s v="Maisie Shotboulte"/>
    <x v="1"/>
    <s v="Marketing"/>
    <n v="71210"/>
    <x v="2"/>
    <s v="Very Good"/>
  </r>
  <r>
    <s v="Felita Whitloe"/>
    <x v="0"/>
    <s v="Training"/>
    <n v="63450"/>
    <x v="1"/>
    <s v="Good"/>
  </r>
  <r>
    <s v="Cindi McDuffy"/>
    <x v="1"/>
    <s v="Services"/>
    <n v="87930"/>
    <x v="2"/>
    <s v="Very Poor"/>
  </r>
  <r>
    <s v="Murry Dryburgh"/>
    <x v="0"/>
    <s v="Research and Development"/>
    <n v="69070"/>
    <x v="2"/>
    <s v="Average"/>
  </r>
  <r>
    <s v="Dorise Labat"/>
    <x v="0"/>
    <s v="Business Development"/>
    <n v="101610"/>
    <x v="1"/>
    <s v="Average"/>
  </r>
  <r>
    <s v="Hephzibah Summerell"/>
    <x v="1"/>
    <s v="Services"/>
    <n v="28310"/>
    <x v="2"/>
    <s v="Average"/>
  </r>
  <r>
    <s v="Alyosha Riquet"/>
    <x v="0"/>
    <s v="Legal"/>
    <n v="89840"/>
    <x v="2"/>
    <s v="Very Good"/>
  </r>
  <r>
    <s v="Maximo Ungerecht"/>
    <x v="0"/>
    <s v="Support"/>
    <n v="96250"/>
    <x v="0"/>
    <s v="Average"/>
  </r>
  <r>
    <s v="Lezlie Balmann"/>
    <x v="0"/>
    <s v="Product Management"/>
    <n v="112460"/>
    <x v="1"/>
    <s v="Poor"/>
  </r>
  <r>
    <s v="Benny Karolovsky"/>
    <x v="2"/>
    <s v="Human Resources"/>
    <n v="115440"/>
    <x v="2"/>
    <s v="Average"/>
  </r>
  <r>
    <s v="Gretchen Callow"/>
    <x v="1"/>
    <s v="Training"/>
    <n v="33920"/>
    <x v="1"/>
    <s v="Average"/>
  </r>
  <r>
    <s v="Candace Hanlon"/>
    <x v="0"/>
    <s v="Support"/>
    <n v="46280"/>
    <x v="0"/>
    <s v="Average"/>
  </r>
  <r>
    <s v="Oby Sorrel"/>
    <x v="1"/>
    <s v="Support"/>
    <n v="58940"/>
    <x v="1"/>
    <s v="Average"/>
  </r>
  <r>
    <s v="Cecilia Marshalleck"/>
    <x v="1"/>
    <s v="Marketing"/>
    <n v="118980"/>
    <x v="2"/>
    <s v="Not Rated"/>
  </r>
  <r>
    <s v="Antonetta Coggeshall"/>
    <x v="0"/>
    <s v="Sales"/>
    <n v="96750"/>
    <x v="1"/>
    <s v="Average"/>
  </r>
  <r>
    <s v="Purcell Le Pine"/>
    <x v="2"/>
    <s v="Legal"/>
    <n v="101220"/>
    <x v="1"/>
    <s v="Good"/>
  </r>
  <r>
    <s v="Archibald Dyzart"/>
    <x v="0"/>
    <s v="Product Management"/>
    <n v="63020"/>
    <x v="2"/>
    <s v="Average"/>
  </r>
  <r>
    <s v="Lil Ibberson"/>
    <x v="0"/>
    <s v="Business Development"/>
    <n v="75920"/>
    <x v="1"/>
    <s v="Good"/>
  </r>
  <r>
    <s v="Karita Vasyanin"/>
    <x v="0"/>
    <s v="Legal"/>
    <n v="93080"/>
    <x v="0"/>
    <s v="Average"/>
  </r>
  <r>
    <s v="Joaquin McVitty"/>
    <x v="0"/>
    <s v="Sales"/>
    <n v="68860"/>
    <x v="0"/>
    <s v="Good"/>
  </r>
  <r>
    <s v="Collen Dunbleton"/>
    <x v="0"/>
    <s v="Engineering"/>
    <n v="118980"/>
    <x v="2"/>
    <s v="Poor"/>
  </r>
  <r>
    <s v="Alysa Wankling"/>
    <x v="2"/>
    <s v="Legal"/>
    <n v="106460"/>
    <x v="0"/>
    <s v="Good"/>
  </r>
  <r>
    <s v="Ardella Dyment"/>
    <x v="1"/>
    <s v="Business Development"/>
    <n v="70650"/>
    <x v="1"/>
    <s v="Good"/>
  </r>
  <r>
    <s v="Rodina Drinan"/>
    <x v="1"/>
    <s v="Sales"/>
    <n v="77050"/>
    <x v="2"/>
    <s v="Good"/>
  </r>
  <r>
    <s v="Louise Lamming"/>
    <x v="1"/>
    <s v="Sales"/>
    <n v="41930"/>
    <x v="2"/>
    <s v="Poor"/>
  </r>
  <r>
    <s v="Marga Lorenzo"/>
    <x v="1"/>
    <s v="Legal"/>
    <n v="89360"/>
    <x v="2"/>
    <s v="Good"/>
  </r>
  <r>
    <s v="Alvie Keming"/>
    <x v="1"/>
    <s v="Legal"/>
    <n v="37840"/>
    <x v="1"/>
    <s v="Poor"/>
  </r>
  <r>
    <s v="Sheff Gerdts"/>
    <x v="0"/>
    <s v="Business Development"/>
    <n v="89160"/>
    <x v="2"/>
    <s v="Average"/>
  </r>
  <r>
    <s v="Josie Barnson"/>
    <x v="1"/>
    <s v="Training"/>
    <n v="74110"/>
    <x v="1"/>
    <s v="Very Good"/>
  </r>
  <r>
    <s v="Petey Probey"/>
    <x v="0"/>
    <s v="Services"/>
    <n v="31630"/>
    <x v="1"/>
    <s v="Poor"/>
  </r>
  <r>
    <s v="Shelbi Aldin"/>
    <x v="1"/>
    <s v="Research and Development"/>
    <n v="40910"/>
    <x v="2"/>
    <s v="Poor"/>
  </r>
  <r>
    <s v="Estell Kingsland"/>
    <x v="0"/>
    <s v="Sales"/>
    <n v="32190"/>
    <x v="1"/>
    <s v="Average"/>
  </r>
  <r>
    <s v="Lea Chaplin"/>
    <x v="1"/>
    <s v="Human Resources"/>
    <n v="73490"/>
    <x v="1"/>
    <s v="Poor"/>
  </r>
  <r>
    <s v="Onofredo Hassan"/>
    <x v="0"/>
    <s v="Product Management"/>
    <n v="52220"/>
    <x v="1"/>
    <s v="Average"/>
  </r>
  <r>
    <s v="Hyacinthie Braybrooke"/>
    <x v="1"/>
    <s v="Support"/>
    <n v="68900"/>
    <x v="2"/>
    <s v="Average"/>
  </r>
  <r>
    <s v="Agnes Collicott"/>
    <x v="1"/>
    <s v="Sales"/>
    <n v="83750"/>
    <x v="2"/>
    <s v="Average"/>
  </r>
  <r>
    <s v="Margarete Blasing"/>
    <x v="0"/>
    <s v="Support"/>
    <n v="110970"/>
    <x v="1"/>
    <s v="Not Rated"/>
  </r>
  <r>
    <s v="Patience Noot"/>
    <x v="1"/>
    <s v="Business Development"/>
    <n v="49520"/>
    <x v="2"/>
    <s v="Average"/>
  </r>
  <r>
    <s v="Charmane Heistermann"/>
    <x v="1"/>
    <s v="Business Development"/>
    <n v="86560"/>
    <x v="1"/>
    <s v="Average"/>
  </r>
  <r>
    <s v="Jamal Beagen"/>
    <x v="1"/>
    <s v="Support"/>
    <n v="35830"/>
    <x v="1"/>
    <s v="Average"/>
  </r>
  <r>
    <s v="Brigid Jeffrey"/>
    <x v="1"/>
    <s v="Support"/>
    <n v="53910"/>
    <x v="1"/>
    <s v="Good"/>
  </r>
  <r>
    <s v="Nelli Schoolfield"/>
    <x v="1"/>
    <s v="Engineering"/>
    <n v="109870"/>
    <x v="1"/>
    <s v="Average"/>
  </r>
  <r>
    <s v="Abigael Basire"/>
    <x v="0"/>
    <s v="Engineering"/>
    <n v="61620"/>
    <x v="2"/>
    <s v="Average"/>
  </r>
  <r>
    <s v="Anjanette Ferre"/>
    <x v="2"/>
    <s v="Human Resources"/>
    <n v="67960"/>
    <x v="2"/>
    <s v="Average"/>
  </r>
  <r>
    <s v="Mackenzie Hannis"/>
    <x v="1"/>
    <s v="Training"/>
    <n v="57000"/>
    <x v="2"/>
    <s v="Very Poor"/>
  </r>
  <r>
    <s v="Ambros Murthwaite"/>
    <x v="0"/>
    <s v="Sales"/>
    <n v="70610"/>
    <x v="0"/>
    <s v="Average"/>
  </r>
  <r>
    <s v="Lek Scamaden"/>
    <x v="1"/>
    <s v="Training"/>
    <n v="51860"/>
    <x v="2"/>
    <s v="Good"/>
  </r>
  <r>
    <s v="Jehu Rudeforth"/>
    <x v="1"/>
    <s v="Engineering"/>
    <n v="60130"/>
    <x v="2"/>
    <s v="Average"/>
  </r>
  <r>
    <s v="Bert Yaakov"/>
    <x v="0"/>
    <s v="Research and Development"/>
    <n v="72040"/>
    <x v="1"/>
    <s v="Poor"/>
  </r>
  <r>
    <s v="Bordy Yatman"/>
    <x v="1"/>
    <s v="Product Management"/>
    <n v="108450"/>
    <x v="0"/>
    <s v="Good"/>
  </r>
  <r>
    <s v="Georgie Caress"/>
    <x v="0"/>
    <s v="Marketing"/>
    <n v="58260"/>
    <x v="2"/>
    <s v="Average"/>
  </r>
  <r>
    <s v="Krysta Elacoate"/>
    <x v="0"/>
    <s v="Human Resources"/>
    <n v="106930"/>
    <x v="1"/>
    <s v="Average"/>
  </r>
  <r>
    <s v="Jolynn Lumbley"/>
    <x v="2"/>
    <s v="Research and Development"/>
    <n v="70020"/>
    <x v="2"/>
    <s v="Average"/>
  </r>
  <r>
    <s v="Blythe Clipston"/>
    <x v="1"/>
    <s v="Human Resources"/>
    <n v="35670"/>
    <x v="1"/>
    <s v="Average"/>
  </r>
  <r>
    <s v="Alicea Pudsall"/>
    <x v="0"/>
    <s v="Accounting"/>
    <n v="67630"/>
    <x v="2"/>
    <s v="Average"/>
  </r>
  <r>
    <s v="Karee Ruslinge"/>
    <x v="1"/>
    <s v="Human Resources"/>
    <n v="82300"/>
    <x v="1"/>
    <s v="Not Rated"/>
  </r>
  <r>
    <s v="Wilone O'Kielt"/>
    <x v="1"/>
    <s v="Business Development"/>
    <n v="114870"/>
    <x v="0"/>
    <s v="Not Rated"/>
  </r>
  <r>
    <s v="Justino Chapiro"/>
    <x v="0"/>
    <s v="Sales"/>
    <n v="71030"/>
    <x v="0"/>
    <s v="Average"/>
  </r>
  <r>
    <s v="Maritsa Marusic"/>
    <x v="0"/>
    <s v="Research and Development"/>
    <n v="52750"/>
    <x v="2"/>
    <s v="Average"/>
  </r>
  <r>
    <s v="Sisely Gatsby"/>
    <x v="1"/>
    <s v="Support"/>
    <n v="85670"/>
    <x v="1"/>
    <s v="Average"/>
  </r>
  <r>
    <s v="Blaire Ruckman"/>
    <x v="0"/>
    <s v="Business Development"/>
    <n v="61700"/>
    <x v="1"/>
    <s v="Average"/>
  </r>
  <r>
    <s v="William Coveny"/>
    <x v="0"/>
    <s v="Legal"/>
    <n v="66140"/>
    <x v="2"/>
    <s v="Good"/>
  </r>
  <r>
    <s v="Packston Joanic"/>
    <x v="0"/>
    <s v="Marketing"/>
    <n v="51860"/>
    <x v="1"/>
    <s v="Good"/>
  </r>
  <r>
    <s v="Joana Bartocci"/>
    <x v="0"/>
    <s v="Human Resources"/>
    <n v="52670"/>
    <x v="2"/>
    <s v="Average"/>
  </r>
  <r>
    <s v="Sile Whorton"/>
    <x v="1"/>
    <s v="Legal"/>
    <n v="61210"/>
    <x v="1"/>
    <s v="Not Rated"/>
  </r>
  <r>
    <s v="Billi Fellgate"/>
    <x v="1"/>
    <s v="Business Development"/>
    <n v="68980"/>
    <x v="1"/>
    <s v="Average"/>
  </r>
  <r>
    <s v="Franchot Crocken"/>
    <x v="1"/>
    <s v="Accounting"/>
    <n v="29610"/>
    <x v="2"/>
    <s v="Average"/>
  </r>
  <r>
    <s v="Cletus McGarahan"/>
    <x v="1"/>
    <s v="Engineering"/>
    <n v="114430"/>
    <x v="0"/>
    <s v="Good"/>
  </r>
  <r>
    <s v="Callie Duckels"/>
    <x v="0"/>
    <s v="Product Management"/>
    <n v="53760"/>
    <x v="2"/>
    <s v="Average"/>
  </r>
  <r>
    <s v="Roselle Wandrach"/>
    <x v="0"/>
    <s v="Sales"/>
    <n v="91310"/>
    <x v="2"/>
    <s v="Average"/>
  </r>
  <r>
    <s v="Lishe Casemore"/>
    <x v="0"/>
    <s v="Services"/>
    <n v="117840"/>
    <x v="1"/>
    <s v="Average"/>
  </r>
  <r>
    <s v="Garey Bird"/>
    <x v="1"/>
    <s v="Product Management"/>
    <n v="31830"/>
    <x v="0"/>
    <s v="Average"/>
  </r>
  <r>
    <s v="Toby Micklewright"/>
    <x v="0"/>
    <s v="Legal"/>
    <n v="32980"/>
    <x v="0"/>
    <s v="Not Rated"/>
  </r>
  <r>
    <s v="Dell Molloy"/>
    <x v="0"/>
    <s v="Engineering"/>
    <n v="47360"/>
    <x v="2"/>
    <s v="Poor"/>
  </r>
  <r>
    <s v="Fidela Dowey"/>
    <x v="1"/>
    <s v="Engineering"/>
    <n v="86740"/>
    <x v="0"/>
    <s v="Very Good"/>
  </r>
  <r>
    <s v="Emmanuel Westrey"/>
    <x v="1"/>
    <s v="Support"/>
    <n v="87400"/>
    <x v="1"/>
    <s v="Average"/>
  </r>
  <r>
    <s v="Abigael Basire"/>
    <x v="0"/>
    <s v="Engineering"/>
    <n v="61620"/>
    <x v="0"/>
    <s v="Poor"/>
  </r>
  <r>
    <s v="Melodie Torresi"/>
    <x v="1"/>
    <s v="Business Development"/>
    <n v="75090"/>
    <x v="0"/>
    <s v="Average"/>
  </r>
  <r>
    <s v="Dewie Stodart"/>
    <x v="0"/>
    <s v="Accounting"/>
    <n v="78020"/>
    <x v="1"/>
    <s v="Average"/>
  </r>
  <r>
    <s v="Fred Dudeney"/>
    <x v="0"/>
    <s v="Services"/>
    <n v="88690"/>
    <x v="2"/>
    <s v="Very Good"/>
  </r>
  <r>
    <s v="Giffer Berlin"/>
    <x v="1"/>
    <s v="Research and Development"/>
    <n v="92340"/>
    <x v="1"/>
    <s v="Good"/>
  </r>
  <r>
    <s v="Van Tuxwell"/>
    <x v="1"/>
    <s v="Business Development"/>
    <n v="80700"/>
    <x v="2"/>
    <s v="Poor"/>
  </r>
  <r>
    <s v="Sarajane Scourge"/>
    <x v="1"/>
    <s v="Business Development"/>
    <n v="58830"/>
    <x v="2"/>
    <s v="Poor"/>
  </r>
  <r>
    <s v="Rose Shurrocks"/>
    <x v="1"/>
    <s v="Research and Development"/>
    <n v="32140"/>
    <x v="1"/>
    <s v="Good"/>
  </r>
  <r>
    <s v="Mata Fishley"/>
    <x v="0"/>
    <s v="Accounting"/>
    <n v="102520"/>
    <x v="2"/>
    <s v="Poor"/>
  </r>
  <r>
    <s v="Irvine Blenkin"/>
    <x v="0"/>
    <s v="Human Resources"/>
    <n v="79590"/>
    <x v="2"/>
    <s v="Very Poor"/>
  </r>
  <r>
    <s v="Wald Bountiff"/>
    <x v="1"/>
    <s v="Support"/>
    <n v="28970"/>
    <x v="0"/>
    <s v="Very Good"/>
  </r>
  <r>
    <s v="Hinda Label"/>
    <x v="1"/>
    <s v="Human Resources"/>
    <n v="92700"/>
    <x v="1"/>
    <s v="Average"/>
  </r>
  <r>
    <s v="Irwin Kirsche"/>
    <x v="1"/>
    <s v="Accounting"/>
    <n v="36150"/>
    <x v="1"/>
    <s v="Poor"/>
  </r>
  <r>
    <s v="Sile Whorton"/>
    <x v="1"/>
    <s v="Legal"/>
    <n v="61210"/>
    <x v="2"/>
    <s v="Average"/>
  </r>
  <r>
    <s v="Jill Shipsey"/>
    <x v="0"/>
    <s v="Accounting"/>
    <n v="52960"/>
    <x v="0"/>
    <s v="Average"/>
  </r>
  <r>
    <s v="Nerissa Kavanagh"/>
    <x v="0"/>
    <s v="Training"/>
    <n v="84170"/>
    <x v="0"/>
    <s v="Not Rated"/>
  </r>
  <r>
    <s v="Anabal Cooke"/>
    <x v="1"/>
    <s v="Product Management"/>
    <n v="31920"/>
    <x v="1"/>
    <s v="Average"/>
  </r>
  <r>
    <s v="Ava Whordley"/>
    <x v="1"/>
    <s v="Product Management"/>
    <n v="104210"/>
    <x v="2"/>
    <s v="Very Good"/>
  </r>
  <r>
    <s v="Ansley Gounel"/>
    <x v="1"/>
    <s v="Product Management"/>
    <n v="38440"/>
    <x v="2"/>
    <s v="Poor"/>
  </r>
  <r>
    <s v="Cletus McGarahan"/>
    <x v="1"/>
    <s v="Engineering"/>
    <n v="114430"/>
    <x v="1"/>
    <s v="Very Good"/>
  </r>
  <r>
    <s v="Althea Bronger"/>
    <x v="0"/>
    <s v="Product Management"/>
    <n v="104340"/>
    <x v="1"/>
    <s v="Poor"/>
  </r>
  <r>
    <s v="Orlando Gorstidge"/>
    <x v="0"/>
    <s v="Marketing"/>
    <n v="40750"/>
    <x v="0"/>
    <s v="Very Poor"/>
  </r>
  <r>
    <s v="Robbert Mandrier"/>
    <x v="1"/>
    <s v="Training"/>
    <n v="98020"/>
    <x v="2"/>
    <s v="Very Good"/>
  </r>
  <r>
    <s v="Twila Roantree"/>
    <x v="1"/>
    <s v="Sales"/>
    <n v="96620"/>
    <x v="0"/>
    <s v="Poor"/>
  </r>
  <r>
    <s v="Archibald Filliskirk"/>
    <x v="0"/>
    <s v="Research and Development"/>
    <n v="40400"/>
    <x v="2"/>
    <s v="Very Good"/>
  </r>
  <r>
    <s v="Denni Wiggans"/>
    <x v="0"/>
    <s v="Product Management"/>
    <n v="81220"/>
    <x v="0"/>
    <s v="Poor"/>
  </r>
  <r>
    <s v="Pyotr Lightewood"/>
    <x v="0"/>
    <s v="Training"/>
    <n v="33840"/>
    <x v="0"/>
    <s v="Not Rated"/>
  </r>
  <r>
    <s v="Shari McNee"/>
    <x v="0"/>
    <s v="Research and Development"/>
    <n v="75880"/>
    <x v="0"/>
    <s v="Average"/>
  </r>
  <r>
    <s v="Issiah Cradick"/>
    <x v="0"/>
    <s v="Engineering"/>
    <n v="81380"/>
    <x v="0"/>
    <s v="Not Rated"/>
  </r>
  <r>
    <s v="Nollie Courteney"/>
    <x v="0"/>
    <s v="Research and Development"/>
    <n v="71490"/>
    <x v="2"/>
    <s v="Not Rated"/>
  </r>
  <r>
    <s v="Tadio Dowdle"/>
    <x v="1"/>
    <s v="Product Management"/>
    <n v="91930"/>
    <x v="1"/>
    <s v="Average"/>
  </r>
  <r>
    <s v="Ondrea Banfield"/>
    <x v="1"/>
    <s v="Engineering"/>
    <n v="107790"/>
    <x v="1"/>
    <s v="Average"/>
  </r>
  <r>
    <s v="Cornie Arstall"/>
    <x v="1"/>
    <s v="Product Management"/>
    <n v="69970"/>
    <x v="2"/>
    <s v="Average"/>
  </r>
  <r>
    <s v="Jeane Blaszczak"/>
    <x v="1"/>
    <s v="Engineering"/>
    <n v="44300"/>
    <x v="0"/>
    <s v="Poor"/>
  </r>
  <r>
    <s v="Hogan Iles"/>
    <x v="1"/>
    <s v="Accounting"/>
    <n v="114180"/>
    <x v="0"/>
    <s v="Very Good"/>
  </r>
  <r>
    <s v="Saundra O'Connel"/>
    <x v="0"/>
    <s v="Human Resources"/>
    <n v="85330"/>
    <x v="2"/>
    <s v="Average"/>
  </r>
  <r>
    <s v="Rosaline Wenderott"/>
    <x v="1"/>
    <s v="Sales"/>
    <n v="36820"/>
    <x v="2"/>
    <s v="Good"/>
  </r>
  <r>
    <s v="Bobina Teale"/>
    <x v="0"/>
    <s v="Marketing"/>
    <n v="116890"/>
    <x v="1"/>
    <s v="Average"/>
  </r>
  <r>
    <s v="Ruby Cracie"/>
    <x v="0"/>
    <s v="Research and Development"/>
    <n v="78710"/>
    <x v="1"/>
    <s v="Poor"/>
  </r>
  <r>
    <s v="Sissy Muehle"/>
    <x v="1"/>
    <s v="Accounting"/>
    <n v="86470"/>
    <x v="1"/>
    <s v="Average"/>
  </r>
  <r>
    <s v="Lonny Caen"/>
    <x v="1"/>
    <s v="Research and Development"/>
    <n v="35980"/>
    <x v="0"/>
    <s v="Good"/>
  </r>
  <r>
    <s v="Itch Tinklin"/>
    <x v="1"/>
    <s v="Support"/>
    <n v="77110"/>
    <x v="2"/>
    <s v="Average"/>
  </r>
  <r>
    <s v="Sibyl Dunkirk"/>
    <x v="1"/>
    <s v="Product Management"/>
    <n v="86570"/>
    <x v="1"/>
    <s v="Very Poor"/>
  </r>
  <r>
    <s v="Brodie Grimstead"/>
    <x v="0"/>
    <s v="Business Development"/>
    <n v="117850"/>
    <x v="1"/>
    <s v="Good"/>
  </r>
  <r>
    <s v="Amitie Mawson"/>
    <x v="1"/>
    <s v="Marketing"/>
    <n v="116500"/>
    <x v="0"/>
    <s v="Not Rated"/>
  </r>
  <r>
    <s v="Dane Wudeland"/>
    <x v="1"/>
    <s v="Accounting"/>
    <n v="80030"/>
    <x v="1"/>
    <s v="Poor"/>
  </r>
  <r>
    <s v="Oby Sorrel"/>
    <x v="1"/>
    <s v="Support"/>
    <n v="58940"/>
    <x v="1"/>
    <s v="Average"/>
  </r>
  <r>
    <s v="Yvette Bett"/>
    <x v="0"/>
    <s v="Human Resources"/>
    <n v="76320"/>
    <x v="0"/>
    <s v="Good"/>
  </r>
  <r>
    <s v="Ianthe Sayre"/>
    <x v="0"/>
    <s v="Support"/>
    <n v="110730"/>
    <x v="2"/>
    <s v="Very Good"/>
  </r>
  <r>
    <s v="Jacklyn Andrioletti"/>
    <x v="1"/>
    <s v="Training"/>
    <n v="86990"/>
    <x v="2"/>
    <s v="Poor"/>
  </r>
  <r>
    <s v="Conchita Soden"/>
    <x v="0"/>
    <s v="Marketing"/>
    <n v="74410"/>
    <x v="2"/>
    <s v="Good"/>
  </r>
  <r>
    <s v="Reggie Taylerson"/>
    <x v="0"/>
    <s v="Marketing"/>
    <n v="87610"/>
    <x v="0"/>
    <s v="Good"/>
  </r>
  <r>
    <s v="Leslie Cardoso"/>
    <x v="1"/>
    <s v="Business Development"/>
    <n v="103340"/>
    <x v="2"/>
    <s v="Good"/>
  </r>
  <r>
    <s v="Milton Lilie"/>
    <x v="1"/>
    <s v="Business Development"/>
    <n v="46470"/>
    <x v="1"/>
    <s v="Average"/>
  </r>
  <r>
    <s v="Aeriell Cuell"/>
    <x v="0"/>
    <s v="Legal"/>
    <n v="108290"/>
    <x v="2"/>
    <s v="Very Poor"/>
  </r>
  <r>
    <s v="Anne-corinne Daulby"/>
    <x v="0"/>
    <s v="Engineering"/>
    <n v="78640"/>
    <x v="0"/>
    <s v="Good"/>
  </r>
  <r>
    <s v="Lisle Danahar"/>
    <x v="2"/>
    <s v="Sales"/>
    <n v="75990"/>
    <x v="1"/>
    <s v="Average"/>
  </r>
  <r>
    <s v="Bryana Loyns"/>
    <x v="0"/>
    <s v="Sales"/>
    <n v="55280"/>
    <x v="1"/>
    <s v="Average"/>
  </r>
  <r>
    <s v="Anjela Spancock"/>
    <x v="2"/>
    <s v="Accounting"/>
    <n v="98010"/>
    <x v="0"/>
    <s v="Average"/>
  </r>
  <r>
    <s v="Daisie McNeice"/>
    <x v="0"/>
    <s v="Human Resources"/>
    <n v="50310"/>
    <x v="1"/>
    <s v="Average"/>
  </r>
  <r>
    <s v="Jillana Gabbitis"/>
    <x v="0"/>
    <s v="Marketing"/>
    <n v="91360"/>
    <x v="1"/>
    <s v="Average"/>
  </r>
  <r>
    <s v="Roddy Speechley"/>
    <x v="0"/>
    <s v="Accounting"/>
    <n v="115920"/>
    <x v="2"/>
    <s v="Good"/>
  </r>
  <r>
    <s v="Oran Buxcy"/>
    <x v="1"/>
    <s v="Engineering"/>
    <n v="56870"/>
    <x v="0"/>
    <s v="Poor"/>
  </r>
  <r>
    <s v="Beverie Moffet"/>
    <x v="1"/>
    <s v="Support"/>
    <n v="75970"/>
    <x v="2"/>
    <s v="Very Good"/>
  </r>
  <r>
    <s v="Novelia Pyffe"/>
    <x v="0"/>
    <s v="Accounting"/>
    <n v="52270"/>
    <x v="1"/>
    <s v="Good"/>
  </r>
  <r>
    <s v="Dare Tully"/>
    <x v="0"/>
    <s v="Business Development"/>
    <n v="39780"/>
    <x v="0"/>
    <s v="Not Rated"/>
  </r>
  <r>
    <s v="Lilyan Klimpt"/>
    <x v="0"/>
    <s v="Services"/>
    <n v="58960"/>
    <x v="0"/>
    <s v="Average"/>
  </r>
  <r>
    <s v="Jo-anne Gobeau"/>
    <x v="1"/>
    <s v="Training"/>
    <n v="37900"/>
    <x v="2"/>
    <s v="Good"/>
  </r>
  <r>
    <s v="Sheff Gerdts"/>
    <x v="0"/>
    <s v="Business Development"/>
    <n v="89160"/>
    <x v="0"/>
    <s v="Good"/>
  </r>
  <r>
    <s v="Florinda Crace"/>
    <x v="1"/>
    <s v="Sales"/>
    <n v="45510"/>
    <x v="2"/>
    <s v="Good"/>
  </r>
  <r>
    <s v="Dominic Ortler"/>
    <x v="1"/>
    <s v="Product Management"/>
    <n v="66610"/>
    <x v="2"/>
    <s v="Average"/>
  </r>
  <r>
    <s v="Cathrin Yanuk"/>
    <x v="0"/>
    <s v="Sales"/>
    <n v="44120"/>
    <x v="0"/>
    <s v="Very Poor"/>
  </r>
  <r>
    <s v="Austine Littlewood"/>
    <x v="1"/>
    <s v="Services"/>
    <n v="32270"/>
    <x v="2"/>
    <s v="Average"/>
  </r>
  <r>
    <s v="Alford Gerardi"/>
    <x v="1"/>
    <s v="Engineering"/>
    <n v="37130"/>
    <x v="0"/>
    <s v="Not Rated"/>
  </r>
  <r>
    <s v="Cullie Bourcq"/>
    <x v="1"/>
    <s v="Sales"/>
    <n v="45590"/>
    <x v="2"/>
    <s v="Good"/>
  </r>
  <r>
    <s v="Emanuel Beldan"/>
    <x v="0"/>
    <s v="Accounting"/>
    <n v="94070"/>
    <x v="2"/>
    <s v="Average"/>
  </r>
  <r>
    <s v="Danica Nayshe"/>
    <x v="1"/>
    <s v="Services"/>
    <n v="89690"/>
    <x v="1"/>
    <s v="Not Rated"/>
  </r>
  <r>
    <s v="Hildagard Reece"/>
    <x v="1"/>
    <s v="Services"/>
    <n v="41220"/>
    <x v="0"/>
    <s v="Average"/>
  </r>
  <r>
    <s v="Kai Ryder"/>
    <x v="1"/>
    <s v="Accounting"/>
    <n v="119930"/>
    <x v="0"/>
    <s v="Average"/>
  </r>
  <r>
    <s v="Alfred Peplay"/>
    <x v="1"/>
    <s v="Human Resources"/>
    <n v="60580"/>
    <x v="1"/>
    <s v="Not Rated"/>
  </r>
  <r>
    <s v="Jeannie Petracco"/>
    <x v="1"/>
    <s v="Engineering"/>
    <n v="94820"/>
    <x v="2"/>
    <s v="Average"/>
  </r>
  <r>
    <s v="Brad Gumb"/>
    <x v="0"/>
    <s v="Accounting"/>
    <n v="38830"/>
    <x v="1"/>
    <s v="Good"/>
  </r>
  <r>
    <s v="Reinald Franken"/>
    <x v="1"/>
    <s v="Engineering"/>
    <n v="28870"/>
    <x v="2"/>
    <s v="Very Good"/>
  </r>
  <r>
    <s v="Carolyn Attack"/>
    <x v="1"/>
    <s v="Marketing"/>
    <n v="70760"/>
    <x v="0"/>
    <s v="Good"/>
  </r>
  <r>
    <s v="Bogey Hitcham"/>
    <x v="0"/>
    <s v="Product Management"/>
    <n v="106170"/>
    <x v="2"/>
    <s v="Good"/>
  </r>
  <r>
    <s v="Naoma Cruse"/>
    <x v="0"/>
    <s v="Research and Development"/>
    <n v="71540"/>
    <x v="1"/>
    <s v="Average"/>
  </r>
  <r>
    <s v="Oates Dinan"/>
    <x v="1"/>
    <s v="Research and Development"/>
    <n v="104680"/>
    <x v="0"/>
    <s v="Average"/>
  </r>
  <r>
    <s v="Daphne Francillo"/>
    <x v="0"/>
    <s v="Training"/>
    <n v="63370"/>
    <x v="0"/>
    <s v="Average"/>
  </r>
  <r>
    <s v="Kissiah Maydway"/>
    <x v="0"/>
    <s v="Accounting"/>
    <n v="106460"/>
    <x v="0"/>
    <s v="Good"/>
  </r>
  <r>
    <s v="Trix Lutsch"/>
    <x v="0"/>
    <s v="Business Development"/>
    <n v="106400"/>
    <x v="0"/>
    <s v="Average"/>
  </r>
  <r>
    <s v="Carolin Fieldstone"/>
    <x v="1"/>
    <s v="Marketing"/>
    <n v="36920"/>
    <x v="1"/>
    <s v="Average"/>
  </r>
  <r>
    <s v="Dulsea Folkes"/>
    <x v="1"/>
    <s v="Services"/>
    <n v="42160"/>
    <x v="2"/>
    <s v="Average"/>
  </r>
  <r>
    <s v="Corabel Luberto"/>
    <x v="1"/>
    <s v="Human Resources"/>
    <n v="57820"/>
    <x v="1"/>
    <s v="Average"/>
  </r>
  <r>
    <s v="Nicola Kiely"/>
    <x v="1"/>
    <s v="Business Development"/>
    <n v="93740"/>
    <x v="1"/>
    <s v="Average"/>
  </r>
  <r>
    <s v="Rey Chartman"/>
    <x v="1"/>
    <s v="Training"/>
    <n v="93960"/>
    <x v="1"/>
    <s v="Poor"/>
  </r>
  <r>
    <s v="Israel Farndon"/>
    <x v="0"/>
    <s v="Marketing"/>
    <n v="107220"/>
    <x v="0"/>
    <s v="Average"/>
  </r>
  <r>
    <s v="Felipe Parkman"/>
    <x v="1"/>
    <s v="Training"/>
    <n v="90150"/>
    <x v="2"/>
    <s v="Very Good"/>
  </r>
  <r>
    <s v="Margit Kunze"/>
    <x v="0"/>
    <s v="Engineering"/>
    <n v="94020"/>
    <x v="2"/>
    <s v="Good"/>
  </r>
  <r>
    <s v="Oliy Feeney"/>
    <x v="1"/>
    <s v="Marketing"/>
    <n v="42970"/>
    <x v="0"/>
    <s v="Good"/>
  </r>
  <r>
    <s v="Sandie Anthonies"/>
    <x v="0"/>
    <s v="Legal"/>
    <n v="33410"/>
    <x v="1"/>
    <s v="Average"/>
  </r>
  <r>
    <s v="Anni Dinse"/>
    <x v="0"/>
    <s v="Product Management"/>
    <n v="119670"/>
    <x v="0"/>
    <s v="Average"/>
  </r>
  <r>
    <s v="Gaultiero Have"/>
    <x v="0"/>
    <s v="Accounting"/>
    <n v="115380"/>
    <x v="1"/>
    <s v="Average"/>
  </r>
  <r>
    <s v="Corinna Griffiths"/>
    <x v="0"/>
    <s v="Support"/>
    <n v="75010"/>
    <x v="1"/>
    <s v="Good"/>
  </r>
  <r>
    <s v="Cherlyn Barter"/>
    <x v="1"/>
    <s v="Accounting"/>
    <n v="104120"/>
    <x v="2"/>
    <s v="Good"/>
  </r>
  <r>
    <s v="Shea Mix"/>
    <x v="0"/>
    <s v="Research and Development"/>
    <n v="82680"/>
    <x v="0"/>
    <s v="Very Poor"/>
  </r>
  <r>
    <s v="Leonidas Cavaney"/>
    <x v="0"/>
    <s v="Accounting"/>
    <n v="52250"/>
    <x v="1"/>
    <s v="Very Poor"/>
  </r>
  <r>
    <s v="Tallie Chaikovski"/>
    <x v="0"/>
    <s v="Sales"/>
    <n v="83190"/>
    <x v="0"/>
    <s v="Average"/>
  </r>
  <r>
    <s v="Andria Kimpton"/>
    <x v="0"/>
    <s v="Product Management"/>
    <n v="69120"/>
    <x v="1"/>
    <s v="Average"/>
  </r>
  <r>
    <s v="Codie Gaunson"/>
    <x v="0"/>
    <s v="Accounting"/>
    <n v="83590"/>
    <x v="2"/>
    <s v="Poor"/>
  </r>
  <r>
    <s v="Kaine Padly"/>
    <x v="0"/>
    <s v="Research and Development"/>
    <n v="107700"/>
    <x v="2"/>
    <s v="Very Good"/>
  </r>
  <r>
    <s v="Freda Legan"/>
    <x v="1"/>
    <s v="Sales"/>
    <n v="102130"/>
    <x v="1"/>
    <s v="Average"/>
  </r>
  <r>
    <s v="Hiram Merkle"/>
    <x v="0"/>
    <s v="Legal"/>
    <n v="116090"/>
    <x v="1"/>
    <s v="Average"/>
  </r>
  <r>
    <s v="Christos Wintle"/>
    <x v="0"/>
    <s v="Engineering"/>
    <n v="74360"/>
    <x v="0"/>
    <s v="Good"/>
  </r>
  <r>
    <s v="Magnum Locksley"/>
    <x v="1"/>
    <s v="Services"/>
    <n v="42310"/>
    <x v="2"/>
    <s v="Not Rated"/>
  </r>
  <r>
    <s v="Adrianne Gave"/>
    <x v="0"/>
    <s v="Engineering"/>
    <n v="78440"/>
    <x v="0"/>
    <s v="Poor"/>
  </r>
  <r>
    <s v="Warner Carwithan"/>
    <x v="1"/>
    <s v="Support"/>
    <n v="113760"/>
    <x v="1"/>
    <s v="Good"/>
  </r>
  <r>
    <s v="Appolonia Snook"/>
    <x v="1"/>
    <s v="Services"/>
    <n v="93880"/>
    <x v="1"/>
    <s v="Average"/>
  </r>
  <r>
    <s v="Alikee Jecock"/>
    <x v="1"/>
    <s v="Legal"/>
    <n v="85000"/>
    <x v="1"/>
    <s v="Poor"/>
  </r>
  <r>
    <s v="Shay Chasney"/>
    <x v="0"/>
    <s v="Human Resources"/>
    <n v="72550"/>
    <x v="0"/>
    <s v="Average"/>
  </r>
  <r>
    <s v="Trey Jurges"/>
    <x v="1"/>
    <s v="Legal"/>
    <n v="72360"/>
    <x v="1"/>
    <s v="Poor"/>
  </r>
  <r>
    <s v="Tracy Renad"/>
    <x v="1"/>
    <s v="Accounting"/>
    <n v="114890"/>
    <x v="2"/>
    <s v="Average"/>
  </r>
  <r>
    <s v="Sarajane Peachey"/>
    <x v="1"/>
    <s v="Marketing"/>
    <n v="107580"/>
    <x v="2"/>
    <s v="Poor"/>
  </r>
  <r>
    <s v="Bili Sizey"/>
    <x v="0"/>
    <s v="Research and Development"/>
    <n v="36040"/>
    <x v="2"/>
    <s v="Average"/>
  </r>
  <r>
    <s v="Shaun Kyrkeman"/>
    <x v="0"/>
    <s v="Product Management"/>
    <n v="35010"/>
    <x v="1"/>
    <s v="Average"/>
  </r>
  <r>
    <s v="Leena Bruckshaw"/>
    <x v="0"/>
    <s v="Research and Development"/>
    <n v="74280"/>
    <x v="0"/>
    <s v="Average"/>
  </r>
  <r>
    <s v="Benni Simounet"/>
    <x v="0"/>
    <s v="Research and Development"/>
    <n v="115790"/>
    <x v="0"/>
    <s v="Very Poor"/>
  </r>
  <r>
    <s v="Kay Edling"/>
    <x v="0"/>
    <s v="Support"/>
    <n v="38330"/>
    <x v="0"/>
    <s v="Average"/>
  </r>
  <r>
    <s v="Shayne Stegel"/>
    <x v="0"/>
    <s v="Business Development"/>
    <n v="70270"/>
    <x v="2"/>
    <s v="Very Good"/>
  </r>
  <r>
    <s v="Floyd Cowgill"/>
    <x v="0"/>
    <s v="Support"/>
    <n v="37060"/>
    <x v="1"/>
    <s v="Average"/>
  </r>
  <r>
    <s v="William Reeveley"/>
    <x v="0"/>
    <s v="Training"/>
    <n v="53870"/>
    <x v="2"/>
    <s v="Good"/>
  </r>
  <r>
    <s v="Inger Chapelhow"/>
    <x v="1"/>
    <s v="Research and Development"/>
    <n v="84310"/>
    <x v="2"/>
    <s v="Good"/>
  </r>
  <r>
    <s v="Brien Boise"/>
    <x v="1"/>
    <s v="Research and Development"/>
    <n v="58100"/>
    <x v="1"/>
    <s v="Very Good"/>
  </r>
  <r>
    <s v="Pancho De Ortega"/>
    <x v="0"/>
    <s v="Support"/>
    <n v="99780"/>
    <x v="1"/>
    <s v="Very Good"/>
  </r>
  <r>
    <s v="Edd MacKnockiter"/>
    <x v="0"/>
    <s v="Accounting"/>
    <n v="119020"/>
    <x v="0"/>
    <s v="Poor"/>
  </r>
  <r>
    <s v="Hobie Stockbridge"/>
    <x v="0"/>
    <s v="Engineering"/>
    <n v="92940"/>
    <x v="0"/>
    <s v="Good"/>
  </r>
  <r>
    <s v="Ludovika Plaice"/>
    <x v="0"/>
    <s v="Training"/>
    <n v="59670"/>
    <x v="1"/>
    <s v="Not Rated"/>
  </r>
  <r>
    <s v="Caro Hainsworth"/>
    <x v="0"/>
    <s v="Marketing"/>
    <n v="77470"/>
    <x v="1"/>
    <s v="Good"/>
  </r>
  <r>
    <s v="Nicolis Winspire"/>
    <x v="0"/>
    <s v="Engineering"/>
    <n v="45650"/>
    <x v="0"/>
    <s v="Good"/>
  </r>
  <r>
    <s v="Niko MacGille"/>
    <x v="1"/>
    <s v="Engineering"/>
    <n v="88430"/>
    <x v="0"/>
    <s v="Average"/>
  </r>
  <r>
    <s v="Evanne Levens"/>
    <x v="0"/>
    <s v="Human Resources"/>
    <n v="36880"/>
    <x v="1"/>
    <s v="Good"/>
  </r>
  <r>
    <s v="Trix Lutsch"/>
    <x v="0"/>
    <s v="Business Development"/>
    <n v="106400"/>
    <x v="2"/>
    <s v="Poor"/>
  </r>
  <r>
    <s v="Michale Rolf"/>
    <x v="0"/>
    <s v="Services"/>
    <n v="111820"/>
    <x v="0"/>
    <s v="Very Good"/>
  </r>
  <r>
    <s v="Cecilla Northen"/>
    <x v="0"/>
    <s v="Human Resources"/>
    <n v="92870"/>
    <x v="2"/>
    <s v="Average"/>
  </r>
  <r>
    <s v="Cyrillus Garci"/>
    <x v="0"/>
    <s v="Business Development"/>
    <n v="100360"/>
    <x v="0"/>
    <s v="Average"/>
  </r>
  <r>
    <s v="Dayle O'Luney"/>
    <x v="1"/>
    <s v="Research and Development"/>
    <n v="46750"/>
    <x v="0"/>
    <s v="Average"/>
  </r>
  <r>
    <s v="Gunar Cockshoot"/>
    <x v="0"/>
    <s v="Business Development"/>
    <n v="48950"/>
    <x v="2"/>
    <s v="Good"/>
  </r>
  <r>
    <s v="Silva Monte"/>
    <x v="0"/>
    <s v="Sales"/>
    <n v="52810"/>
    <x v="2"/>
    <s v="Poor"/>
  </r>
  <r>
    <s v="Hans Bucke"/>
    <x v="0"/>
    <s v="Legal"/>
    <n v="78560"/>
    <x v="1"/>
    <s v="Very Poor"/>
  </r>
  <r>
    <s v="Elia Cockton"/>
    <x v="1"/>
    <s v="Support"/>
    <n v="75280"/>
    <x v="1"/>
    <s v="Average"/>
  </r>
  <r>
    <s v="Freddy Linford"/>
    <x v="1"/>
    <s v="Training"/>
    <n v="93130"/>
    <x v="1"/>
    <s v="Poor"/>
  </r>
  <r>
    <s v="Gwenore Scotchmer"/>
    <x v="1"/>
    <s v="Business Development"/>
    <n v="105290"/>
    <x v="1"/>
    <s v="Very Poor"/>
  </r>
  <r>
    <s v="Maggie Ruberti"/>
    <x v="0"/>
    <s v="Training"/>
    <n v="108340"/>
    <x v="1"/>
    <s v="Not Rated"/>
  </r>
  <r>
    <s v="Desi Peniman"/>
    <x v="1"/>
    <s v="Legal"/>
    <n v="31090"/>
    <x v="1"/>
    <s v="Average"/>
  </r>
  <r>
    <s v="Allyce Hincham"/>
    <x v="0"/>
    <s v="Business Development"/>
    <n v="101420"/>
    <x v="0"/>
    <s v="Average"/>
  </r>
  <r>
    <s v="Juanita Trembey"/>
    <x v="2"/>
    <s v="Business Development"/>
    <n v="54780"/>
    <x v="1"/>
    <s v="Very Good"/>
  </r>
  <r>
    <s v="Lincoln Cord"/>
    <x v="1"/>
    <s v="Support"/>
    <n v="63560"/>
    <x v="2"/>
    <s v="Very Good"/>
  </r>
  <r>
    <s v="Kerwin Blakely"/>
    <x v="0"/>
    <s v="Research and Development"/>
    <n v="68480"/>
    <x v="0"/>
    <s v="Poor"/>
  </r>
  <r>
    <s v="Granny Spencelayh"/>
    <x v="0"/>
    <s v="Legal"/>
    <n v="99460"/>
    <x v="2"/>
    <s v="Average"/>
  </r>
  <r>
    <s v="Collin Jagson"/>
    <x v="0"/>
    <s v="Services"/>
    <n v="100420"/>
    <x v="2"/>
    <s v="Poor"/>
  </r>
  <r>
    <s v="Monti Burdus"/>
    <x v="1"/>
    <s v="Human Resources"/>
    <n v="39650"/>
    <x v="2"/>
    <s v="Average"/>
  </r>
  <r>
    <s v="Konstantin Timblett"/>
    <x v="1"/>
    <s v="Training"/>
    <n v="56250"/>
    <x v="2"/>
    <s v="Average"/>
  </r>
  <r>
    <s v="Fax Scotland"/>
    <x v="1"/>
    <s v="Marketing"/>
    <n v="57640"/>
    <x v="2"/>
    <s v="Average"/>
  </r>
  <r>
    <s v="Isidora Guido"/>
    <x v="0"/>
    <s v="Engineering"/>
    <n v="43150"/>
    <x v="2"/>
    <s v="Very Good"/>
  </r>
  <r>
    <s v="Erv Havill"/>
    <x v="1"/>
    <s v="Accounting"/>
    <n v="106080"/>
    <x v="2"/>
    <s v="Not Rated"/>
  </r>
  <r>
    <s v="Yoshiko Tamblingson"/>
    <x v="0"/>
    <s v="Sales"/>
    <n v="29590"/>
    <x v="1"/>
    <s v="Good"/>
  </r>
  <r>
    <s v="Barri Teacy"/>
    <x v="1"/>
    <s v="Accounting"/>
    <n v="86240"/>
    <x v="0"/>
    <s v="Average"/>
  </r>
  <r>
    <s v="Alisha Bloschke"/>
    <x v="2"/>
    <s v="Product Management"/>
    <n v="36480"/>
    <x v="2"/>
    <s v="Average"/>
  </r>
  <r>
    <s v="Adi Seawright"/>
    <x v="1"/>
    <s v="Marketing"/>
    <n v="48590"/>
    <x v="1"/>
    <s v="Very Poor"/>
  </r>
  <r>
    <s v="Eward Astlett"/>
    <x v="0"/>
    <s v="Engineering"/>
    <n v="41670"/>
    <x v="0"/>
    <s v="Average"/>
  </r>
  <r>
    <s v="Chauncey Schild"/>
    <x v="1"/>
    <s v="Support"/>
    <n v="107340"/>
    <x v="0"/>
    <s v="Very Good"/>
  </r>
  <r>
    <s v="Larissa Ingledow"/>
    <x v="0"/>
    <s v="Research and Development"/>
    <n v="62280"/>
    <x v="1"/>
    <s v="Not Rated"/>
  </r>
  <r>
    <s v="Orton Livick"/>
    <x v="0"/>
    <s v="Services"/>
    <n v="37920"/>
    <x v="2"/>
    <s v="Not Rated"/>
  </r>
  <r>
    <s v="Beverie Moffet"/>
    <x v="1"/>
    <s v="Support"/>
    <n v="75970"/>
    <x v="1"/>
    <s v="Average"/>
  </r>
  <r>
    <s v="Katey Cadany"/>
    <x v="0"/>
    <s v="Services"/>
    <n v="92010"/>
    <x v="2"/>
    <s v="Very Poor"/>
  </r>
  <r>
    <s v="Alida Welman"/>
    <x v="0"/>
    <s v="Human Resources"/>
    <n v="69860"/>
    <x v="0"/>
    <s v="Poor"/>
  </r>
  <r>
    <s v="Nicole Blowfelde"/>
    <x v="1"/>
    <s v="Training"/>
    <n v="59560"/>
    <x v="1"/>
    <s v="Very Good"/>
  </r>
  <r>
    <s v="Kelley Rounds"/>
    <x v="1"/>
    <s v="Engineering"/>
    <n v="114810"/>
    <x v="1"/>
    <s v="Average"/>
  </r>
  <r>
    <s v="Felice McMurty"/>
    <x v="1"/>
    <s v="Product Management"/>
    <n v="66870"/>
    <x v="2"/>
    <s v="Not Rated"/>
  </r>
  <r>
    <s v="Layton Kierans"/>
    <x v="0"/>
    <s v="Human Resources"/>
    <n v="113790"/>
    <x v="1"/>
    <s v="Very Poor"/>
  </r>
  <r>
    <s v="Hedwiga Ingarfield"/>
    <x v="1"/>
    <s v="Legal"/>
    <n v="38250"/>
    <x v="1"/>
    <s v="Average"/>
  </r>
  <r>
    <s v="Frasquito Mosley"/>
    <x v="2"/>
    <s v="Support"/>
    <n v="48090"/>
    <x v="2"/>
    <s v="Not Rated"/>
  </r>
  <r>
    <s v="Amandy Jope"/>
    <x v="0"/>
    <s v="Accounting"/>
    <n v="99630"/>
    <x v="2"/>
    <s v="Average"/>
  </r>
  <r>
    <s v="Tarrah Wordsworth"/>
    <x v="1"/>
    <s v="Product Management"/>
    <n v="86340"/>
    <x v="2"/>
    <s v="Poor"/>
  </r>
  <r>
    <s v="Fairfax Wallsam"/>
    <x v="2"/>
    <s v="Sales"/>
    <n v="88590"/>
    <x v="2"/>
    <s v="Average"/>
  </r>
  <r>
    <s v="Chelsea Itzak"/>
    <x v="0"/>
    <s v="Support"/>
    <n v="61100"/>
    <x v="1"/>
    <s v="Average"/>
  </r>
  <r>
    <s v="Craggie Whistlecraft"/>
    <x v="0"/>
    <s v="Product Management"/>
    <n v="71240"/>
    <x v="2"/>
    <s v="Average"/>
  </r>
  <r>
    <s v="Faina Durand"/>
    <x v="0"/>
    <s v="Sales"/>
    <n v="114650"/>
    <x v="1"/>
    <s v="Very Poor"/>
  </r>
  <r>
    <s v="Joella Maevela"/>
    <x v="1"/>
    <s v="Sales"/>
    <n v="76210"/>
    <x v="1"/>
    <s v="Good"/>
  </r>
  <r>
    <s v="Virginia McConville"/>
    <x v="1"/>
    <s v="Human Resources"/>
    <n v="76900"/>
    <x v="2"/>
    <s v="Very Good"/>
  </r>
  <r>
    <s v="Candy Aindrais"/>
    <x v="1"/>
    <s v="Business Development"/>
    <n v="116590"/>
    <x v="0"/>
    <s v="Very Good"/>
  </r>
  <r>
    <s v="Allene Gobbet"/>
    <x v="1"/>
    <s v="Engineering"/>
    <n v="78390"/>
    <x v="2"/>
    <s v="Average"/>
  </r>
  <r>
    <s v="Ruthanne Beadnell"/>
    <x v="1"/>
    <s v="Accounting"/>
    <n v="103610"/>
    <x v="1"/>
    <s v="Poor"/>
  </r>
  <r>
    <s v="Damien Netley"/>
    <x v="0"/>
    <s v="Engineering"/>
    <n v="98110"/>
    <x v="2"/>
    <s v="Good"/>
  </r>
  <r>
    <s v="Rasia Fryatt"/>
    <x v="1"/>
    <s v="Human Resources"/>
    <n v="33960"/>
    <x v="0"/>
    <s v="Not Rated"/>
  </r>
  <r>
    <s v="Bev Lashley"/>
    <x v="0"/>
    <s v="Business Development"/>
    <n v="112110"/>
    <x v="1"/>
    <s v="Not Rated"/>
  </r>
  <r>
    <s v="Curtice Advani"/>
    <x v="0"/>
    <s v="Product Management"/>
    <n v="59810"/>
    <x v="0"/>
    <s v="Good"/>
  </r>
  <r>
    <s v="Madge McCloughen"/>
    <x v="2"/>
    <s v="Training"/>
    <n v="91310"/>
    <x v="1"/>
    <s v="Average"/>
  </r>
  <r>
    <s v="Frasier Straw"/>
    <x v="0"/>
    <s v="Business Development"/>
    <n v="71370"/>
    <x v="0"/>
    <s v="Average"/>
  </r>
  <r>
    <s v="Dean Biggam"/>
    <x v="1"/>
    <s v="Training"/>
    <n v="71570"/>
    <x v="2"/>
    <s v="Not Rated"/>
  </r>
  <r>
    <s v="Anni Dinse"/>
    <x v="0"/>
    <s v="Product Management"/>
    <n v="119670"/>
    <x v="0"/>
    <s v="Not Rated"/>
  </r>
  <r>
    <s v="Husein Augar"/>
    <x v="1"/>
    <s v="Marketing"/>
    <n v="67910"/>
    <x v="1"/>
    <s v="Average"/>
  </r>
  <r>
    <s v="Shaylyn Ransbury"/>
    <x v="1"/>
    <s v="Support"/>
    <n v="100370"/>
    <x v="2"/>
    <s v="Average"/>
  </r>
  <r>
    <s v="Christoph Stretton"/>
    <x v="1"/>
    <s v="Business Development"/>
    <n v="90240"/>
    <x v="2"/>
    <s v="Poor"/>
  </r>
  <r>
    <s v="Jordain Cyster"/>
    <x v="1"/>
    <s v="Engineering"/>
    <n v="75870"/>
    <x v="1"/>
    <s v="Average"/>
  </r>
  <r>
    <s v="Malory Biles"/>
    <x v="1"/>
    <s v="Training"/>
    <n v="58740"/>
    <x v="1"/>
    <s v="Not Rated"/>
  </r>
  <r>
    <s v="Adey Ryal"/>
    <x v="1"/>
    <s v="Legal"/>
    <n v="32500"/>
    <x v="0"/>
    <s v="Averag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6">
  <r>
    <x v="0"/>
    <x v="0"/>
    <x v="0"/>
    <x v="0"/>
    <x v="0"/>
    <x v="0"/>
  </r>
  <r>
    <x v="1"/>
    <x v="1"/>
    <x v="1"/>
    <x v="1"/>
    <x v="0"/>
    <x v="1"/>
  </r>
  <r>
    <x v="2"/>
    <x v="2"/>
    <x v="2"/>
    <x v="2"/>
    <x v="1"/>
    <x v="0"/>
  </r>
  <r>
    <x v="3"/>
    <x v="1"/>
    <x v="3"/>
    <x v="3"/>
    <x v="1"/>
    <x v="2"/>
  </r>
  <r>
    <x v="4"/>
    <x v="0"/>
    <x v="3"/>
    <x v="4"/>
    <x v="2"/>
    <x v="2"/>
  </r>
  <r>
    <x v="5"/>
    <x v="1"/>
    <x v="4"/>
    <x v="5"/>
    <x v="0"/>
    <x v="3"/>
  </r>
  <r>
    <x v="6"/>
    <x v="0"/>
    <x v="2"/>
    <x v="6"/>
    <x v="2"/>
    <x v="0"/>
  </r>
  <r>
    <x v="7"/>
    <x v="1"/>
    <x v="3"/>
    <x v="7"/>
    <x v="1"/>
    <x v="3"/>
  </r>
  <r>
    <x v="8"/>
    <x v="0"/>
    <x v="5"/>
    <x v="8"/>
    <x v="0"/>
    <x v="3"/>
  </r>
  <r>
    <x v="9"/>
    <x v="0"/>
    <x v="0"/>
    <x v="9"/>
    <x v="1"/>
    <x v="3"/>
  </r>
  <r>
    <x v="10"/>
    <x v="1"/>
    <x v="6"/>
    <x v="10"/>
    <x v="2"/>
    <x v="3"/>
  </r>
  <r>
    <x v="11"/>
    <x v="1"/>
    <x v="2"/>
    <x v="11"/>
    <x v="2"/>
    <x v="1"/>
  </r>
  <r>
    <x v="12"/>
    <x v="0"/>
    <x v="0"/>
    <x v="12"/>
    <x v="2"/>
    <x v="2"/>
  </r>
  <r>
    <x v="13"/>
    <x v="0"/>
    <x v="4"/>
    <x v="13"/>
    <x v="2"/>
    <x v="1"/>
  </r>
  <r>
    <x v="14"/>
    <x v="1"/>
    <x v="7"/>
    <x v="14"/>
    <x v="1"/>
    <x v="1"/>
  </r>
  <r>
    <x v="15"/>
    <x v="0"/>
    <x v="1"/>
    <x v="15"/>
    <x v="0"/>
    <x v="3"/>
  </r>
  <r>
    <x v="16"/>
    <x v="1"/>
    <x v="0"/>
    <x v="16"/>
    <x v="1"/>
    <x v="3"/>
  </r>
  <r>
    <x v="17"/>
    <x v="1"/>
    <x v="0"/>
    <x v="17"/>
    <x v="1"/>
    <x v="3"/>
  </r>
  <r>
    <x v="18"/>
    <x v="1"/>
    <x v="2"/>
    <x v="18"/>
    <x v="0"/>
    <x v="3"/>
  </r>
  <r>
    <x v="19"/>
    <x v="1"/>
    <x v="6"/>
    <x v="19"/>
    <x v="2"/>
    <x v="0"/>
  </r>
  <r>
    <x v="20"/>
    <x v="1"/>
    <x v="7"/>
    <x v="20"/>
    <x v="0"/>
    <x v="3"/>
  </r>
  <r>
    <x v="21"/>
    <x v="0"/>
    <x v="8"/>
    <x v="21"/>
    <x v="1"/>
    <x v="4"/>
  </r>
  <r>
    <x v="22"/>
    <x v="0"/>
    <x v="9"/>
    <x v="22"/>
    <x v="2"/>
    <x v="1"/>
  </r>
  <r>
    <x v="23"/>
    <x v="0"/>
    <x v="10"/>
    <x v="23"/>
    <x v="0"/>
    <x v="3"/>
  </r>
  <r>
    <x v="24"/>
    <x v="1"/>
    <x v="10"/>
    <x v="24"/>
    <x v="1"/>
    <x v="1"/>
  </r>
  <r>
    <x v="25"/>
    <x v="0"/>
    <x v="4"/>
    <x v="25"/>
    <x v="2"/>
    <x v="3"/>
  </r>
  <r>
    <x v="26"/>
    <x v="1"/>
    <x v="1"/>
    <x v="26"/>
    <x v="1"/>
    <x v="3"/>
  </r>
  <r>
    <x v="27"/>
    <x v="1"/>
    <x v="0"/>
    <x v="27"/>
    <x v="2"/>
    <x v="1"/>
  </r>
  <r>
    <x v="28"/>
    <x v="0"/>
    <x v="2"/>
    <x v="28"/>
    <x v="1"/>
    <x v="1"/>
  </r>
  <r>
    <x v="29"/>
    <x v="0"/>
    <x v="8"/>
    <x v="29"/>
    <x v="1"/>
    <x v="2"/>
  </r>
  <r>
    <x v="30"/>
    <x v="1"/>
    <x v="5"/>
    <x v="30"/>
    <x v="0"/>
    <x v="1"/>
  </r>
  <r>
    <x v="31"/>
    <x v="1"/>
    <x v="8"/>
    <x v="31"/>
    <x v="1"/>
    <x v="5"/>
  </r>
  <r>
    <x v="32"/>
    <x v="1"/>
    <x v="4"/>
    <x v="32"/>
    <x v="2"/>
    <x v="1"/>
  </r>
  <r>
    <x v="33"/>
    <x v="1"/>
    <x v="7"/>
    <x v="33"/>
    <x v="1"/>
    <x v="1"/>
  </r>
  <r>
    <x v="34"/>
    <x v="1"/>
    <x v="11"/>
    <x v="34"/>
    <x v="0"/>
    <x v="3"/>
  </r>
  <r>
    <x v="35"/>
    <x v="1"/>
    <x v="0"/>
    <x v="35"/>
    <x v="1"/>
    <x v="3"/>
  </r>
  <r>
    <x v="36"/>
    <x v="0"/>
    <x v="1"/>
    <x v="36"/>
    <x v="1"/>
    <x v="2"/>
  </r>
  <r>
    <x v="37"/>
    <x v="0"/>
    <x v="4"/>
    <x v="37"/>
    <x v="0"/>
    <x v="4"/>
  </r>
  <r>
    <x v="38"/>
    <x v="1"/>
    <x v="4"/>
    <x v="38"/>
    <x v="0"/>
    <x v="0"/>
  </r>
  <r>
    <x v="39"/>
    <x v="0"/>
    <x v="3"/>
    <x v="39"/>
    <x v="1"/>
    <x v="0"/>
  </r>
  <r>
    <x v="40"/>
    <x v="1"/>
    <x v="4"/>
    <x v="40"/>
    <x v="2"/>
    <x v="1"/>
  </r>
  <r>
    <x v="41"/>
    <x v="1"/>
    <x v="6"/>
    <x v="41"/>
    <x v="2"/>
    <x v="3"/>
  </r>
  <r>
    <x v="42"/>
    <x v="2"/>
    <x v="7"/>
    <x v="42"/>
    <x v="0"/>
    <x v="1"/>
  </r>
  <r>
    <x v="43"/>
    <x v="1"/>
    <x v="8"/>
    <x v="43"/>
    <x v="0"/>
    <x v="2"/>
  </r>
  <r>
    <x v="44"/>
    <x v="2"/>
    <x v="0"/>
    <x v="44"/>
    <x v="1"/>
    <x v="3"/>
  </r>
  <r>
    <x v="45"/>
    <x v="2"/>
    <x v="10"/>
    <x v="45"/>
    <x v="1"/>
    <x v="4"/>
  </r>
  <r>
    <x v="46"/>
    <x v="1"/>
    <x v="6"/>
    <x v="46"/>
    <x v="2"/>
    <x v="0"/>
  </r>
  <r>
    <x v="47"/>
    <x v="0"/>
    <x v="4"/>
    <x v="47"/>
    <x v="0"/>
    <x v="3"/>
  </r>
  <r>
    <x v="48"/>
    <x v="1"/>
    <x v="11"/>
    <x v="48"/>
    <x v="0"/>
    <x v="1"/>
  </r>
  <r>
    <x v="49"/>
    <x v="0"/>
    <x v="7"/>
    <x v="49"/>
    <x v="0"/>
    <x v="4"/>
  </r>
  <r>
    <x v="50"/>
    <x v="0"/>
    <x v="1"/>
    <x v="50"/>
    <x v="1"/>
    <x v="1"/>
  </r>
  <r>
    <x v="51"/>
    <x v="1"/>
    <x v="9"/>
    <x v="51"/>
    <x v="1"/>
    <x v="2"/>
  </r>
  <r>
    <x v="52"/>
    <x v="1"/>
    <x v="4"/>
    <x v="52"/>
    <x v="0"/>
    <x v="2"/>
  </r>
  <r>
    <x v="53"/>
    <x v="1"/>
    <x v="10"/>
    <x v="53"/>
    <x v="1"/>
    <x v="4"/>
  </r>
  <r>
    <x v="54"/>
    <x v="1"/>
    <x v="6"/>
    <x v="54"/>
    <x v="2"/>
    <x v="1"/>
  </r>
  <r>
    <x v="55"/>
    <x v="1"/>
    <x v="1"/>
    <x v="55"/>
    <x v="1"/>
    <x v="2"/>
  </r>
  <r>
    <x v="56"/>
    <x v="1"/>
    <x v="11"/>
    <x v="56"/>
    <x v="2"/>
    <x v="3"/>
  </r>
  <r>
    <x v="57"/>
    <x v="0"/>
    <x v="2"/>
    <x v="57"/>
    <x v="1"/>
    <x v="1"/>
  </r>
  <r>
    <x v="58"/>
    <x v="0"/>
    <x v="3"/>
    <x v="58"/>
    <x v="2"/>
    <x v="3"/>
  </r>
  <r>
    <x v="59"/>
    <x v="0"/>
    <x v="0"/>
    <x v="59"/>
    <x v="2"/>
    <x v="3"/>
  </r>
  <r>
    <x v="60"/>
    <x v="1"/>
    <x v="5"/>
    <x v="60"/>
    <x v="1"/>
    <x v="0"/>
  </r>
  <r>
    <x v="61"/>
    <x v="0"/>
    <x v="2"/>
    <x v="61"/>
    <x v="1"/>
    <x v="1"/>
  </r>
  <r>
    <x v="62"/>
    <x v="0"/>
    <x v="7"/>
    <x v="62"/>
    <x v="1"/>
    <x v="4"/>
  </r>
  <r>
    <x v="63"/>
    <x v="0"/>
    <x v="8"/>
    <x v="63"/>
    <x v="2"/>
    <x v="2"/>
  </r>
  <r>
    <x v="64"/>
    <x v="0"/>
    <x v="6"/>
    <x v="64"/>
    <x v="2"/>
    <x v="3"/>
  </r>
  <r>
    <x v="65"/>
    <x v="0"/>
    <x v="6"/>
    <x v="65"/>
    <x v="1"/>
    <x v="2"/>
  </r>
  <r>
    <x v="66"/>
    <x v="1"/>
    <x v="4"/>
    <x v="66"/>
    <x v="1"/>
    <x v="3"/>
  </r>
  <r>
    <x v="67"/>
    <x v="2"/>
    <x v="10"/>
    <x v="67"/>
    <x v="1"/>
    <x v="2"/>
  </r>
  <r>
    <x v="68"/>
    <x v="0"/>
    <x v="6"/>
    <x v="68"/>
    <x v="1"/>
    <x v="3"/>
  </r>
  <r>
    <x v="69"/>
    <x v="0"/>
    <x v="10"/>
    <x v="69"/>
    <x v="2"/>
    <x v="3"/>
  </r>
  <r>
    <x v="70"/>
    <x v="0"/>
    <x v="2"/>
    <x v="70"/>
    <x v="1"/>
    <x v="3"/>
  </r>
  <r>
    <x v="71"/>
    <x v="0"/>
    <x v="4"/>
    <x v="71"/>
    <x v="1"/>
    <x v="3"/>
  </r>
  <r>
    <x v="72"/>
    <x v="1"/>
    <x v="10"/>
    <x v="72"/>
    <x v="1"/>
    <x v="4"/>
  </r>
  <r>
    <x v="73"/>
    <x v="0"/>
    <x v="7"/>
    <x v="73"/>
    <x v="0"/>
    <x v="1"/>
  </r>
  <r>
    <x v="74"/>
    <x v="0"/>
    <x v="11"/>
    <x v="74"/>
    <x v="1"/>
    <x v="2"/>
  </r>
  <r>
    <x v="75"/>
    <x v="1"/>
    <x v="0"/>
    <x v="75"/>
    <x v="2"/>
    <x v="2"/>
  </r>
  <r>
    <x v="76"/>
    <x v="0"/>
    <x v="3"/>
    <x v="76"/>
    <x v="1"/>
    <x v="3"/>
  </r>
  <r>
    <x v="77"/>
    <x v="0"/>
    <x v="11"/>
    <x v="77"/>
    <x v="1"/>
    <x v="1"/>
  </r>
  <r>
    <x v="78"/>
    <x v="0"/>
    <x v="9"/>
    <x v="78"/>
    <x v="1"/>
    <x v="5"/>
  </r>
  <r>
    <x v="79"/>
    <x v="0"/>
    <x v="10"/>
    <x v="79"/>
    <x v="0"/>
    <x v="2"/>
  </r>
  <r>
    <x v="80"/>
    <x v="1"/>
    <x v="4"/>
    <x v="22"/>
    <x v="1"/>
    <x v="3"/>
  </r>
  <r>
    <x v="81"/>
    <x v="0"/>
    <x v="2"/>
    <x v="80"/>
    <x v="2"/>
    <x v="3"/>
  </r>
  <r>
    <x v="82"/>
    <x v="0"/>
    <x v="11"/>
    <x v="81"/>
    <x v="0"/>
    <x v="1"/>
  </r>
  <r>
    <x v="83"/>
    <x v="1"/>
    <x v="3"/>
    <x v="82"/>
    <x v="2"/>
    <x v="1"/>
  </r>
  <r>
    <x v="84"/>
    <x v="1"/>
    <x v="11"/>
    <x v="83"/>
    <x v="0"/>
    <x v="2"/>
  </r>
  <r>
    <x v="85"/>
    <x v="0"/>
    <x v="8"/>
    <x v="84"/>
    <x v="0"/>
    <x v="4"/>
  </r>
  <r>
    <x v="86"/>
    <x v="0"/>
    <x v="3"/>
    <x v="85"/>
    <x v="1"/>
    <x v="3"/>
  </r>
  <r>
    <x v="87"/>
    <x v="1"/>
    <x v="10"/>
    <x v="86"/>
    <x v="2"/>
    <x v="5"/>
  </r>
  <r>
    <x v="88"/>
    <x v="0"/>
    <x v="1"/>
    <x v="87"/>
    <x v="2"/>
    <x v="3"/>
  </r>
  <r>
    <x v="89"/>
    <x v="1"/>
    <x v="7"/>
    <x v="88"/>
    <x v="1"/>
    <x v="1"/>
  </r>
  <r>
    <x v="90"/>
    <x v="1"/>
    <x v="6"/>
    <x v="89"/>
    <x v="1"/>
    <x v="3"/>
  </r>
  <r>
    <x v="91"/>
    <x v="1"/>
    <x v="8"/>
    <x v="90"/>
    <x v="2"/>
    <x v="0"/>
  </r>
  <r>
    <x v="92"/>
    <x v="1"/>
    <x v="10"/>
    <x v="91"/>
    <x v="1"/>
    <x v="3"/>
  </r>
  <r>
    <x v="93"/>
    <x v="0"/>
    <x v="3"/>
    <x v="92"/>
    <x v="2"/>
    <x v="3"/>
  </r>
  <r>
    <x v="94"/>
    <x v="1"/>
    <x v="5"/>
    <x v="93"/>
    <x v="1"/>
    <x v="1"/>
  </r>
  <r>
    <x v="95"/>
    <x v="0"/>
    <x v="3"/>
    <x v="94"/>
    <x v="1"/>
    <x v="3"/>
  </r>
  <r>
    <x v="96"/>
    <x v="0"/>
    <x v="6"/>
    <x v="95"/>
    <x v="1"/>
    <x v="3"/>
  </r>
  <r>
    <x v="97"/>
    <x v="0"/>
    <x v="2"/>
    <x v="96"/>
    <x v="1"/>
    <x v="3"/>
  </r>
  <r>
    <x v="98"/>
    <x v="0"/>
    <x v="7"/>
    <x v="97"/>
    <x v="2"/>
    <x v="2"/>
  </r>
  <r>
    <x v="99"/>
    <x v="1"/>
    <x v="1"/>
    <x v="98"/>
    <x v="1"/>
    <x v="3"/>
  </r>
  <r>
    <x v="100"/>
    <x v="1"/>
    <x v="6"/>
    <x v="99"/>
    <x v="1"/>
    <x v="3"/>
  </r>
  <r>
    <x v="101"/>
    <x v="0"/>
    <x v="7"/>
    <x v="100"/>
    <x v="1"/>
    <x v="2"/>
  </r>
  <r>
    <x v="102"/>
    <x v="1"/>
    <x v="7"/>
    <x v="101"/>
    <x v="0"/>
    <x v="1"/>
  </r>
  <r>
    <x v="103"/>
    <x v="0"/>
    <x v="11"/>
    <x v="102"/>
    <x v="1"/>
    <x v="3"/>
  </r>
  <r>
    <x v="104"/>
    <x v="1"/>
    <x v="5"/>
    <x v="103"/>
    <x v="1"/>
    <x v="0"/>
  </r>
  <r>
    <x v="105"/>
    <x v="1"/>
    <x v="5"/>
    <x v="104"/>
    <x v="0"/>
    <x v="3"/>
  </r>
  <r>
    <x v="106"/>
    <x v="0"/>
    <x v="1"/>
    <x v="105"/>
    <x v="2"/>
    <x v="3"/>
  </r>
  <r>
    <x v="107"/>
    <x v="1"/>
    <x v="2"/>
    <x v="106"/>
    <x v="2"/>
    <x v="2"/>
  </r>
  <r>
    <x v="108"/>
    <x v="1"/>
    <x v="8"/>
    <x v="107"/>
    <x v="2"/>
    <x v="3"/>
  </r>
  <r>
    <x v="109"/>
    <x v="1"/>
    <x v="7"/>
    <x v="108"/>
    <x v="0"/>
    <x v="3"/>
  </r>
  <r>
    <x v="110"/>
    <x v="0"/>
    <x v="0"/>
    <x v="109"/>
    <x v="1"/>
    <x v="0"/>
  </r>
  <r>
    <x v="111"/>
    <x v="0"/>
    <x v="4"/>
    <x v="110"/>
    <x v="1"/>
    <x v="3"/>
  </r>
  <r>
    <x v="112"/>
    <x v="0"/>
    <x v="3"/>
    <x v="111"/>
    <x v="2"/>
    <x v="3"/>
  </r>
  <r>
    <x v="113"/>
    <x v="0"/>
    <x v="10"/>
    <x v="112"/>
    <x v="1"/>
    <x v="3"/>
  </r>
  <r>
    <x v="114"/>
    <x v="0"/>
    <x v="10"/>
    <x v="113"/>
    <x v="2"/>
    <x v="3"/>
  </r>
  <r>
    <x v="115"/>
    <x v="1"/>
    <x v="6"/>
    <x v="114"/>
    <x v="0"/>
    <x v="1"/>
  </r>
  <r>
    <x v="116"/>
    <x v="0"/>
    <x v="4"/>
    <x v="115"/>
    <x v="1"/>
    <x v="3"/>
  </r>
  <r>
    <x v="63"/>
    <x v="0"/>
    <x v="8"/>
    <x v="63"/>
    <x v="2"/>
    <x v="1"/>
  </r>
  <r>
    <x v="117"/>
    <x v="0"/>
    <x v="9"/>
    <x v="116"/>
    <x v="2"/>
    <x v="3"/>
  </r>
  <r>
    <x v="118"/>
    <x v="0"/>
    <x v="4"/>
    <x v="117"/>
    <x v="1"/>
    <x v="2"/>
  </r>
  <r>
    <x v="119"/>
    <x v="0"/>
    <x v="7"/>
    <x v="118"/>
    <x v="1"/>
    <x v="5"/>
  </r>
  <r>
    <x v="120"/>
    <x v="1"/>
    <x v="4"/>
    <x v="119"/>
    <x v="1"/>
    <x v="3"/>
  </r>
  <r>
    <x v="121"/>
    <x v="0"/>
    <x v="2"/>
    <x v="120"/>
    <x v="2"/>
    <x v="3"/>
  </r>
  <r>
    <x v="122"/>
    <x v="0"/>
    <x v="10"/>
    <x v="121"/>
    <x v="0"/>
    <x v="1"/>
  </r>
  <r>
    <x v="123"/>
    <x v="1"/>
    <x v="1"/>
    <x v="122"/>
    <x v="1"/>
    <x v="1"/>
  </r>
  <r>
    <x v="124"/>
    <x v="0"/>
    <x v="5"/>
    <x v="123"/>
    <x v="0"/>
    <x v="3"/>
  </r>
  <r>
    <x v="125"/>
    <x v="1"/>
    <x v="4"/>
    <x v="124"/>
    <x v="2"/>
    <x v="4"/>
  </r>
  <r>
    <x v="126"/>
    <x v="1"/>
    <x v="6"/>
    <x v="125"/>
    <x v="0"/>
    <x v="5"/>
  </r>
  <r>
    <x v="127"/>
    <x v="1"/>
    <x v="4"/>
    <x v="126"/>
    <x v="0"/>
    <x v="3"/>
  </r>
  <r>
    <x v="128"/>
    <x v="0"/>
    <x v="8"/>
    <x v="127"/>
    <x v="0"/>
    <x v="1"/>
  </r>
  <r>
    <x v="129"/>
    <x v="0"/>
    <x v="0"/>
    <x v="128"/>
    <x v="2"/>
    <x v="0"/>
  </r>
  <r>
    <x v="130"/>
    <x v="1"/>
    <x v="6"/>
    <x v="129"/>
    <x v="1"/>
    <x v="5"/>
  </r>
  <r>
    <x v="5"/>
    <x v="1"/>
    <x v="4"/>
    <x v="5"/>
    <x v="2"/>
    <x v="1"/>
  </r>
  <r>
    <x v="131"/>
    <x v="1"/>
    <x v="1"/>
    <x v="130"/>
    <x v="2"/>
    <x v="2"/>
  </r>
  <r>
    <x v="132"/>
    <x v="0"/>
    <x v="7"/>
    <x v="131"/>
    <x v="1"/>
    <x v="0"/>
  </r>
  <r>
    <x v="133"/>
    <x v="1"/>
    <x v="6"/>
    <x v="132"/>
    <x v="0"/>
    <x v="4"/>
  </r>
  <r>
    <x v="134"/>
    <x v="1"/>
    <x v="10"/>
    <x v="133"/>
    <x v="2"/>
    <x v="3"/>
  </r>
  <r>
    <x v="135"/>
    <x v="0"/>
    <x v="6"/>
    <x v="134"/>
    <x v="2"/>
    <x v="4"/>
  </r>
  <r>
    <x v="136"/>
    <x v="0"/>
    <x v="2"/>
    <x v="135"/>
    <x v="0"/>
    <x v="1"/>
  </r>
  <r>
    <x v="137"/>
    <x v="0"/>
    <x v="2"/>
    <x v="136"/>
    <x v="0"/>
    <x v="3"/>
  </r>
  <r>
    <x v="138"/>
    <x v="2"/>
    <x v="8"/>
    <x v="137"/>
    <x v="0"/>
    <x v="4"/>
  </r>
  <r>
    <x v="124"/>
    <x v="0"/>
    <x v="5"/>
    <x v="123"/>
    <x v="1"/>
    <x v="2"/>
  </r>
  <r>
    <x v="139"/>
    <x v="1"/>
    <x v="5"/>
    <x v="138"/>
    <x v="2"/>
    <x v="3"/>
  </r>
  <r>
    <x v="140"/>
    <x v="0"/>
    <x v="10"/>
    <x v="139"/>
    <x v="2"/>
    <x v="3"/>
  </r>
  <r>
    <x v="141"/>
    <x v="0"/>
    <x v="9"/>
    <x v="140"/>
    <x v="0"/>
    <x v="1"/>
  </r>
  <r>
    <x v="142"/>
    <x v="1"/>
    <x v="2"/>
    <x v="141"/>
    <x v="2"/>
    <x v="0"/>
  </r>
  <r>
    <x v="143"/>
    <x v="0"/>
    <x v="3"/>
    <x v="142"/>
    <x v="0"/>
    <x v="3"/>
  </r>
  <r>
    <x v="144"/>
    <x v="0"/>
    <x v="4"/>
    <x v="143"/>
    <x v="1"/>
    <x v="0"/>
  </r>
  <r>
    <x v="145"/>
    <x v="1"/>
    <x v="11"/>
    <x v="144"/>
    <x v="2"/>
    <x v="1"/>
  </r>
  <r>
    <x v="146"/>
    <x v="1"/>
    <x v="6"/>
    <x v="145"/>
    <x v="0"/>
    <x v="5"/>
  </r>
  <r>
    <x v="147"/>
    <x v="1"/>
    <x v="1"/>
    <x v="146"/>
    <x v="0"/>
    <x v="1"/>
  </r>
  <r>
    <x v="148"/>
    <x v="1"/>
    <x v="5"/>
    <x v="147"/>
    <x v="0"/>
    <x v="2"/>
  </r>
  <r>
    <x v="149"/>
    <x v="1"/>
    <x v="0"/>
    <x v="148"/>
    <x v="2"/>
    <x v="1"/>
  </r>
  <r>
    <x v="150"/>
    <x v="1"/>
    <x v="7"/>
    <x v="149"/>
    <x v="1"/>
    <x v="3"/>
  </r>
  <r>
    <x v="116"/>
    <x v="0"/>
    <x v="4"/>
    <x v="115"/>
    <x v="0"/>
    <x v="3"/>
  </r>
  <r>
    <x v="151"/>
    <x v="2"/>
    <x v="8"/>
    <x v="150"/>
    <x v="2"/>
    <x v="3"/>
  </r>
  <r>
    <x v="152"/>
    <x v="1"/>
    <x v="1"/>
    <x v="151"/>
    <x v="2"/>
    <x v="2"/>
  </r>
  <r>
    <x v="153"/>
    <x v="0"/>
    <x v="9"/>
    <x v="152"/>
    <x v="1"/>
    <x v="2"/>
  </r>
  <r>
    <x v="154"/>
    <x v="2"/>
    <x v="5"/>
    <x v="153"/>
    <x v="2"/>
    <x v="2"/>
  </r>
  <r>
    <x v="155"/>
    <x v="1"/>
    <x v="10"/>
    <x v="154"/>
    <x v="1"/>
    <x v="3"/>
  </r>
  <r>
    <x v="156"/>
    <x v="1"/>
    <x v="0"/>
    <x v="133"/>
    <x v="1"/>
    <x v="3"/>
  </r>
  <r>
    <x v="157"/>
    <x v="1"/>
    <x v="11"/>
    <x v="155"/>
    <x v="1"/>
    <x v="3"/>
  </r>
  <r>
    <x v="158"/>
    <x v="1"/>
    <x v="11"/>
    <x v="156"/>
    <x v="1"/>
    <x v="3"/>
  </r>
  <r>
    <x v="159"/>
    <x v="0"/>
    <x v="1"/>
    <x v="157"/>
    <x v="2"/>
    <x v="0"/>
  </r>
  <r>
    <x v="160"/>
    <x v="0"/>
    <x v="9"/>
    <x v="158"/>
    <x v="1"/>
    <x v="2"/>
  </r>
  <r>
    <x v="161"/>
    <x v="0"/>
    <x v="6"/>
    <x v="159"/>
    <x v="1"/>
    <x v="0"/>
  </r>
  <r>
    <x v="162"/>
    <x v="0"/>
    <x v="7"/>
    <x v="160"/>
    <x v="1"/>
    <x v="1"/>
  </r>
  <r>
    <x v="163"/>
    <x v="1"/>
    <x v="9"/>
    <x v="161"/>
    <x v="1"/>
    <x v="1"/>
  </r>
  <r>
    <x v="164"/>
    <x v="1"/>
    <x v="1"/>
    <x v="162"/>
    <x v="1"/>
    <x v="3"/>
  </r>
  <r>
    <x v="165"/>
    <x v="0"/>
    <x v="3"/>
    <x v="163"/>
    <x v="0"/>
    <x v="3"/>
  </r>
  <r>
    <x v="166"/>
    <x v="0"/>
    <x v="11"/>
    <x v="164"/>
    <x v="1"/>
    <x v="2"/>
  </r>
  <r>
    <x v="167"/>
    <x v="0"/>
    <x v="8"/>
    <x v="165"/>
    <x v="2"/>
    <x v="1"/>
  </r>
  <r>
    <x v="168"/>
    <x v="1"/>
    <x v="7"/>
    <x v="166"/>
    <x v="1"/>
    <x v="3"/>
  </r>
  <r>
    <x v="169"/>
    <x v="0"/>
    <x v="3"/>
    <x v="167"/>
    <x v="2"/>
    <x v="3"/>
  </r>
  <r>
    <x v="170"/>
    <x v="0"/>
    <x v="9"/>
    <x v="168"/>
    <x v="2"/>
    <x v="3"/>
  </r>
  <r>
    <x v="171"/>
    <x v="1"/>
    <x v="2"/>
    <x v="169"/>
    <x v="0"/>
    <x v="3"/>
  </r>
  <r>
    <x v="172"/>
    <x v="1"/>
    <x v="7"/>
    <x v="170"/>
    <x v="0"/>
    <x v="1"/>
  </r>
  <r>
    <x v="173"/>
    <x v="1"/>
    <x v="8"/>
    <x v="171"/>
    <x v="1"/>
    <x v="1"/>
  </r>
  <r>
    <x v="174"/>
    <x v="1"/>
    <x v="0"/>
    <x v="172"/>
    <x v="0"/>
    <x v="1"/>
  </r>
  <r>
    <x v="175"/>
    <x v="1"/>
    <x v="2"/>
    <x v="173"/>
    <x v="1"/>
    <x v="2"/>
  </r>
  <r>
    <x v="176"/>
    <x v="2"/>
    <x v="1"/>
    <x v="174"/>
    <x v="1"/>
    <x v="1"/>
  </r>
  <r>
    <x v="177"/>
    <x v="1"/>
    <x v="0"/>
    <x v="175"/>
    <x v="1"/>
    <x v="3"/>
  </r>
  <r>
    <x v="178"/>
    <x v="0"/>
    <x v="0"/>
    <x v="176"/>
    <x v="2"/>
    <x v="3"/>
  </r>
  <r>
    <x v="179"/>
    <x v="1"/>
    <x v="1"/>
    <x v="177"/>
    <x v="2"/>
    <x v="3"/>
  </r>
  <r>
    <x v="180"/>
    <x v="0"/>
    <x v="6"/>
    <x v="178"/>
    <x v="0"/>
    <x v="1"/>
  </r>
  <r>
    <x v="181"/>
    <x v="0"/>
    <x v="5"/>
    <x v="179"/>
    <x v="2"/>
    <x v="3"/>
  </r>
  <r>
    <x v="182"/>
    <x v="0"/>
    <x v="0"/>
    <x v="180"/>
    <x v="1"/>
    <x v="1"/>
  </r>
  <r>
    <x v="183"/>
    <x v="0"/>
    <x v="6"/>
    <x v="181"/>
    <x v="2"/>
    <x v="3"/>
  </r>
  <r>
    <x v="184"/>
    <x v="1"/>
    <x v="3"/>
    <x v="182"/>
    <x v="2"/>
    <x v="3"/>
  </r>
  <r>
    <x v="185"/>
    <x v="1"/>
    <x v="6"/>
    <x v="183"/>
    <x v="1"/>
    <x v="0"/>
  </r>
  <r>
    <x v="186"/>
    <x v="0"/>
    <x v="9"/>
    <x v="184"/>
    <x v="0"/>
    <x v="2"/>
  </r>
  <r>
    <x v="187"/>
    <x v="1"/>
    <x v="10"/>
    <x v="185"/>
    <x v="0"/>
    <x v="0"/>
  </r>
  <r>
    <x v="188"/>
    <x v="1"/>
    <x v="3"/>
    <x v="186"/>
    <x v="2"/>
    <x v="4"/>
  </r>
  <r>
    <x v="189"/>
    <x v="1"/>
    <x v="10"/>
    <x v="187"/>
    <x v="2"/>
    <x v="3"/>
  </r>
  <r>
    <x v="190"/>
    <x v="1"/>
    <x v="4"/>
    <x v="188"/>
    <x v="1"/>
    <x v="1"/>
  </r>
  <r>
    <x v="191"/>
    <x v="0"/>
    <x v="11"/>
    <x v="189"/>
    <x v="1"/>
    <x v="1"/>
  </r>
  <r>
    <x v="192"/>
    <x v="0"/>
    <x v="11"/>
    <x v="190"/>
    <x v="2"/>
    <x v="3"/>
  </r>
  <r>
    <x v="193"/>
    <x v="0"/>
    <x v="6"/>
    <x v="191"/>
    <x v="2"/>
    <x v="1"/>
  </r>
  <r>
    <x v="194"/>
    <x v="0"/>
    <x v="5"/>
    <x v="192"/>
    <x v="1"/>
    <x v="3"/>
  </r>
  <r>
    <x v="195"/>
    <x v="0"/>
    <x v="2"/>
    <x v="193"/>
    <x v="1"/>
    <x v="5"/>
  </r>
  <r>
    <x v="196"/>
    <x v="1"/>
    <x v="2"/>
    <x v="194"/>
    <x v="2"/>
    <x v="2"/>
  </r>
  <r>
    <x v="197"/>
    <x v="1"/>
    <x v="8"/>
    <x v="195"/>
    <x v="0"/>
    <x v="1"/>
  </r>
  <r>
    <x v="198"/>
    <x v="2"/>
    <x v="4"/>
    <x v="196"/>
    <x v="2"/>
    <x v="3"/>
  </r>
  <r>
    <x v="199"/>
    <x v="0"/>
    <x v="9"/>
    <x v="197"/>
    <x v="1"/>
    <x v="3"/>
  </r>
  <r>
    <x v="200"/>
    <x v="1"/>
    <x v="11"/>
    <x v="198"/>
    <x v="0"/>
    <x v="0"/>
  </r>
  <r>
    <x v="201"/>
    <x v="0"/>
    <x v="2"/>
    <x v="199"/>
    <x v="1"/>
    <x v="2"/>
  </r>
  <r>
    <x v="202"/>
    <x v="0"/>
    <x v="8"/>
    <x v="200"/>
    <x v="1"/>
    <x v="2"/>
  </r>
  <r>
    <x v="203"/>
    <x v="1"/>
    <x v="3"/>
    <x v="201"/>
    <x v="0"/>
    <x v="2"/>
  </r>
  <r>
    <x v="204"/>
    <x v="1"/>
    <x v="6"/>
    <x v="202"/>
    <x v="1"/>
    <x v="2"/>
  </r>
  <r>
    <x v="205"/>
    <x v="2"/>
    <x v="8"/>
    <x v="203"/>
    <x v="1"/>
    <x v="3"/>
  </r>
  <r>
    <x v="206"/>
    <x v="1"/>
    <x v="4"/>
    <x v="204"/>
    <x v="2"/>
    <x v="1"/>
  </r>
  <r>
    <x v="207"/>
    <x v="1"/>
    <x v="8"/>
    <x v="205"/>
    <x v="0"/>
    <x v="0"/>
  </r>
  <r>
    <x v="208"/>
    <x v="1"/>
    <x v="7"/>
    <x v="206"/>
    <x v="0"/>
    <x v="3"/>
  </r>
  <r>
    <x v="209"/>
    <x v="1"/>
    <x v="2"/>
    <x v="207"/>
    <x v="0"/>
    <x v="5"/>
  </r>
  <r>
    <x v="210"/>
    <x v="0"/>
    <x v="6"/>
    <x v="208"/>
    <x v="1"/>
    <x v="1"/>
  </r>
  <r>
    <x v="211"/>
    <x v="1"/>
    <x v="0"/>
    <x v="209"/>
    <x v="2"/>
    <x v="3"/>
  </r>
  <r>
    <x v="212"/>
    <x v="1"/>
    <x v="0"/>
    <x v="210"/>
    <x v="1"/>
    <x v="3"/>
  </r>
  <r>
    <x v="213"/>
    <x v="1"/>
    <x v="0"/>
    <x v="211"/>
    <x v="2"/>
    <x v="4"/>
  </r>
  <r>
    <x v="214"/>
    <x v="1"/>
    <x v="6"/>
    <x v="212"/>
    <x v="0"/>
    <x v="2"/>
  </r>
  <r>
    <x v="215"/>
    <x v="0"/>
    <x v="4"/>
    <x v="213"/>
    <x v="2"/>
    <x v="3"/>
  </r>
  <r>
    <x v="216"/>
    <x v="1"/>
    <x v="3"/>
    <x v="214"/>
    <x v="2"/>
    <x v="3"/>
  </r>
  <r>
    <x v="217"/>
    <x v="1"/>
    <x v="2"/>
    <x v="215"/>
    <x v="2"/>
    <x v="0"/>
  </r>
  <r>
    <x v="218"/>
    <x v="0"/>
    <x v="7"/>
    <x v="216"/>
    <x v="0"/>
    <x v="4"/>
  </r>
  <r>
    <x v="219"/>
    <x v="0"/>
    <x v="2"/>
    <x v="217"/>
    <x v="1"/>
    <x v="3"/>
  </r>
  <r>
    <x v="220"/>
    <x v="1"/>
    <x v="2"/>
    <x v="218"/>
    <x v="2"/>
    <x v="5"/>
  </r>
  <r>
    <x v="221"/>
    <x v="0"/>
    <x v="4"/>
    <x v="219"/>
    <x v="1"/>
    <x v="3"/>
  </r>
  <r>
    <x v="222"/>
    <x v="0"/>
    <x v="9"/>
    <x v="220"/>
    <x v="2"/>
    <x v="3"/>
  </r>
  <r>
    <x v="223"/>
    <x v="0"/>
    <x v="8"/>
    <x v="221"/>
    <x v="2"/>
    <x v="3"/>
  </r>
  <r>
    <x v="224"/>
    <x v="1"/>
    <x v="7"/>
    <x v="222"/>
    <x v="2"/>
    <x v="2"/>
  </r>
  <r>
    <x v="225"/>
    <x v="0"/>
    <x v="4"/>
    <x v="223"/>
    <x v="2"/>
    <x v="0"/>
  </r>
  <r>
    <x v="226"/>
    <x v="0"/>
    <x v="0"/>
    <x v="224"/>
    <x v="0"/>
    <x v="2"/>
  </r>
  <r>
    <x v="227"/>
    <x v="2"/>
    <x v="2"/>
    <x v="225"/>
    <x v="2"/>
    <x v="1"/>
  </r>
  <r>
    <x v="228"/>
    <x v="0"/>
    <x v="9"/>
    <x v="226"/>
    <x v="2"/>
    <x v="1"/>
  </r>
  <r>
    <x v="229"/>
    <x v="1"/>
    <x v="0"/>
    <x v="227"/>
    <x v="0"/>
    <x v="3"/>
  </r>
  <r>
    <x v="230"/>
    <x v="0"/>
    <x v="0"/>
    <x v="228"/>
    <x v="1"/>
    <x v="3"/>
  </r>
  <r>
    <x v="231"/>
    <x v="1"/>
    <x v="9"/>
    <x v="16"/>
    <x v="1"/>
    <x v="5"/>
  </r>
  <r>
    <x v="232"/>
    <x v="0"/>
    <x v="11"/>
    <x v="229"/>
    <x v="1"/>
    <x v="3"/>
  </r>
  <r>
    <x v="233"/>
    <x v="0"/>
    <x v="11"/>
    <x v="230"/>
    <x v="0"/>
    <x v="4"/>
  </r>
  <r>
    <x v="234"/>
    <x v="1"/>
    <x v="4"/>
    <x v="231"/>
    <x v="0"/>
    <x v="3"/>
  </r>
  <r>
    <x v="235"/>
    <x v="0"/>
    <x v="1"/>
    <x v="232"/>
    <x v="2"/>
    <x v="0"/>
  </r>
  <r>
    <x v="236"/>
    <x v="1"/>
    <x v="11"/>
    <x v="233"/>
    <x v="0"/>
    <x v="3"/>
  </r>
  <r>
    <x v="237"/>
    <x v="1"/>
    <x v="7"/>
    <x v="234"/>
    <x v="2"/>
    <x v="5"/>
  </r>
  <r>
    <x v="238"/>
    <x v="2"/>
    <x v="11"/>
    <x v="235"/>
    <x v="2"/>
    <x v="4"/>
  </r>
  <r>
    <x v="239"/>
    <x v="1"/>
    <x v="4"/>
    <x v="236"/>
    <x v="1"/>
    <x v="3"/>
  </r>
  <r>
    <x v="240"/>
    <x v="1"/>
    <x v="8"/>
    <x v="237"/>
    <x v="1"/>
    <x v="1"/>
  </r>
  <r>
    <x v="241"/>
    <x v="1"/>
    <x v="0"/>
    <x v="238"/>
    <x v="2"/>
    <x v="1"/>
  </r>
  <r>
    <x v="242"/>
    <x v="1"/>
    <x v="4"/>
    <x v="239"/>
    <x v="1"/>
    <x v="3"/>
  </r>
  <r>
    <x v="243"/>
    <x v="1"/>
    <x v="0"/>
    <x v="240"/>
    <x v="0"/>
    <x v="3"/>
  </r>
  <r>
    <x v="244"/>
    <x v="0"/>
    <x v="5"/>
    <x v="241"/>
    <x v="1"/>
    <x v="3"/>
  </r>
  <r>
    <x v="245"/>
    <x v="1"/>
    <x v="10"/>
    <x v="242"/>
    <x v="2"/>
    <x v="1"/>
  </r>
  <r>
    <x v="246"/>
    <x v="1"/>
    <x v="4"/>
    <x v="243"/>
    <x v="2"/>
    <x v="1"/>
  </r>
  <r>
    <x v="247"/>
    <x v="0"/>
    <x v="5"/>
    <x v="244"/>
    <x v="1"/>
    <x v="3"/>
  </r>
  <r>
    <x v="91"/>
    <x v="1"/>
    <x v="8"/>
    <x v="90"/>
    <x v="1"/>
    <x v="4"/>
  </r>
  <r>
    <x v="248"/>
    <x v="0"/>
    <x v="3"/>
    <x v="245"/>
    <x v="2"/>
    <x v="3"/>
  </r>
  <r>
    <x v="249"/>
    <x v="0"/>
    <x v="7"/>
    <x v="246"/>
    <x v="1"/>
    <x v="3"/>
  </r>
  <r>
    <x v="250"/>
    <x v="0"/>
    <x v="6"/>
    <x v="247"/>
    <x v="2"/>
    <x v="1"/>
  </r>
  <r>
    <x v="251"/>
    <x v="1"/>
    <x v="10"/>
    <x v="248"/>
    <x v="2"/>
    <x v="0"/>
  </r>
  <r>
    <x v="252"/>
    <x v="0"/>
    <x v="4"/>
    <x v="220"/>
    <x v="1"/>
    <x v="2"/>
  </r>
  <r>
    <x v="253"/>
    <x v="0"/>
    <x v="11"/>
    <x v="249"/>
    <x v="1"/>
    <x v="3"/>
  </r>
  <r>
    <x v="254"/>
    <x v="0"/>
    <x v="5"/>
    <x v="250"/>
    <x v="2"/>
    <x v="3"/>
  </r>
  <r>
    <x v="255"/>
    <x v="1"/>
    <x v="10"/>
    <x v="251"/>
    <x v="1"/>
    <x v="3"/>
  </r>
  <r>
    <x v="256"/>
    <x v="1"/>
    <x v="10"/>
    <x v="252"/>
    <x v="0"/>
    <x v="0"/>
  </r>
  <r>
    <x v="257"/>
    <x v="0"/>
    <x v="1"/>
    <x v="253"/>
    <x v="0"/>
    <x v="3"/>
  </r>
  <r>
    <x v="258"/>
    <x v="0"/>
    <x v="1"/>
    <x v="254"/>
    <x v="2"/>
    <x v="2"/>
  </r>
  <r>
    <x v="259"/>
    <x v="0"/>
    <x v="5"/>
    <x v="255"/>
    <x v="0"/>
    <x v="1"/>
  </r>
  <r>
    <x v="260"/>
    <x v="1"/>
    <x v="2"/>
    <x v="256"/>
    <x v="1"/>
    <x v="3"/>
  </r>
  <r>
    <x v="261"/>
    <x v="1"/>
    <x v="4"/>
    <x v="257"/>
    <x v="1"/>
    <x v="3"/>
  </r>
  <r>
    <x v="262"/>
    <x v="1"/>
    <x v="1"/>
    <x v="258"/>
    <x v="1"/>
    <x v="3"/>
  </r>
  <r>
    <x v="263"/>
    <x v="0"/>
    <x v="2"/>
    <x v="259"/>
    <x v="2"/>
    <x v="3"/>
  </r>
  <r>
    <x v="264"/>
    <x v="0"/>
    <x v="3"/>
    <x v="260"/>
    <x v="1"/>
    <x v="4"/>
  </r>
  <r>
    <x v="265"/>
    <x v="0"/>
    <x v="4"/>
    <x v="261"/>
    <x v="1"/>
    <x v="0"/>
  </r>
  <r>
    <x v="266"/>
    <x v="1"/>
    <x v="9"/>
    <x v="262"/>
    <x v="1"/>
    <x v="0"/>
  </r>
  <r>
    <x v="267"/>
    <x v="1"/>
    <x v="6"/>
    <x v="263"/>
    <x v="2"/>
    <x v="1"/>
  </r>
  <r>
    <x v="268"/>
    <x v="1"/>
    <x v="0"/>
    <x v="264"/>
    <x v="1"/>
    <x v="2"/>
  </r>
  <r>
    <x v="269"/>
    <x v="0"/>
    <x v="5"/>
    <x v="265"/>
    <x v="1"/>
    <x v="4"/>
  </r>
  <r>
    <x v="270"/>
    <x v="1"/>
    <x v="6"/>
    <x v="266"/>
    <x v="2"/>
    <x v="1"/>
  </r>
  <r>
    <x v="271"/>
    <x v="1"/>
    <x v="0"/>
    <x v="267"/>
    <x v="1"/>
    <x v="5"/>
  </r>
  <r>
    <x v="272"/>
    <x v="1"/>
    <x v="1"/>
    <x v="268"/>
    <x v="2"/>
    <x v="4"/>
  </r>
  <r>
    <x v="273"/>
    <x v="1"/>
    <x v="5"/>
    <x v="132"/>
    <x v="0"/>
    <x v="3"/>
  </r>
  <r>
    <x v="274"/>
    <x v="1"/>
    <x v="1"/>
    <x v="269"/>
    <x v="2"/>
    <x v="3"/>
  </r>
  <r>
    <x v="275"/>
    <x v="1"/>
    <x v="6"/>
    <x v="270"/>
    <x v="0"/>
    <x v="3"/>
  </r>
  <r>
    <x v="276"/>
    <x v="0"/>
    <x v="10"/>
    <x v="271"/>
    <x v="0"/>
    <x v="1"/>
  </r>
  <r>
    <x v="277"/>
    <x v="0"/>
    <x v="0"/>
    <x v="272"/>
    <x v="2"/>
    <x v="3"/>
  </r>
  <r>
    <x v="278"/>
    <x v="1"/>
    <x v="4"/>
    <x v="273"/>
    <x v="2"/>
    <x v="2"/>
  </r>
  <r>
    <x v="279"/>
    <x v="1"/>
    <x v="10"/>
    <x v="274"/>
    <x v="1"/>
    <x v="2"/>
  </r>
  <r>
    <x v="280"/>
    <x v="0"/>
    <x v="5"/>
    <x v="275"/>
    <x v="2"/>
    <x v="2"/>
  </r>
  <r>
    <x v="281"/>
    <x v="1"/>
    <x v="4"/>
    <x v="276"/>
    <x v="1"/>
    <x v="3"/>
  </r>
  <r>
    <x v="282"/>
    <x v="0"/>
    <x v="2"/>
    <x v="277"/>
    <x v="0"/>
    <x v="2"/>
  </r>
  <r>
    <x v="283"/>
    <x v="1"/>
    <x v="7"/>
    <x v="278"/>
    <x v="0"/>
    <x v="3"/>
  </r>
  <r>
    <x v="284"/>
    <x v="0"/>
    <x v="6"/>
    <x v="279"/>
    <x v="2"/>
    <x v="3"/>
  </r>
  <r>
    <x v="285"/>
    <x v="0"/>
    <x v="7"/>
    <x v="280"/>
    <x v="2"/>
    <x v="1"/>
  </r>
  <r>
    <x v="286"/>
    <x v="0"/>
    <x v="3"/>
    <x v="281"/>
    <x v="2"/>
    <x v="3"/>
  </r>
  <r>
    <x v="287"/>
    <x v="0"/>
    <x v="4"/>
    <x v="282"/>
    <x v="1"/>
    <x v="1"/>
  </r>
  <r>
    <x v="288"/>
    <x v="0"/>
    <x v="5"/>
    <x v="283"/>
    <x v="0"/>
    <x v="3"/>
  </r>
  <r>
    <x v="289"/>
    <x v="1"/>
    <x v="10"/>
    <x v="79"/>
    <x v="0"/>
    <x v="5"/>
  </r>
  <r>
    <x v="290"/>
    <x v="0"/>
    <x v="11"/>
    <x v="284"/>
    <x v="0"/>
    <x v="3"/>
  </r>
  <r>
    <x v="291"/>
    <x v="0"/>
    <x v="11"/>
    <x v="285"/>
    <x v="1"/>
    <x v="3"/>
  </r>
  <r>
    <x v="292"/>
    <x v="0"/>
    <x v="2"/>
    <x v="286"/>
    <x v="2"/>
    <x v="3"/>
  </r>
  <r>
    <x v="293"/>
    <x v="0"/>
    <x v="2"/>
    <x v="287"/>
    <x v="2"/>
    <x v="4"/>
  </r>
  <r>
    <x v="294"/>
    <x v="1"/>
    <x v="10"/>
    <x v="288"/>
    <x v="1"/>
    <x v="3"/>
  </r>
  <r>
    <x v="295"/>
    <x v="0"/>
    <x v="10"/>
    <x v="289"/>
    <x v="1"/>
    <x v="1"/>
  </r>
  <r>
    <x v="296"/>
    <x v="1"/>
    <x v="1"/>
    <x v="290"/>
    <x v="0"/>
    <x v="1"/>
  </r>
  <r>
    <x v="297"/>
    <x v="0"/>
    <x v="2"/>
    <x v="291"/>
    <x v="2"/>
    <x v="2"/>
  </r>
  <r>
    <x v="298"/>
    <x v="1"/>
    <x v="9"/>
    <x v="292"/>
    <x v="1"/>
    <x v="3"/>
  </r>
  <r>
    <x v="299"/>
    <x v="2"/>
    <x v="1"/>
    <x v="293"/>
    <x v="2"/>
    <x v="1"/>
  </r>
  <r>
    <x v="300"/>
    <x v="0"/>
    <x v="8"/>
    <x v="294"/>
    <x v="2"/>
    <x v="3"/>
  </r>
  <r>
    <x v="301"/>
    <x v="1"/>
    <x v="6"/>
    <x v="295"/>
    <x v="0"/>
    <x v="3"/>
  </r>
  <r>
    <x v="136"/>
    <x v="0"/>
    <x v="2"/>
    <x v="135"/>
    <x v="2"/>
    <x v="0"/>
  </r>
  <r>
    <x v="302"/>
    <x v="1"/>
    <x v="3"/>
    <x v="296"/>
    <x v="1"/>
    <x v="0"/>
  </r>
  <r>
    <x v="303"/>
    <x v="0"/>
    <x v="7"/>
    <x v="256"/>
    <x v="0"/>
    <x v="3"/>
  </r>
  <r>
    <x v="304"/>
    <x v="0"/>
    <x v="0"/>
    <x v="297"/>
    <x v="0"/>
    <x v="3"/>
  </r>
  <r>
    <x v="305"/>
    <x v="0"/>
    <x v="6"/>
    <x v="298"/>
    <x v="1"/>
    <x v="3"/>
  </r>
  <r>
    <x v="306"/>
    <x v="1"/>
    <x v="6"/>
    <x v="299"/>
    <x v="0"/>
    <x v="3"/>
  </r>
  <r>
    <x v="307"/>
    <x v="1"/>
    <x v="3"/>
    <x v="300"/>
    <x v="2"/>
    <x v="0"/>
  </r>
  <r>
    <x v="308"/>
    <x v="1"/>
    <x v="1"/>
    <x v="301"/>
    <x v="0"/>
    <x v="1"/>
  </r>
  <r>
    <x v="309"/>
    <x v="1"/>
    <x v="3"/>
    <x v="302"/>
    <x v="2"/>
    <x v="3"/>
  </r>
  <r>
    <x v="310"/>
    <x v="1"/>
    <x v="2"/>
    <x v="303"/>
    <x v="0"/>
    <x v="3"/>
  </r>
  <r>
    <x v="311"/>
    <x v="1"/>
    <x v="2"/>
    <x v="304"/>
    <x v="2"/>
    <x v="1"/>
  </r>
  <r>
    <x v="312"/>
    <x v="0"/>
    <x v="10"/>
    <x v="305"/>
    <x v="0"/>
    <x v="5"/>
  </r>
  <r>
    <x v="313"/>
    <x v="1"/>
    <x v="10"/>
    <x v="306"/>
    <x v="2"/>
    <x v="3"/>
  </r>
  <r>
    <x v="314"/>
    <x v="1"/>
    <x v="5"/>
    <x v="307"/>
    <x v="1"/>
    <x v="3"/>
  </r>
  <r>
    <x v="315"/>
    <x v="0"/>
    <x v="6"/>
    <x v="308"/>
    <x v="1"/>
    <x v="4"/>
  </r>
  <r>
    <x v="316"/>
    <x v="0"/>
    <x v="7"/>
    <x v="309"/>
    <x v="1"/>
    <x v="3"/>
  </r>
  <r>
    <x v="317"/>
    <x v="1"/>
    <x v="7"/>
    <x v="310"/>
    <x v="1"/>
    <x v="0"/>
  </r>
  <r>
    <x v="318"/>
    <x v="2"/>
    <x v="9"/>
    <x v="311"/>
    <x v="2"/>
    <x v="1"/>
  </r>
  <r>
    <x v="319"/>
    <x v="0"/>
    <x v="0"/>
    <x v="312"/>
    <x v="1"/>
    <x v="2"/>
  </r>
  <r>
    <x v="320"/>
    <x v="0"/>
    <x v="2"/>
    <x v="313"/>
    <x v="2"/>
    <x v="3"/>
  </r>
  <r>
    <x v="321"/>
    <x v="1"/>
    <x v="5"/>
    <x v="314"/>
    <x v="1"/>
    <x v="1"/>
  </r>
  <r>
    <x v="322"/>
    <x v="0"/>
    <x v="11"/>
    <x v="315"/>
    <x v="2"/>
    <x v="1"/>
  </r>
  <r>
    <x v="323"/>
    <x v="1"/>
    <x v="10"/>
    <x v="198"/>
    <x v="0"/>
    <x v="1"/>
  </r>
  <r>
    <x v="324"/>
    <x v="0"/>
    <x v="2"/>
    <x v="316"/>
    <x v="2"/>
    <x v="3"/>
  </r>
  <r>
    <x v="325"/>
    <x v="0"/>
    <x v="1"/>
    <x v="317"/>
    <x v="1"/>
    <x v="3"/>
  </r>
  <r>
    <x v="326"/>
    <x v="0"/>
    <x v="11"/>
    <x v="318"/>
    <x v="1"/>
    <x v="1"/>
  </r>
  <r>
    <x v="164"/>
    <x v="1"/>
    <x v="1"/>
    <x v="162"/>
    <x v="2"/>
    <x v="2"/>
  </r>
  <r>
    <x v="327"/>
    <x v="0"/>
    <x v="5"/>
    <x v="319"/>
    <x v="1"/>
    <x v="0"/>
  </r>
  <r>
    <x v="328"/>
    <x v="0"/>
    <x v="6"/>
    <x v="320"/>
    <x v="1"/>
    <x v="3"/>
  </r>
  <r>
    <x v="329"/>
    <x v="1"/>
    <x v="11"/>
    <x v="321"/>
    <x v="2"/>
    <x v="3"/>
  </r>
  <r>
    <x v="330"/>
    <x v="1"/>
    <x v="9"/>
    <x v="322"/>
    <x v="2"/>
    <x v="0"/>
  </r>
  <r>
    <x v="331"/>
    <x v="0"/>
    <x v="3"/>
    <x v="323"/>
    <x v="2"/>
    <x v="3"/>
  </r>
  <r>
    <x v="252"/>
    <x v="0"/>
    <x v="4"/>
    <x v="220"/>
    <x v="0"/>
    <x v="0"/>
  </r>
  <r>
    <x v="332"/>
    <x v="2"/>
    <x v="10"/>
    <x v="324"/>
    <x v="2"/>
    <x v="5"/>
  </r>
  <r>
    <x v="333"/>
    <x v="1"/>
    <x v="5"/>
    <x v="325"/>
    <x v="2"/>
    <x v="5"/>
  </r>
  <r>
    <x v="334"/>
    <x v="2"/>
    <x v="1"/>
    <x v="326"/>
    <x v="1"/>
    <x v="0"/>
  </r>
  <r>
    <x v="335"/>
    <x v="1"/>
    <x v="8"/>
    <x v="327"/>
    <x v="2"/>
    <x v="0"/>
  </r>
  <r>
    <x v="336"/>
    <x v="1"/>
    <x v="0"/>
    <x v="328"/>
    <x v="0"/>
    <x v="3"/>
  </r>
  <r>
    <x v="40"/>
    <x v="1"/>
    <x v="4"/>
    <x v="40"/>
    <x v="2"/>
    <x v="3"/>
  </r>
  <r>
    <x v="337"/>
    <x v="0"/>
    <x v="9"/>
    <x v="329"/>
    <x v="0"/>
    <x v="2"/>
  </r>
  <r>
    <x v="338"/>
    <x v="0"/>
    <x v="3"/>
    <x v="330"/>
    <x v="2"/>
    <x v="2"/>
  </r>
  <r>
    <x v="339"/>
    <x v="1"/>
    <x v="5"/>
    <x v="331"/>
    <x v="0"/>
    <x v="2"/>
  </r>
  <r>
    <x v="340"/>
    <x v="1"/>
    <x v="11"/>
    <x v="332"/>
    <x v="2"/>
    <x v="1"/>
  </r>
  <r>
    <x v="341"/>
    <x v="0"/>
    <x v="1"/>
    <x v="333"/>
    <x v="0"/>
    <x v="5"/>
  </r>
  <r>
    <x v="342"/>
    <x v="1"/>
    <x v="3"/>
    <x v="334"/>
    <x v="2"/>
    <x v="3"/>
  </r>
  <r>
    <x v="82"/>
    <x v="0"/>
    <x v="11"/>
    <x v="81"/>
    <x v="1"/>
    <x v="0"/>
  </r>
  <r>
    <x v="343"/>
    <x v="1"/>
    <x v="6"/>
    <x v="335"/>
    <x v="2"/>
    <x v="4"/>
  </r>
  <r>
    <x v="344"/>
    <x v="1"/>
    <x v="9"/>
    <x v="336"/>
    <x v="0"/>
    <x v="3"/>
  </r>
  <r>
    <x v="345"/>
    <x v="1"/>
    <x v="4"/>
    <x v="337"/>
    <x v="2"/>
    <x v="3"/>
  </r>
  <r>
    <x v="346"/>
    <x v="0"/>
    <x v="7"/>
    <x v="338"/>
    <x v="1"/>
    <x v="3"/>
  </r>
  <r>
    <x v="347"/>
    <x v="0"/>
    <x v="1"/>
    <x v="339"/>
    <x v="1"/>
    <x v="3"/>
  </r>
  <r>
    <x v="348"/>
    <x v="1"/>
    <x v="4"/>
    <x v="340"/>
    <x v="1"/>
    <x v="3"/>
  </r>
  <r>
    <x v="349"/>
    <x v="1"/>
    <x v="8"/>
    <x v="341"/>
    <x v="0"/>
    <x v="3"/>
  </r>
  <r>
    <x v="350"/>
    <x v="1"/>
    <x v="9"/>
    <x v="342"/>
    <x v="2"/>
    <x v="1"/>
  </r>
  <r>
    <x v="351"/>
    <x v="1"/>
    <x v="10"/>
    <x v="343"/>
    <x v="1"/>
    <x v="3"/>
  </r>
  <r>
    <x v="352"/>
    <x v="0"/>
    <x v="7"/>
    <x v="344"/>
    <x v="0"/>
    <x v="2"/>
  </r>
  <r>
    <x v="353"/>
    <x v="0"/>
    <x v="10"/>
    <x v="345"/>
    <x v="0"/>
    <x v="3"/>
  </r>
  <r>
    <x v="354"/>
    <x v="0"/>
    <x v="9"/>
    <x v="346"/>
    <x v="1"/>
    <x v="3"/>
  </r>
  <r>
    <x v="355"/>
    <x v="1"/>
    <x v="8"/>
    <x v="347"/>
    <x v="0"/>
    <x v="3"/>
  </r>
  <r>
    <x v="356"/>
    <x v="0"/>
    <x v="0"/>
    <x v="74"/>
    <x v="2"/>
    <x v="2"/>
  </r>
  <r>
    <x v="357"/>
    <x v="1"/>
    <x v="11"/>
    <x v="348"/>
    <x v="1"/>
    <x v="1"/>
  </r>
  <r>
    <x v="358"/>
    <x v="1"/>
    <x v="2"/>
    <x v="349"/>
    <x v="0"/>
    <x v="5"/>
  </r>
  <r>
    <x v="359"/>
    <x v="0"/>
    <x v="4"/>
    <x v="350"/>
    <x v="1"/>
    <x v="3"/>
  </r>
  <r>
    <x v="360"/>
    <x v="1"/>
    <x v="2"/>
    <x v="351"/>
    <x v="2"/>
    <x v="3"/>
  </r>
  <r>
    <x v="361"/>
    <x v="1"/>
    <x v="8"/>
    <x v="352"/>
    <x v="0"/>
    <x v="3"/>
  </r>
  <r>
    <x v="362"/>
    <x v="0"/>
    <x v="2"/>
    <x v="353"/>
    <x v="2"/>
    <x v="0"/>
  </r>
  <r>
    <x v="363"/>
    <x v="0"/>
    <x v="10"/>
    <x v="354"/>
    <x v="1"/>
    <x v="1"/>
  </r>
  <r>
    <x v="364"/>
    <x v="0"/>
    <x v="7"/>
    <x v="355"/>
    <x v="1"/>
    <x v="3"/>
  </r>
  <r>
    <x v="365"/>
    <x v="0"/>
    <x v="2"/>
    <x v="356"/>
    <x v="2"/>
    <x v="3"/>
  </r>
  <r>
    <x v="366"/>
    <x v="0"/>
    <x v="9"/>
    <x v="357"/>
    <x v="2"/>
    <x v="2"/>
  </r>
  <r>
    <x v="101"/>
    <x v="0"/>
    <x v="7"/>
    <x v="100"/>
    <x v="1"/>
    <x v="1"/>
  </r>
  <r>
    <x v="367"/>
    <x v="2"/>
    <x v="7"/>
    <x v="358"/>
    <x v="0"/>
    <x v="3"/>
  </r>
  <r>
    <x v="368"/>
    <x v="1"/>
    <x v="4"/>
    <x v="359"/>
    <x v="0"/>
    <x v="5"/>
  </r>
  <r>
    <x v="369"/>
    <x v="0"/>
    <x v="10"/>
    <x v="360"/>
    <x v="1"/>
    <x v="1"/>
  </r>
  <r>
    <x v="370"/>
    <x v="1"/>
    <x v="11"/>
    <x v="361"/>
    <x v="0"/>
    <x v="0"/>
  </r>
  <r>
    <x v="371"/>
    <x v="1"/>
    <x v="3"/>
    <x v="362"/>
    <x v="1"/>
    <x v="3"/>
  </r>
  <r>
    <x v="372"/>
    <x v="0"/>
    <x v="2"/>
    <x v="363"/>
    <x v="1"/>
    <x v="4"/>
  </r>
  <r>
    <x v="373"/>
    <x v="0"/>
    <x v="11"/>
    <x v="364"/>
    <x v="1"/>
    <x v="4"/>
  </r>
  <r>
    <x v="374"/>
    <x v="0"/>
    <x v="7"/>
    <x v="365"/>
    <x v="1"/>
    <x v="1"/>
  </r>
  <r>
    <x v="375"/>
    <x v="1"/>
    <x v="5"/>
    <x v="366"/>
    <x v="2"/>
    <x v="1"/>
  </r>
  <r>
    <x v="376"/>
    <x v="2"/>
    <x v="3"/>
    <x v="367"/>
    <x v="0"/>
    <x v="3"/>
  </r>
  <r>
    <x v="377"/>
    <x v="0"/>
    <x v="9"/>
    <x v="368"/>
    <x v="1"/>
    <x v="2"/>
  </r>
  <r>
    <x v="378"/>
    <x v="0"/>
    <x v="1"/>
    <x v="9"/>
    <x v="1"/>
    <x v="1"/>
  </r>
  <r>
    <x v="379"/>
    <x v="0"/>
    <x v="1"/>
    <x v="369"/>
    <x v="0"/>
    <x v="1"/>
  </r>
  <r>
    <x v="380"/>
    <x v="0"/>
    <x v="10"/>
    <x v="247"/>
    <x v="2"/>
    <x v="2"/>
  </r>
  <r>
    <x v="381"/>
    <x v="1"/>
    <x v="0"/>
    <x v="370"/>
    <x v="2"/>
    <x v="1"/>
  </r>
  <r>
    <x v="382"/>
    <x v="1"/>
    <x v="9"/>
    <x v="371"/>
    <x v="0"/>
    <x v="3"/>
  </r>
  <r>
    <x v="383"/>
    <x v="0"/>
    <x v="8"/>
    <x v="372"/>
    <x v="2"/>
    <x v="2"/>
  </r>
  <r>
    <x v="384"/>
    <x v="2"/>
    <x v="1"/>
    <x v="373"/>
    <x v="2"/>
    <x v="0"/>
  </r>
  <r>
    <x v="385"/>
    <x v="0"/>
    <x v="10"/>
    <x v="374"/>
    <x v="2"/>
    <x v="0"/>
  </r>
  <r>
    <x v="386"/>
    <x v="0"/>
    <x v="6"/>
    <x v="375"/>
    <x v="0"/>
    <x v="3"/>
  </r>
  <r>
    <x v="387"/>
    <x v="1"/>
    <x v="7"/>
    <x v="376"/>
    <x v="2"/>
    <x v="5"/>
  </r>
  <r>
    <x v="388"/>
    <x v="0"/>
    <x v="2"/>
    <x v="377"/>
    <x v="1"/>
    <x v="3"/>
  </r>
  <r>
    <x v="389"/>
    <x v="1"/>
    <x v="5"/>
    <x v="378"/>
    <x v="2"/>
    <x v="2"/>
  </r>
  <r>
    <x v="390"/>
    <x v="0"/>
    <x v="3"/>
    <x v="379"/>
    <x v="1"/>
    <x v="3"/>
  </r>
  <r>
    <x v="391"/>
    <x v="1"/>
    <x v="5"/>
    <x v="380"/>
    <x v="1"/>
    <x v="2"/>
  </r>
  <r>
    <x v="392"/>
    <x v="1"/>
    <x v="1"/>
    <x v="381"/>
    <x v="1"/>
    <x v="3"/>
  </r>
  <r>
    <x v="393"/>
    <x v="0"/>
    <x v="5"/>
    <x v="382"/>
    <x v="0"/>
    <x v="3"/>
  </r>
  <r>
    <x v="394"/>
    <x v="1"/>
    <x v="1"/>
    <x v="383"/>
    <x v="2"/>
    <x v="3"/>
  </r>
  <r>
    <x v="395"/>
    <x v="0"/>
    <x v="4"/>
    <x v="384"/>
    <x v="1"/>
    <x v="4"/>
  </r>
  <r>
    <x v="396"/>
    <x v="0"/>
    <x v="6"/>
    <x v="385"/>
    <x v="0"/>
    <x v="2"/>
  </r>
  <r>
    <x v="397"/>
    <x v="1"/>
    <x v="4"/>
    <x v="386"/>
    <x v="2"/>
    <x v="3"/>
  </r>
  <r>
    <x v="398"/>
    <x v="0"/>
    <x v="6"/>
    <x v="387"/>
    <x v="0"/>
    <x v="2"/>
  </r>
  <r>
    <x v="399"/>
    <x v="2"/>
    <x v="3"/>
    <x v="388"/>
    <x v="0"/>
    <x v="2"/>
  </r>
  <r>
    <x v="400"/>
    <x v="1"/>
    <x v="6"/>
    <x v="389"/>
    <x v="0"/>
    <x v="3"/>
  </r>
  <r>
    <x v="401"/>
    <x v="0"/>
    <x v="11"/>
    <x v="390"/>
    <x v="1"/>
    <x v="1"/>
  </r>
  <r>
    <x v="402"/>
    <x v="1"/>
    <x v="10"/>
    <x v="391"/>
    <x v="1"/>
    <x v="1"/>
  </r>
  <r>
    <x v="403"/>
    <x v="0"/>
    <x v="6"/>
    <x v="392"/>
    <x v="0"/>
    <x v="3"/>
  </r>
  <r>
    <x v="404"/>
    <x v="1"/>
    <x v="10"/>
    <x v="393"/>
    <x v="2"/>
    <x v="1"/>
  </r>
  <r>
    <x v="405"/>
    <x v="0"/>
    <x v="3"/>
    <x v="394"/>
    <x v="0"/>
    <x v="2"/>
  </r>
  <r>
    <x v="406"/>
    <x v="0"/>
    <x v="2"/>
    <x v="395"/>
    <x v="2"/>
    <x v="3"/>
  </r>
  <r>
    <x v="407"/>
    <x v="0"/>
    <x v="7"/>
    <x v="396"/>
    <x v="2"/>
    <x v="1"/>
  </r>
  <r>
    <x v="408"/>
    <x v="1"/>
    <x v="6"/>
    <x v="397"/>
    <x v="0"/>
    <x v="4"/>
  </r>
  <r>
    <x v="409"/>
    <x v="1"/>
    <x v="5"/>
    <x v="398"/>
    <x v="0"/>
    <x v="3"/>
  </r>
  <r>
    <x v="410"/>
    <x v="0"/>
    <x v="6"/>
    <x v="399"/>
    <x v="2"/>
    <x v="3"/>
  </r>
  <r>
    <x v="192"/>
    <x v="0"/>
    <x v="11"/>
    <x v="190"/>
    <x v="2"/>
    <x v="1"/>
  </r>
  <r>
    <x v="411"/>
    <x v="0"/>
    <x v="3"/>
    <x v="400"/>
    <x v="2"/>
    <x v="5"/>
  </r>
  <r>
    <x v="412"/>
    <x v="0"/>
    <x v="4"/>
    <x v="309"/>
    <x v="1"/>
    <x v="3"/>
  </r>
  <r>
    <x v="413"/>
    <x v="1"/>
    <x v="5"/>
    <x v="401"/>
    <x v="0"/>
    <x v="5"/>
  </r>
  <r>
    <x v="414"/>
    <x v="0"/>
    <x v="6"/>
    <x v="402"/>
    <x v="2"/>
    <x v="3"/>
  </r>
  <r>
    <x v="415"/>
    <x v="0"/>
    <x v="3"/>
    <x v="403"/>
    <x v="2"/>
    <x v="3"/>
  </r>
  <r>
    <x v="416"/>
    <x v="1"/>
    <x v="0"/>
    <x v="404"/>
    <x v="2"/>
    <x v="4"/>
  </r>
  <r>
    <x v="417"/>
    <x v="1"/>
    <x v="4"/>
    <x v="405"/>
    <x v="2"/>
    <x v="2"/>
  </r>
  <r>
    <x v="418"/>
    <x v="0"/>
    <x v="0"/>
    <x v="406"/>
    <x v="1"/>
    <x v="1"/>
  </r>
  <r>
    <x v="419"/>
    <x v="1"/>
    <x v="5"/>
    <x v="407"/>
    <x v="2"/>
    <x v="1"/>
  </r>
  <r>
    <x v="420"/>
    <x v="1"/>
    <x v="0"/>
    <x v="408"/>
    <x v="0"/>
    <x v="3"/>
  </r>
  <r>
    <x v="421"/>
    <x v="0"/>
    <x v="3"/>
    <x v="409"/>
    <x v="2"/>
    <x v="2"/>
  </r>
  <r>
    <x v="422"/>
    <x v="0"/>
    <x v="6"/>
    <x v="410"/>
    <x v="2"/>
    <x v="1"/>
  </r>
  <r>
    <x v="423"/>
    <x v="1"/>
    <x v="10"/>
    <x v="411"/>
    <x v="1"/>
    <x v="3"/>
  </r>
  <r>
    <x v="317"/>
    <x v="1"/>
    <x v="7"/>
    <x v="310"/>
    <x v="2"/>
    <x v="3"/>
  </r>
  <r>
    <x v="424"/>
    <x v="0"/>
    <x v="10"/>
    <x v="412"/>
    <x v="1"/>
    <x v="3"/>
  </r>
  <r>
    <x v="425"/>
    <x v="0"/>
    <x v="8"/>
    <x v="413"/>
    <x v="1"/>
    <x v="3"/>
  </r>
  <r>
    <x v="426"/>
    <x v="1"/>
    <x v="3"/>
    <x v="26"/>
    <x v="1"/>
    <x v="3"/>
  </r>
  <r>
    <x v="427"/>
    <x v="0"/>
    <x v="2"/>
    <x v="414"/>
    <x v="0"/>
    <x v="4"/>
  </r>
  <r>
    <x v="80"/>
    <x v="1"/>
    <x v="4"/>
    <x v="22"/>
    <x v="0"/>
    <x v="2"/>
  </r>
  <r>
    <x v="428"/>
    <x v="1"/>
    <x v="7"/>
    <x v="415"/>
    <x v="2"/>
    <x v="3"/>
  </r>
  <r>
    <x v="429"/>
    <x v="1"/>
    <x v="2"/>
    <x v="364"/>
    <x v="2"/>
    <x v="0"/>
  </r>
  <r>
    <x v="430"/>
    <x v="0"/>
    <x v="2"/>
    <x v="416"/>
    <x v="0"/>
    <x v="5"/>
  </r>
  <r>
    <x v="431"/>
    <x v="1"/>
    <x v="9"/>
    <x v="417"/>
    <x v="1"/>
    <x v="0"/>
  </r>
  <r>
    <x v="432"/>
    <x v="0"/>
    <x v="3"/>
    <x v="418"/>
    <x v="2"/>
    <x v="3"/>
  </r>
  <r>
    <x v="433"/>
    <x v="1"/>
    <x v="4"/>
    <x v="419"/>
    <x v="1"/>
    <x v="3"/>
  </r>
  <r>
    <x v="434"/>
    <x v="0"/>
    <x v="9"/>
    <x v="420"/>
    <x v="0"/>
    <x v="2"/>
  </r>
  <r>
    <x v="435"/>
    <x v="0"/>
    <x v="3"/>
    <x v="421"/>
    <x v="0"/>
    <x v="5"/>
  </r>
  <r>
    <x v="436"/>
    <x v="0"/>
    <x v="7"/>
    <x v="422"/>
    <x v="2"/>
    <x v="2"/>
  </r>
  <r>
    <x v="437"/>
    <x v="1"/>
    <x v="7"/>
    <x v="423"/>
    <x v="1"/>
    <x v="3"/>
  </r>
  <r>
    <x v="438"/>
    <x v="0"/>
    <x v="10"/>
    <x v="424"/>
    <x v="1"/>
    <x v="3"/>
  </r>
  <r>
    <x v="439"/>
    <x v="1"/>
    <x v="3"/>
    <x v="425"/>
    <x v="2"/>
    <x v="3"/>
  </r>
  <r>
    <x v="440"/>
    <x v="0"/>
    <x v="6"/>
    <x v="426"/>
    <x v="2"/>
    <x v="5"/>
  </r>
  <r>
    <x v="441"/>
    <x v="0"/>
    <x v="5"/>
    <x v="427"/>
    <x v="2"/>
    <x v="3"/>
  </r>
  <r>
    <x v="442"/>
    <x v="0"/>
    <x v="0"/>
    <x v="428"/>
    <x v="2"/>
    <x v="5"/>
  </r>
  <r>
    <x v="443"/>
    <x v="0"/>
    <x v="3"/>
    <x v="429"/>
    <x v="1"/>
    <x v="3"/>
  </r>
  <r>
    <x v="444"/>
    <x v="0"/>
    <x v="8"/>
    <x v="430"/>
    <x v="1"/>
    <x v="3"/>
  </r>
  <r>
    <x v="445"/>
    <x v="0"/>
    <x v="6"/>
    <x v="431"/>
    <x v="1"/>
    <x v="3"/>
  </r>
  <r>
    <x v="446"/>
    <x v="0"/>
    <x v="0"/>
    <x v="432"/>
    <x v="1"/>
    <x v="1"/>
  </r>
  <r>
    <x v="447"/>
    <x v="0"/>
    <x v="11"/>
    <x v="433"/>
    <x v="0"/>
    <x v="3"/>
  </r>
  <r>
    <x v="448"/>
    <x v="1"/>
    <x v="5"/>
    <x v="434"/>
    <x v="1"/>
    <x v="3"/>
  </r>
  <r>
    <x v="449"/>
    <x v="1"/>
    <x v="11"/>
    <x v="435"/>
    <x v="1"/>
    <x v="4"/>
  </r>
  <r>
    <x v="450"/>
    <x v="1"/>
    <x v="8"/>
    <x v="436"/>
    <x v="0"/>
    <x v="0"/>
  </r>
  <r>
    <x v="451"/>
    <x v="0"/>
    <x v="1"/>
    <x v="437"/>
    <x v="0"/>
    <x v="4"/>
  </r>
  <r>
    <x v="452"/>
    <x v="0"/>
    <x v="7"/>
    <x v="438"/>
    <x v="1"/>
    <x v="0"/>
  </r>
  <r>
    <x v="453"/>
    <x v="0"/>
    <x v="9"/>
    <x v="439"/>
    <x v="1"/>
    <x v="3"/>
  </r>
  <r>
    <x v="454"/>
    <x v="0"/>
    <x v="7"/>
    <x v="440"/>
    <x v="0"/>
    <x v="1"/>
  </r>
  <r>
    <x v="455"/>
    <x v="1"/>
    <x v="7"/>
    <x v="441"/>
    <x v="1"/>
    <x v="1"/>
  </r>
  <r>
    <x v="456"/>
    <x v="0"/>
    <x v="10"/>
    <x v="321"/>
    <x v="1"/>
    <x v="2"/>
  </r>
  <r>
    <x v="457"/>
    <x v="0"/>
    <x v="0"/>
    <x v="442"/>
    <x v="0"/>
    <x v="3"/>
  </r>
  <r>
    <x v="458"/>
    <x v="1"/>
    <x v="3"/>
    <x v="443"/>
    <x v="2"/>
    <x v="5"/>
  </r>
  <r>
    <x v="459"/>
    <x v="1"/>
    <x v="5"/>
    <x v="444"/>
    <x v="2"/>
    <x v="2"/>
  </r>
  <r>
    <x v="460"/>
    <x v="0"/>
    <x v="7"/>
    <x v="445"/>
    <x v="2"/>
    <x v="1"/>
  </r>
  <r>
    <x v="461"/>
    <x v="1"/>
    <x v="1"/>
    <x v="446"/>
    <x v="0"/>
    <x v="3"/>
  </r>
  <r>
    <x v="462"/>
    <x v="1"/>
    <x v="2"/>
    <x v="447"/>
    <x v="1"/>
    <x v="3"/>
  </r>
  <r>
    <x v="463"/>
    <x v="0"/>
    <x v="3"/>
    <x v="448"/>
    <x v="0"/>
    <x v="3"/>
  </r>
  <r>
    <x v="464"/>
    <x v="0"/>
    <x v="6"/>
    <x v="449"/>
    <x v="2"/>
    <x v="3"/>
  </r>
  <r>
    <x v="465"/>
    <x v="1"/>
    <x v="0"/>
    <x v="450"/>
    <x v="2"/>
    <x v="3"/>
  </r>
  <r>
    <x v="247"/>
    <x v="0"/>
    <x v="5"/>
    <x v="244"/>
    <x v="2"/>
    <x v="5"/>
  </r>
  <r>
    <x v="466"/>
    <x v="1"/>
    <x v="8"/>
    <x v="451"/>
    <x v="0"/>
    <x v="0"/>
  </r>
  <r>
    <x v="273"/>
    <x v="1"/>
    <x v="5"/>
    <x v="132"/>
    <x v="1"/>
    <x v="1"/>
  </r>
  <r>
    <x v="467"/>
    <x v="0"/>
    <x v="11"/>
    <x v="452"/>
    <x v="2"/>
    <x v="4"/>
  </r>
  <r>
    <x v="468"/>
    <x v="1"/>
    <x v="10"/>
    <x v="453"/>
    <x v="0"/>
    <x v="1"/>
  </r>
  <r>
    <x v="469"/>
    <x v="0"/>
    <x v="3"/>
    <x v="454"/>
    <x v="0"/>
    <x v="3"/>
  </r>
  <r>
    <x v="133"/>
    <x v="1"/>
    <x v="6"/>
    <x v="132"/>
    <x v="2"/>
    <x v="2"/>
  </r>
  <r>
    <x v="470"/>
    <x v="1"/>
    <x v="6"/>
    <x v="455"/>
    <x v="1"/>
    <x v="1"/>
  </r>
  <r>
    <x v="471"/>
    <x v="1"/>
    <x v="1"/>
    <x v="456"/>
    <x v="2"/>
    <x v="3"/>
  </r>
  <r>
    <x v="472"/>
    <x v="1"/>
    <x v="8"/>
    <x v="457"/>
    <x v="0"/>
    <x v="3"/>
  </r>
  <r>
    <x v="473"/>
    <x v="0"/>
    <x v="11"/>
    <x v="458"/>
    <x v="0"/>
    <x v="3"/>
  </r>
  <r>
    <x v="474"/>
    <x v="0"/>
    <x v="8"/>
    <x v="459"/>
    <x v="2"/>
    <x v="5"/>
  </r>
  <r>
    <x v="475"/>
    <x v="1"/>
    <x v="2"/>
    <x v="460"/>
    <x v="0"/>
    <x v="3"/>
  </r>
  <r>
    <x v="476"/>
    <x v="1"/>
    <x v="3"/>
    <x v="461"/>
    <x v="0"/>
    <x v="3"/>
  </r>
  <r>
    <x v="477"/>
    <x v="1"/>
    <x v="7"/>
    <x v="462"/>
    <x v="0"/>
    <x v="3"/>
  </r>
  <r>
    <x v="478"/>
    <x v="1"/>
    <x v="10"/>
    <x v="463"/>
    <x v="2"/>
    <x v="3"/>
  </r>
  <r>
    <x v="479"/>
    <x v="1"/>
    <x v="10"/>
    <x v="464"/>
    <x v="0"/>
    <x v="4"/>
  </r>
  <r>
    <x v="480"/>
    <x v="0"/>
    <x v="6"/>
    <x v="465"/>
    <x v="2"/>
    <x v="3"/>
  </r>
  <r>
    <x v="481"/>
    <x v="0"/>
    <x v="5"/>
    <x v="466"/>
    <x v="1"/>
    <x v="0"/>
  </r>
  <r>
    <x v="482"/>
    <x v="1"/>
    <x v="5"/>
    <x v="467"/>
    <x v="1"/>
    <x v="3"/>
  </r>
  <r>
    <x v="483"/>
    <x v="0"/>
    <x v="7"/>
    <x v="468"/>
    <x v="0"/>
    <x v="3"/>
  </r>
  <r>
    <x v="484"/>
    <x v="0"/>
    <x v="10"/>
    <x v="469"/>
    <x v="0"/>
    <x v="2"/>
  </r>
  <r>
    <x v="485"/>
    <x v="0"/>
    <x v="3"/>
    <x v="470"/>
    <x v="2"/>
    <x v="0"/>
  </r>
  <r>
    <x v="439"/>
    <x v="1"/>
    <x v="3"/>
    <x v="425"/>
    <x v="1"/>
    <x v="0"/>
  </r>
  <r>
    <x v="486"/>
    <x v="1"/>
    <x v="4"/>
    <x v="471"/>
    <x v="2"/>
    <x v="1"/>
  </r>
  <r>
    <x v="487"/>
    <x v="0"/>
    <x v="10"/>
    <x v="472"/>
    <x v="2"/>
    <x v="5"/>
  </r>
  <r>
    <x v="488"/>
    <x v="1"/>
    <x v="9"/>
    <x v="473"/>
    <x v="1"/>
    <x v="3"/>
  </r>
  <r>
    <x v="489"/>
    <x v="0"/>
    <x v="8"/>
    <x v="474"/>
    <x v="1"/>
    <x v="3"/>
  </r>
  <r>
    <x v="490"/>
    <x v="1"/>
    <x v="5"/>
    <x v="475"/>
    <x v="0"/>
    <x v="2"/>
  </r>
  <r>
    <x v="491"/>
    <x v="2"/>
    <x v="3"/>
    <x v="476"/>
    <x v="0"/>
    <x v="3"/>
  </r>
  <r>
    <x v="492"/>
    <x v="0"/>
    <x v="11"/>
    <x v="477"/>
    <x v="1"/>
    <x v="2"/>
  </r>
  <r>
    <x v="493"/>
    <x v="1"/>
    <x v="6"/>
    <x v="478"/>
    <x v="2"/>
    <x v="3"/>
  </r>
  <r>
    <x v="494"/>
    <x v="0"/>
    <x v="1"/>
    <x v="479"/>
    <x v="1"/>
    <x v="3"/>
  </r>
  <r>
    <x v="495"/>
    <x v="0"/>
    <x v="7"/>
    <x v="480"/>
    <x v="1"/>
    <x v="3"/>
  </r>
  <r>
    <x v="496"/>
    <x v="0"/>
    <x v="2"/>
    <x v="481"/>
    <x v="2"/>
    <x v="2"/>
  </r>
  <r>
    <x v="497"/>
    <x v="0"/>
    <x v="3"/>
    <x v="482"/>
    <x v="0"/>
    <x v="3"/>
  </r>
  <r>
    <x v="498"/>
    <x v="1"/>
    <x v="9"/>
    <x v="483"/>
    <x v="2"/>
    <x v="1"/>
  </r>
  <r>
    <x v="2"/>
    <x v="2"/>
    <x v="2"/>
    <x v="2"/>
    <x v="2"/>
    <x v="3"/>
  </r>
  <r>
    <x v="499"/>
    <x v="1"/>
    <x v="2"/>
    <x v="484"/>
    <x v="0"/>
    <x v="2"/>
  </r>
  <r>
    <x v="500"/>
    <x v="0"/>
    <x v="9"/>
    <x v="485"/>
    <x v="2"/>
    <x v="1"/>
  </r>
  <r>
    <x v="501"/>
    <x v="1"/>
    <x v="1"/>
    <x v="486"/>
    <x v="0"/>
    <x v="3"/>
  </r>
  <r>
    <x v="502"/>
    <x v="0"/>
    <x v="5"/>
    <x v="487"/>
    <x v="0"/>
    <x v="3"/>
  </r>
  <r>
    <x v="503"/>
    <x v="1"/>
    <x v="10"/>
    <x v="488"/>
    <x v="1"/>
    <x v="1"/>
  </r>
  <r>
    <x v="292"/>
    <x v="0"/>
    <x v="2"/>
    <x v="286"/>
    <x v="0"/>
    <x v="5"/>
  </r>
  <r>
    <x v="504"/>
    <x v="1"/>
    <x v="8"/>
    <x v="489"/>
    <x v="2"/>
    <x v="1"/>
  </r>
  <r>
    <x v="505"/>
    <x v="1"/>
    <x v="8"/>
    <x v="490"/>
    <x v="1"/>
    <x v="2"/>
  </r>
  <r>
    <x v="506"/>
    <x v="0"/>
    <x v="11"/>
    <x v="491"/>
    <x v="2"/>
    <x v="2"/>
  </r>
  <r>
    <x v="507"/>
    <x v="0"/>
    <x v="0"/>
    <x v="492"/>
    <x v="1"/>
    <x v="2"/>
  </r>
  <r>
    <x v="508"/>
    <x v="1"/>
    <x v="8"/>
    <x v="398"/>
    <x v="2"/>
    <x v="3"/>
  </r>
  <r>
    <x v="509"/>
    <x v="1"/>
    <x v="6"/>
    <x v="493"/>
    <x v="1"/>
    <x v="3"/>
  </r>
  <r>
    <x v="510"/>
    <x v="0"/>
    <x v="4"/>
    <x v="494"/>
    <x v="2"/>
    <x v="3"/>
  </r>
  <r>
    <x v="511"/>
    <x v="1"/>
    <x v="10"/>
    <x v="495"/>
    <x v="0"/>
    <x v="1"/>
  </r>
  <r>
    <x v="512"/>
    <x v="0"/>
    <x v="10"/>
    <x v="496"/>
    <x v="0"/>
    <x v="3"/>
  </r>
  <r>
    <x v="513"/>
    <x v="1"/>
    <x v="11"/>
    <x v="497"/>
    <x v="2"/>
    <x v="3"/>
  </r>
  <r>
    <x v="514"/>
    <x v="0"/>
    <x v="4"/>
    <x v="498"/>
    <x v="1"/>
    <x v="1"/>
  </r>
  <r>
    <x v="515"/>
    <x v="0"/>
    <x v="7"/>
    <x v="499"/>
    <x v="1"/>
    <x v="1"/>
  </r>
  <r>
    <x v="516"/>
    <x v="1"/>
    <x v="6"/>
    <x v="500"/>
    <x v="2"/>
    <x v="3"/>
  </r>
  <r>
    <x v="517"/>
    <x v="0"/>
    <x v="9"/>
    <x v="501"/>
    <x v="2"/>
    <x v="0"/>
  </r>
  <r>
    <x v="518"/>
    <x v="0"/>
    <x v="1"/>
    <x v="502"/>
    <x v="0"/>
    <x v="3"/>
  </r>
  <r>
    <x v="519"/>
    <x v="0"/>
    <x v="8"/>
    <x v="503"/>
    <x v="1"/>
    <x v="3"/>
  </r>
  <r>
    <x v="520"/>
    <x v="0"/>
    <x v="3"/>
    <x v="504"/>
    <x v="1"/>
    <x v="0"/>
  </r>
  <r>
    <x v="521"/>
    <x v="0"/>
    <x v="0"/>
    <x v="505"/>
    <x v="1"/>
    <x v="3"/>
  </r>
  <r>
    <x v="522"/>
    <x v="0"/>
    <x v="9"/>
    <x v="506"/>
    <x v="1"/>
    <x v="3"/>
  </r>
  <r>
    <x v="523"/>
    <x v="0"/>
    <x v="3"/>
    <x v="507"/>
    <x v="1"/>
    <x v="5"/>
  </r>
  <r>
    <x v="524"/>
    <x v="0"/>
    <x v="5"/>
    <x v="508"/>
    <x v="1"/>
    <x v="3"/>
  </r>
  <r>
    <x v="525"/>
    <x v="1"/>
    <x v="10"/>
    <x v="509"/>
    <x v="1"/>
    <x v="5"/>
  </r>
  <r>
    <x v="526"/>
    <x v="1"/>
    <x v="5"/>
    <x v="510"/>
    <x v="0"/>
    <x v="1"/>
  </r>
  <r>
    <x v="527"/>
    <x v="0"/>
    <x v="5"/>
    <x v="511"/>
    <x v="0"/>
    <x v="3"/>
  </r>
  <r>
    <x v="528"/>
    <x v="0"/>
    <x v="7"/>
    <x v="512"/>
    <x v="1"/>
    <x v="3"/>
  </r>
  <r>
    <x v="529"/>
    <x v="1"/>
    <x v="0"/>
    <x v="513"/>
    <x v="0"/>
    <x v="3"/>
  </r>
  <r>
    <x v="530"/>
    <x v="1"/>
    <x v="8"/>
    <x v="514"/>
    <x v="1"/>
    <x v="3"/>
  </r>
  <r>
    <x v="531"/>
    <x v="0"/>
    <x v="0"/>
    <x v="515"/>
    <x v="1"/>
    <x v="1"/>
  </r>
  <r>
    <x v="532"/>
    <x v="0"/>
    <x v="3"/>
    <x v="516"/>
    <x v="2"/>
    <x v="0"/>
  </r>
  <r>
    <x v="533"/>
    <x v="1"/>
    <x v="10"/>
    <x v="116"/>
    <x v="0"/>
    <x v="3"/>
  </r>
  <r>
    <x v="534"/>
    <x v="0"/>
    <x v="1"/>
    <x v="517"/>
    <x v="1"/>
    <x v="1"/>
  </r>
  <r>
    <x v="535"/>
    <x v="2"/>
    <x v="8"/>
    <x v="455"/>
    <x v="1"/>
    <x v="1"/>
  </r>
  <r>
    <x v="536"/>
    <x v="1"/>
    <x v="8"/>
    <x v="518"/>
    <x v="2"/>
    <x v="3"/>
  </r>
  <r>
    <x v="537"/>
    <x v="2"/>
    <x v="1"/>
    <x v="519"/>
    <x v="1"/>
    <x v="0"/>
  </r>
  <r>
    <x v="538"/>
    <x v="0"/>
    <x v="7"/>
    <x v="520"/>
    <x v="0"/>
    <x v="2"/>
  </r>
  <r>
    <x v="418"/>
    <x v="0"/>
    <x v="0"/>
    <x v="406"/>
    <x v="1"/>
    <x v="3"/>
  </r>
  <r>
    <x v="539"/>
    <x v="1"/>
    <x v="8"/>
    <x v="521"/>
    <x v="1"/>
    <x v="3"/>
  </r>
  <r>
    <x v="540"/>
    <x v="0"/>
    <x v="5"/>
    <x v="435"/>
    <x v="0"/>
    <x v="5"/>
  </r>
  <r>
    <x v="541"/>
    <x v="0"/>
    <x v="5"/>
    <x v="522"/>
    <x v="1"/>
    <x v="1"/>
  </r>
  <r>
    <x v="542"/>
    <x v="1"/>
    <x v="2"/>
    <x v="523"/>
    <x v="1"/>
    <x v="3"/>
  </r>
  <r>
    <x v="543"/>
    <x v="1"/>
    <x v="9"/>
    <x v="524"/>
    <x v="2"/>
    <x v="3"/>
  </r>
  <r>
    <x v="544"/>
    <x v="1"/>
    <x v="2"/>
    <x v="525"/>
    <x v="1"/>
    <x v="3"/>
  </r>
  <r>
    <x v="422"/>
    <x v="0"/>
    <x v="6"/>
    <x v="410"/>
    <x v="2"/>
    <x v="5"/>
  </r>
  <r>
    <x v="545"/>
    <x v="0"/>
    <x v="6"/>
    <x v="526"/>
    <x v="2"/>
    <x v="2"/>
  </r>
  <r>
    <x v="546"/>
    <x v="1"/>
    <x v="2"/>
    <x v="527"/>
    <x v="1"/>
    <x v="5"/>
  </r>
  <r>
    <x v="547"/>
    <x v="0"/>
    <x v="1"/>
    <x v="528"/>
    <x v="2"/>
    <x v="5"/>
  </r>
  <r>
    <x v="465"/>
    <x v="1"/>
    <x v="0"/>
    <x v="450"/>
    <x v="0"/>
    <x v="5"/>
  </r>
  <r>
    <x v="184"/>
    <x v="1"/>
    <x v="3"/>
    <x v="182"/>
    <x v="2"/>
    <x v="0"/>
  </r>
  <r>
    <x v="548"/>
    <x v="1"/>
    <x v="10"/>
    <x v="529"/>
    <x v="2"/>
    <x v="1"/>
  </r>
  <r>
    <x v="549"/>
    <x v="1"/>
    <x v="2"/>
    <x v="530"/>
    <x v="0"/>
    <x v="3"/>
  </r>
  <r>
    <x v="139"/>
    <x v="1"/>
    <x v="5"/>
    <x v="138"/>
    <x v="1"/>
    <x v="1"/>
  </r>
  <r>
    <x v="550"/>
    <x v="1"/>
    <x v="6"/>
    <x v="531"/>
    <x v="1"/>
    <x v="1"/>
  </r>
  <r>
    <x v="551"/>
    <x v="0"/>
    <x v="2"/>
    <x v="532"/>
    <x v="0"/>
    <x v="2"/>
  </r>
  <r>
    <x v="552"/>
    <x v="0"/>
    <x v="0"/>
    <x v="533"/>
    <x v="2"/>
    <x v="3"/>
  </r>
  <r>
    <x v="553"/>
    <x v="1"/>
    <x v="8"/>
    <x v="534"/>
    <x v="1"/>
    <x v="5"/>
  </r>
  <r>
    <x v="554"/>
    <x v="0"/>
    <x v="4"/>
    <x v="535"/>
    <x v="2"/>
    <x v="3"/>
  </r>
  <r>
    <x v="555"/>
    <x v="0"/>
    <x v="10"/>
    <x v="536"/>
    <x v="0"/>
    <x v="3"/>
  </r>
  <r>
    <x v="556"/>
    <x v="1"/>
    <x v="5"/>
    <x v="537"/>
    <x v="0"/>
    <x v="3"/>
  </r>
  <r>
    <x v="557"/>
    <x v="1"/>
    <x v="10"/>
    <x v="538"/>
    <x v="0"/>
    <x v="2"/>
  </r>
  <r>
    <x v="402"/>
    <x v="1"/>
    <x v="10"/>
    <x v="391"/>
    <x v="0"/>
    <x v="3"/>
  </r>
  <r>
    <x v="558"/>
    <x v="0"/>
    <x v="10"/>
    <x v="539"/>
    <x v="1"/>
    <x v="3"/>
  </r>
  <r>
    <x v="57"/>
    <x v="0"/>
    <x v="2"/>
    <x v="57"/>
    <x v="1"/>
    <x v="2"/>
  </r>
  <r>
    <x v="559"/>
    <x v="1"/>
    <x v="11"/>
    <x v="540"/>
    <x v="1"/>
    <x v="2"/>
  </r>
  <r>
    <x v="427"/>
    <x v="0"/>
    <x v="2"/>
    <x v="414"/>
    <x v="2"/>
    <x v="1"/>
  </r>
  <r>
    <x v="560"/>
    <x v="1"/>
    <x v="4"/>
    <x v="541"/>
    <x v="1"/>
    <x v="3"/>
  </r>
  <r>
    <x v="561"/>
    <x v="0"/>
    <x v="7"/>
    <x v="542"/>
    <x v="0"/>
    <x v="2"/>
  </r>
  <r>
    <x v="562"/>
    <x v="1"/>
    <x v="2"/>
    <x v="543"/>
    <x v="0"/>
    <x v="3"/>
  </r>
  <r>
    <x v="563"/>
    <x v="0"/>
    <x v="3"/>
    <x v="544"/>
    <x v="2"/>
    <x v="3"/>
  </r>
  <r>
    <x v="564"/>
    <x v="0"/>
    <x v="0"/>
    <x v="545"/>
    <x v="1"/>
    <x v="3"/>
  </r>
  <r>
    <x v="565"/>
    <x v="0"/>
    <x v="4"/>
    <x v="546"/>
    <x v="1"/>
    <x v="5"/>
  </r>
  <r>
    <x v="566"/>
    <x v="0"/>
    <x v="10"/>
    <x v="547"/>
    <x v="1"/>
    <x v="4"/>
  </r>
  <r>
    <x v="567"/>
    <x v="0"/>
    <x v="6"/>
    <x v="548"/>
    <x v="2"/>
    <x v="3"/>
  </r>
  <r>
    <x v="568"/>
    <x v="0"/>
    <x v="2"/>
    <x v="549"/>
    <x v="1"/>
    <x v="5"/>
  </r>
  <r>
    <x v="569"/>
    <x v="2"/>
    <x v="5"/>
    <x v="550"/>
    <x v="2"/>
    <x v="3"/>
  </r>
  <r>
    <x v="570"/>
    <x v="0"/>
    <x v="1"/>
    <x v="551"/>
    <x v="1"/>
    <x v="3"/>
  </r>
  <r>
    <x v="571"/>
    <x v="0"/>
    <x v="0"/>
    <x v="457"/>
    <x v="0"/>
    <x v="3"/>
  </r>
  <r>
    <x v="572"/>
    <x v="0"/>
    <x v="2"/>
    <x v="552"/>
    <x v="1"/>
    <x v="3"/>
  </r>
  <r>
    <x v="573"/>
    <x v="0"/>
    <x v="0"/>
    <x v="553"/>
    <x v="1"/>
    <x v="3"/>
  </r>
  <r>
    <x v="574"/>
    <x v="0"/>
    <x v="0"/>
    <x v="554"/>
    <x v="2"/>
    <x v="3"/>
  </r>
  <r>
    <x v="575"/>
    <x v="0"/>
    <x v="7"/>
    <x v="555"/>
    <x v="1"/>
    <x v="2"/>
  </r>
  <r>
    <x v="576"/>
    <x v="1"/>
    <x v="9"/>
    <x v="556"/>
    <x v="2"/>
    <x v="1"/>
  </r>
  <r>
    <x v="577"/>
    <x v="1"/>
    <x v="8"/>
    <x v="557"/>
    <x v="2"/>
    <x v="1"/>
  </r>
  <r>
    <x v="578"/>
    <x v="1"/>
    <x v="0"/>
    <x v="558"/>
    <x v="1"/>
    <x v="1"/>
  </r>
  <r>
    <x v="472"/>
    <x v="1"/>
    <x v="8"/>
    <x v="457"/>
    <x v="2"/>
    <x v="3"/>
  </r>
  <r>
    <x v="579"/>
    <x v="1"/>
    <x v="6"/>
    <x v="559"/>
    <x v="0"/>
    <x v="3"/>
  </r>
  <r>
    <x v="580"/>
    <x v="1"/>
    <x v="9"/>
    <x v="560"/>
    <x v="1"/>
    <x v="0"/>
  </r>
  <r>
    <x v="581"/>
    <x v="0"/>
    <x v="9"/>
    <x v="561"/>
    <x v="2"/>
    <x v="3"/>
  </r>
  <r>
    <x v="582"/>
    <x v="0"/>
    <x v="6"/>
    <x v="562"/>
    <x v="2"/>
    <x v="3"/>
  </r>
  <r>
    <x v="583"/>
    <x v="1"/>
    <x v="4"/>
    <x v="563"/>
    <x v="2"/>
    <x v="4"/>
  </r>
  <r>
    <x v="584"/>
    <x v="1"/>
    <x v="10"/>
    <x v="564"/>
    <x v="0"/>
    <x v="0"/>
  </r>
  <r>
    <x v="585"/>
    <x v="0"/>
    <x v="10"/>
    <x v="565"/>
    <x v="1"/>
    <x v="3"/>
  </r>
  <r>
    <x v="586"/>
    <x v="1"/>
    <x v="11"/>
    <x v="566"/>
    <x v="1"/>
    <x v="3"/>
  </r>
  <r>
    <x v="504"/>
    <x v="1"/>
    <x v="8"/>
    <x v="489"/>
    <x v="2"/>
    <x v="0"/>
  </r>
  <r>
    <x v="587"/>
    <x v="1"/>
    <x v="8"/>
    <x v="567"/>
    <x v="2"/>
    <x v="1"/>
  </r>
  <r>
    <x v="588"/>
    <x v="1"/>
    <x v="5"/>
    <x v="568"/>
    <x v="1"/>
    <x v="3"/>
  </r>
  <r>
    <x v="589"/>
    <x v="0"/>
    <x v="4"/>
    <x v="231"/>
    <x v="2"/>
    <x v="4"/>
  </r>
  <r>
    <x v="590"/>
    <x v="1"/>
    <x v="8"/>
    <x v="569"/>
    <x v="0"/>
    <x v="3"/>
  </r>
  <r>
    <x v="591"/>
    <x v="0"/>
    <x v="6"/>
    <x v="570"/>
    <x v="0"/>
    <x v="3"/>
  </r>
  <r>
    <x v="592"/>
    <x v="0"/>
    <x v="9"/>
    <x v="571"/>
    <x v="1"/>
    <x v="3"/>
  </r>
  <r>
    <x v="593"/>
    <x v="0"/>
    <x v="9"/>
    <x v="572"/>
    <x v="2"/>
    <x v="3"/>
  </r>
  <r>
    <x v="594"/>
    <x v="0"/>
    <x v="10"/>
    <x v="393"/>
    <x v="0"/>
    <x v="0"/>
  </r>
  <r>
    <x v="595"/>
    <x v="2"/>
    <x v="0"/>
    <x v="573"/>
    <x v="1"/>
    <x v="3"/>
  </r>
  <r>
    <x v="596"/>
    <x v="0"/>
    <x v="4"/>
    <x v="574"/>
    <x v="1"/>
    <x v="3"/>
  </r>
  <r>
    <x v="286"/>
    <x v="0"/>
    <x v="3"/>
    <x v="281"/>
    <x v="1"/>
    <x v="5"/>
  </r>
  <r>
    <x v="597"/>
    <x v="1"/>
    <x v="3"/>
    <x v="575"/>
    <x v="2"/>
    <x v="2"/>
  </r>
  <r>
    <x v="403"/>
    <x v="0"/>
    <x v="6"/>
    <x v="392"/>
    <x v="2"/>
    <x v="3"/>
  </r>
  <r>
    <x v="598"/>
    <x v="1"/>
    <x v="0"/>
    <x v="576"/>
    <x v="1"/>
    <x v="1"/>
  </r>
  <r>
    <x v="599"/>
    <x v="0"/>
    <x v="4"/>
    <x v="577"/>
    <x v="2"/>
    <x v="1"/>
  </r>
  <r>
    <x v="600"/>
    <x v="1"/>
    <x v="2"/>
    <x v="578"/>
    <x v="1"/>
    <x v="3"/>
  </r>
  <r>
    <x v="601"/>
    <x v="1"/>
    <x v="11"/>
    <x v="579"/>
    <x v="0"/>
    <x v="2"/>
  </r>
  <r>
    <x v="602"/>
    <x v="1"/>
    <x v="1"/>
    <x v="234"/>
    <x v="2"/>
    <x v="1"/>
  </r>
  <r>
    <x v="231"/>
    <x v="1"/>
    <x v="9"/>
    <x v="16"/>
    <x v="1"/>
    <x v="1"/>
  </r>
  <r>
    <x v="603"/>
    <x v="0"/>
    <x v="1"/>
    <x v="580"/>
    <x v="0"/>
    <x v="0"/>
  </r>
  <r>
    <x v="604"/>
    <x v="1"/>
    <x v="11"/>
    <x v="581"/>
    <x v="1"/>
    <x v="1"/>
  </r>
  <r>
    <x v="605"/>
    <x v="1"/>
    <x v="7"/>
    <x v="582"/>
    <x v="2"/>
    <x v="3"/>
  </r>
  <r>
    <x v="606"/>
    <x v="0"/>
    <x v="1"/>
    <x v="583"/>
    <x v="2"/>
    <x v="2"/>
  </r>
  <r>
    <x v="607"/>
    <x v="1"/>
    <x v="8"/>
    <x v="584"/>
    <x v="0"/>
    <x v="3"/>
  </r>
  <r>
    <x v="608"/>
    <x v="0"/>
    <x v="10"/>
    <x v="585"/>
    <x v="1"/>
    <x v="3"/>
  </r>
  <r>
    <x v="609"/>
    <x v="0"/>
    <x v="11"/>
    <x v="586"/>
    <x v="2"/>
    <x v="3"/>
  </r>
  <r>
    <x v="610"/>
    <x v="1"/>
    <x v="4"/>
    <x v="587"/>
    <x v="2"/>
    <x v="3"/>
  </r>
  <r>
    <x v="611"/>
    <x v="1"/>
    <x v="11"/>
    <x v="588"/>
    <x v="2"/>
    <x v="3"/>
  </r>
  <r>
    <x v="299"/>
    <x v="2"/>
    <x v="1"/>
    <x v="293"/>
    <x v="2"/>
    <x v="1"/>
  </r>
  <r>
    <x v="612"/>
    <x v="1"/>
    <x v="8"/>
    <x v="589"/>
    <x v="0"/>
    <x v="3"/>
  </r>
  <r>
    <x v="613"/>
    <x v="0"/>
    <x v="2"/>
    <x v="590"/>
    <x v="2"/>
    <x v="0"/>
  </r>
  <r>
    <x v="614"/>
    <x v="0"/>
    <x v="6"/>
    <x v="591"/>
    <x v="2"/>
    <x v="1"/>
  </r>
  <r>
    <x v="615"/>
    <x v="0"/>
    <x v="6"/>
    <x v="592"/>
    <x v="0"/>
    <x v="3"/>
  </r>
  <r>
    <x v="616"/>
    <x v="0"/>
    <x v="2"/>
    <x v="593"/>
    <x v="1"/>
    <x v="3"/>
  </r>
  <r>
    <x v="237"/>
    <x v="1"/>
    <x v="7"/>
    <x v="234"/>
    <x v="1"/>
    <x v="2"/>
  </r>
  <r>
    <x v="381"/>
    <x v="1"/>
    <x v="0"/>
    <x v="370"/>
    <x v="1"/>
    <x v="2"/>
  </r>
  <r>
    <x v="617"/>
    <x v="0"/>
    <x v="2"/>
    <x v="594"/>
    <x v="2"/>
    <x v="3"/>
  </r>
  <r>
    <x v="618"/>
    <x v="1"/>
    <x v="9"/>
    <x v="595"/>
    <x v="1"/>
    <x v="0"/>
  </r>
  <r>
    <x v="619"/>
    <x v="0"/>
    <x v="0"/>
    <x v="596"/>
    <x v="0"/>
    <x v="1"/>
  </r>
  <r>
    <x v="620"/>
    <x v="0"/>
    <x v="2"/>
    <x v="597"/>
    <x v="0"/>
    <x v="3"/>
  </r>
  <r>
    <x v="621"/>
    <x v="0"/>
    <x v="2"/>
    <x v="598"/>
    <x v="1"/>
    <x v="3"/>
  </r>
  <r>
    <x v="622"/>
    <x v="1"/>
    <x v="1"/>
    <x v="599"/>
    <x v="1"/>
    <x v="3"/>
  </r>
  <r>
    <x v="623"/>
    <x v="0"/>
    <x v="10"/>
    <x v="600"/>
    <x v="1"/>
    <x v="3"/>
  </r>
  <r>
    <x v="624"/>
    <x v="1"/>
    <x v="11"/>
    <x v="601"/>
    <x v="0"/>
    <x v="0"/>
  </r>
  <r>
    <x v="625"/>
    <x v="0"/>
    <x v="7"/>
    <x v="602"/>
    <x v="2"/>
    <x v="3"/>
  </r>
  <r>
    <x v="626"/>
    <x v="1"/>
    <x v="10"/>
    <x v="603"/>
    <x v="1"/>
    <x v="4"/>
  </r>
  <r>
    <x v="627"/>
    <x v="0"/>
    <x v="10"/>
    <x v="604"/>
    <x v="1"/>
    <x v="3"/>
  </r>
  <r>
    <x v="628"/>
    <x v="1"/>
    <x v="11"/>
    <x v="338"/>
    <x v="2"/>
    <x v="0"/>
  </r>
  <r>
    <x v="629"/>
    <x v="0"/>
    <x v="7"/>
    <x v="225"/>
    <x v="1"/>
    <x v="1"/>
  </r>
  <r>
    <x v="630"/>
    <x v="1"/>
    <x v="10"/>
    <x v="605"/>
    <x v="2"/>
    <x v="4"/>
  </r>
  <r>
    <x v="29"/>
    <x v="0"/>
    <x v="8"/>
    <x v="29"/>
    <x v="2"/>
    <x v="3"/>
  </r>
  <r>
    <x v="631"/>
    <x v="0"/>
    <x v="5"/>
    <x v="606"/>
    <x v="1"/>
    <x v="3"/>
  </r>
  <r>
    <x v="632"/>
    <x v="1"/>
    <x v="10"/>
    <x v="607"/>
    <x v="2"/>
    <x v="3"/>
  </r>
  <r>
    <x v="633"/>
    <x v="0"/>
    <x v="2"/>
    <x v="608"/>
    <x v="2"/>
    <x v="0"/>
  </r>
  <r>
    <x v="634"/>
    <x v="0"/>
    <x v="3"/>
    <x v="609"/>
    <x v="0"/>
    <x v="3"/>
  </r>
  <r>
    <x v="635"/>
    <x v="0"/>
    <x v="6"/>
    <x v="610"/>
    <x v="1"/>
    <x v="2"/>
  </r>
  <r>
    <x v="636"/>
    <x v="2"/>
    <x v="4"/>
    <x v="611"/>
    <x v="2"/>
    <x v="3"/>
  </r>
  <r>
    <x v="637"/>
    <x v="1"/>
    <x v="7"/>
    <x v="612"/>
    <x v="1"/>
    <x v="3"/>
  </r>
  <r>
    <x v="638"/>
    <x v="0"/>
    <x v="3"/>
    <x v="613"/>
    <x v="0"/>
    <x v="3"/>
  </r>
  <r>
    <x v="639"/>
    <x v="1"/>
    <x v="3"/>
    <x v="614"/>
    <x v="1"/>
    <x v="3"/>
  </r>
  <r>
    <x v="640"/>
    <x v="1"/>
    <x v="11"/>
    <x v="615"/>
    <x v="2"/>
    <x v="5"/>
  </r>
  <r>
    <x v="641"/>
    <x v="0"/>
    <x v="0"/>
    <x v="616"/>
    <x v="1"/>
    <x v="3"/>
  </r>
  <r>
    <x v="642"/>
    <x v="2"/>
    <x v="2"/>
    <x v="617"/>
    <x v="1"/>
    <x v="1"/>
  </r>
  <r>
    <x v="643"/>
    <x v="0"/>
    <x v="6"/>
    <x v="618"/>
    <x v="2"/>
    <x v="3"/>
  </r>
  <r>
    <x v="644"/>
    <x v="0"/>
    <x v="5"/>
    <x v="619"/>
    <x v="1"/>
    <x v="1"/>
  </r>
  <r>
    <x v="645"/>
    <x v="0"/>
    <x v="2"/>
    <x v="620"/>
    <x v="0"/>
    <x v="3"/>
  </r>
  <r>
    <x v="646"/>
    <x v="0"/>
    <x v="0"/>
    <x v="621"/>
    <x v="0"/>
    <x v="1"/>
  </r>
  <r>
    <x v="647"/>
    <x v="0"/>
    <x v="1"/>
    <x v="615"/>
    <x v="2"/>
    <x v="2"/>
  </r>
  <r>
    <x v="648"/>
    <x v="2"/>
    <x v="2"/>
    <x v="329"/>
    <x v="0"/>
    <x v="1"/>
  </r>
  <r>
    <x v="649"/>
    <x v="1"/>
    <x v="5"/>
    <x v="622"/>
    <x v="1"/>
    <x v="1"/>
  </r>
  <r>
    <x v="650"/>
    <x v="1"/>
    <x v="0"/>
    <x v="623"/>
    <x v="2"/>
    <x v="1"/>
  </r>
  <r>
    <x v="243"/>
    <x v="1"/>
    <x v="0"/>
    <x v="240"/>
    <x v="2"/>
    <x v="2"/>
  </r>
  <r>
    <x v="651"/>
    <x v="1"/>
    <x v="2"/>
    <x v="624"/>
    <x v="2"/>
    <x v="1"/>
  </r>
  <r>
    <x v="652"/>
    <x v="1"/>
    <x v="2"/>
    <x v="625"/>
    <x v="1"/>
    <x v="2"/>
  </r>
  <r>
    <x v="653"/>
    <x v="0"/>
    <x v="5"/>
    <x v="626"/>
    <x v="2"/>
    <x v="3"/>
  </r>
  <r>
    <x v="654"/>
    <x v="1"/>
    <x v="7"/>
    <x v="627"/>
    <x v="1"/>
    <x v="0"/>
  </r>
  <r>
    <x v="655"/>
    <x v="0"/>
    <x v="10"/>
    <x v="628"/>
    <x v="1"/>
    <x v="2"/>
  </r>
  <r>
    <x v="656"/>
    <x v="1"/>
    <x v="8"/>
    <x v="629"/>
    <x v="2"/>
    <x v="2"/>
  </r>
  <r>
    <x v="657"/>
    <x v="0"/>
    <x v="0"/>
    <x v="630"/>
    <x v="1"/>
    <x v="3"/>
  </r>
  <r>
    <x v="658"/>
    <x v="1"/>
    <x v="4"/>
    <x v="631"/>
    <x v="1"/>
    <x v="2"/>
  </r>
  <r>
    <x v="659"/>
    <x v="0"/>
    <x v="6"/>
    <x v="632"/>
    <x v="1"/>
    <x v="3"/>
  </r>
  <r>
    <x v="660"/>
    <x v="1"/>
    <x v="3"/>
    <x v="633"/>
    <x v="2"/>
    <x v="3"/>
  </r>
  <r>
    <x v="661"/>
    <x v="1"/>
    <x v="0"/>
    <x v="634"/>
    <x v="2"/>
    <x v="3"/>
  </r>
  <r>
    <x v="662"/>
    <x v="0"/>
    <x v="3"/>
    <x v="635"/>
    <x v="1"/>
    <x v="5"/>
  </r>
  <r>
    <x v="663"/>
    <x v="1"/>
    <x v="5"/>
    <x v="636"/>
    <x v="2"/>
    <x v="3"/>
  </r>
  <r>
    <x v="664"/>
    <x v="1"/>
    <x v="5"/>
    <x v="213"/>
    <x v="1"/>
    <x v="3"/>
  </r>
  <r>
    <x v="665"/>
    <x v="1"/>
    <x v="3"/>
    <x v="95"/>
    <x v="1"/>
    <x v="3"/>
  </r>
  <r>
    <x v="666"/>
    <x v="1"/>
    <x v="3"/>
    <x v="637"/>
    <x v="1"/>
    <x v="1"/>
  </r>
  <r>
    <x v="667"/>
    <x v="1"/>
    <x v="1"/>
    <x v="638"/>
    <x v="1"/>
    <x v="3"/>
  </r>
  <r>
    <x v="668"/>
    <x v="0"/>
    <x v="1"/>
    <x v="639"/>
    <x v="2"/>
    <x v="3"/>
  </r>
  <r>
    <x v="669"/>
    <x v="2"/>
    <x v="4"/>
    <x v="288"/>
    <x v="2"/>
    <x v="3"/>
  </r>
  <r>
    <x v="670"/>
    <x v="1"/>
    <x v="7"/>
    <x v="640"/>
    <x v="2"/>
    <x v="4"/>
  </r>
  <r>
    <x v="671"/>
    <x v="0"/>
    <x v="0"/>
    <x v="641"/>
    <x v="0"/>
    <x v="3"/>
  </r>
  <r>
    <x v="672"/>
    <x v="1"/>
    <x v="7"/>
    <x v="642"/>
    <x v="2"/>
    <x v="1"/>
  </r>
  <r>
    <x v="673"/>
    <x v="1"/>
    <x v="1"/>
    <x v="643"/>
    <x v="2"/>
    <x v="3"/>
  </r>
  <r>
    <x v="674"/>
    <x v="0"/>
    <x v="8"/>
    <x v="190"/>
    <x v="1"/>
    <x v="2"/>
  </r>
  <r>
    <x v="675"/>
    <x v="1"/>
    <x v="6"/>
    <x v="4"/>
    <x v="0"/>
    <x v="1"/>
  </r>
  <r>
    <x v="676"/>
    <x v="0"/>
    <x v="11"/>
    <x v="644"/>
    <x v="2"/>
    <x v="3"/>
  </r>
  <r>
    <x v="589"/>
    <x v="0"/>
    <x v="4"/>
    <x v="231"/>
    <x v="1"/>
    <x v="3"/>
  </r>
  <r>
    <x v="677"/>
    <x v="2"/>
    <x v="8"/>
    <x v="645"/>
    <x v="2"/>
    <x v="3"/>
  </r>
  <r>
    <x v="678"/>
    <x v="1"/>
    <x v="4"/>
    <x v="646"/>
    <x v="1"/>
    <x v="3"/>
  </r>
  <r>
    <x v="679"/>
    <x v="0"/>
    <x v="9"/>
    <x v="647"/>
    <x v="2"/>
    <x v="3"/>
  </r>
  <r>
    <x v="680"/>
    <x v="1"/>
    <x v="4"/>
    <x v="648"/>
    <x v="1"/>
    <x v="5"/>
  </r>
  <r>
    <x v="681"/>
    <x v="1"/>
    <x v="5"/>
    <x v="649"/>
    <x v="0"/>
    <x v="5"/>
  </r>
  <r>
    <x v="682"/>
    <x v="0"/>
    <x v="0"/>
    <x v="650"/>
    <x v="0"/>
    <x v="3"/>
  </r>
  <r>
    <x v="444"/>
    <x v="0"/>
    <x v="8"/>
    <x v="430"/>
    <x v="2"/>
    <x v="3"/>
  </r>
  <r>
    <x v="683"/>
    <x v="1"/>
    <x v="3"/>
    <x v="651"/>
    <x v="1"/>
    <x v="3"/>
  </r>
  <r>
    <x v="684"/>
    <x v="0"/>
    <x v="5"/>
    <x v="652"/>
    <x v="1"/>
    <x v="3"/>
  </r>
  <r>
    <x v="685"/>
    <x v="0"/>
    <x v="2"/>
    <x v="653"/>
    <x v="2"/>
    <x v="1"/>
  </r>
  <r>
    <x v="686"/>
    <x v="0"/>
    <x v="11"/>
    <x v="642"/>
    <x v="1"/>
    <x v="1"/>
  </r>
  <r>
    <x v="221"/>
    <x v="0"/>
    <x v="4"/>
    <x v="219"/>
    <x v="2"/>
    <x v="3"/>
  </r>
  <r>
    <x v="687"/>
    <x v="1"/>
    <x v="2"/>
    <x v="429"/>
    <x v="1"/>
    <x v="5"/>
  </r>
  <r>
    <x v="688"/>
    <x v="1"/>
    <x v="5"/>
    <x v="654"/>
    <x v="1"/>
    <x v="3"/>
  </r>
  <r>
    <x v="689"/>
    <x v="1"/>
    <x v="9"/>
    <x v="279"/>
    <x v="2"/>
    <x v="3"/>
  </r>
  <r>
    <x v="690"/>
    <x v="1"/>
    <x v="1"/>
    <x v="655"/>
    <x v="0"/>
    <x v="1"/>
  </r>
  <r>
    <x v="691"/>
    <x v="0"/>
    <x v="6"/>
    <x v="656"/>
    <x v="2"/>
    <x v="3"/>
  </r>
  <r>
    <x v="692"/>
    <x v="0"/>
    <x v="0"/>
    <x v="657"/>
    <x v="2"/>
    <x v="3"/>
  </r>
  <r>
    <x v="693"/>
    <x v="0"/>
    <x v="10"/>
    <x v="658"/>
    <x v="1"/>
    <x v="3"/>
  </r>
  <r>
    <x v="694"/>
    <x v="1"/>
    <x v="6"/>
    <x v="659"/>
    <x v="0"/>
    <x v="3"/>
  </r>
  <r>
    <x v="695"/>
    <x v="0"/>
    <x v="2"/>
    <x v="660"/>
    <x v="0"/>
    <x v="5"/>
  </r>
  <r>
    <x v="696"/>
    <x v="0"/>
    <x v="1"/>
    <x v="661"/>
    <x v="2"/>
    <x v="2"/>
  </r>
  <r>
    <x v="697"/>
    <x v="1"/>
    <x v="1"/>
    <x v="662"/>
    <x v="0"/>
    <x v="0"/>
  </r>
  <r>
    <x v="698"/>
    <x v="1"/>
    <x v="3"/>
    <x v="663"/>
    <x v="1"/>
    <x v="3"/>
  </r>
  <r>
    <x v="668"/>
    <x v="0"/>
    <x v="1"/>
    <x v="639"/>
    <x v="0"/>
    <x v="2"/>
  </r>
  <r>
    <x v="699"/>
    <x v="1"/>
    <x v="5"/>
    <x v="664"/>
    <x v="0"/>
    <x v="3"/>
  </r>
  <r>
    <x v="700"/>
    <x v="0"/>
    <x v="9"/>
    <x v="408"/>
    <x v="1"/>
    <x v="3"/>
  </r>
  <r>
    <x v="79"/>
    <x v="0"/>
    <x v="10"/>
    <x v="79"/>
    <x v="2"/>
    <x v="0"/>
  </r>
  <r>
    <x v="701"/>
    <x v="1"/>
    <x v="8"/>
    <x v="665"/>
    <x v="1"/>
    <x v="1"/>
  </r>
  <r>
    <x v="419"/>
    <x v="1"/>
    <x v="5"/>
    <x v="407"/>
    <x v="2"/>
    <x v="2"/>
  </r>
  <r>
    <x v="702"/>
    <x v="1"/>
    <x v="5"/>
    <x v="666"/>
    <x v="2"/>
    <x v="2"/>
  </r>
  <r>
    <x v="703"/>
    <x v="1"/>
    <x v="8"/>
    <x v="667"/>
    <x v="1"/>
    <x v="1"/>
  </r>
  <r>
    <x v="704"/>
    <x v="0"/>
    <x v="9"/>
    <x v="668"/>
    <x v="2"/>
    <x v="2"/>
  </r>
  <r>
    <x v="705"/>
    <x v="0"/>
    <x v="4"/>
    <x v="669"/>
    <x v="2"/>
    <x v="4"/>
  </r>
  <r>
    <x v="706"/>
    <x v="1"/>
    <x v="3"/>
    <x v="670"/>
    <x v="0"/>
    <x v="0"/>
  </r>
  <r>
    <x v="707"/>
    <x v="1"/>
    <x v="4"/>
    <x v="671"/>
    <x v="1"/>
    <x v="3"/>
  </r>
  <r>
    <x v="708"/>
    <x v="1"/>
    <x v="9"/>
    <x v="672"/>
    <x v="1"/>
    <x v="2"/>
  </r>
  <r>
    <x v="687"/>
    <x v="1"/>
    <x v="2"/>
    <x v="429"/>
    <x v="2"/>
    <x v="3"/>
  </r>
  <r>
    <x v="709"/>
    <x v="0"/>
    <x v="9"/>
    <x v="673"/>
    <x v="0"/>
    <x v="3"/>
  </r>
  <r>
    <x v="285"/>
    <x v="0"/>
    <x v="7"/>
    <x v="280"/>
    <x v="0"/>
    <x v="5"/>
  </r>
  <r>
    <x v="710"/>
    <x v="1"/>
    <x v="6"/>
    <x v="674"/>
    <x v="1"/>
    <x v="3"/>
  </r>
  <r>
    <x v="711"/>
    <x v="1"/>
    <x v="6"/>
    <x v="675"/>
    <x v="2"/>
    <x v="0"/>
  </r>
  <r>
    <x v="306"/>
    <x v="1"/>
    <x v="6"/>
    <x v="299"/>
    <x v="2"/>
    <x v="2"/>
  </r>
  <r>
    <x v="690"/>
    <x v="1"/>
    <x v="1"/>
    <x v="655"/>
    <x v="1"/>
    <x v="0"/>
  </r>
  <r>
    <x v="305"/>
    <x v="0"/>
    <x v="6"/>
    <x v="298"/>
    <x v="1"/>
    <x v="2"/>
  </r>
  <r>
    <x v="712"/>
    <x v="0"/>
    <x v="11"/>
    <x v="676"/>
    <x v="0"/>
    <x v="4"/>
  </r>
  <r>
    <x v="713"/>
    <x v="1"/>
    <x v="7"/>
    <x v="677"/>
    <x v="2"/>
    <x v="0"/>
  </r>
  <r>
    <x v="714"/>
    <x v="1"/>
    <x v="0"/>
    <x v="678"/>
    <x v="0"/>
    <x v="2"/>
  </r>
  <r>
    <x v="715"/>
    <x v="0"/>
    <x v="8"/>
    <x v="679"/>
    <x v="2"/>
    <x v="0"/>
  </r>
  <r>
    <x v="716"/>
    <x v="0"/>
    <x v="6"/>
    <x v="680"/>
    <x v="0"/>
    <x v="2"/>
  </r>
  <r>
    <x v="717"/>
    <x v="0"/>
    <x v="7"/>
    <x v="681"/>
    <x v="0"/>
    <x v="5"/>
  </r>
  <r>
    <x v="718"/>
    <x v="0"/>
    <x v="8"/>
    <x v="682"/>
    <x v="0"/>
    <x v="3"/>
  </r>
  <r>
    <x v="719"/>
    <x v="0"/>
    <x v="1"/>
    <x v="683"/>
    <x v="0"/>
    <x v="5"/>
  </r>
  <r>
    <x v="720"/>
    <x v="0"/>
    <x v="8"/>
    <x v="684"/>
    <x v="2"/>
    <x v="5"/>
  </r>
  <r>
    <x v="721"/>
    <x v="1"/>
    <x v="6"/>
    <x v="685"/>
    <x v="1"/>
    <x v="3"/>
  </r>
  <r>
    <x v="722"/>
    <x v="1"/>
    <x v="1"/>
    <x v="686"/>
    <x v="1"/>
    <x v="3"/>
  </r>
  <r>
    <x v="723"/>
    <x v="1"/>
    <x v="6"/>
    <x v="687"/>
    <x v="2"/>
    <x v="3"/>
  </r>
  <r>
    <x v="147"/>
    <x v="1"/>
    <x v="1"/>
    <x v="146"/>
    <x v="0"/>
    <x v="2"/>
  </r>
  <r>
    <x v="724"/>
    <x v="1"/>
    <x v="9"/>
    <x v="688"/>
    <x v="0"/>
    <x v="0"/>
  </r>
  <r>
    <x v="725"/>
    <x v="0"/>
    <x v="4"/>
    <x v="689"/>
    <x v="2"/>
    <x v="3"/>
  </r>
  <r>
    <x v="726"/>
    <x v="1"/>
    <x v="0"/>
    <x v="690"/>
    <x v="2"/>
    <x v="1"/>
  </r>
  <r>
    <x v="727"/>
    <x v="0"/>
    <x v="11"/>
    <x v="691"/>
    <x v="1"/>
    <x v="3"/>
  </r>
  <r>
    <x v="728"/>
    <x v="0"/>
    <x v="8"/>
    <x v="692"/>
    <x v="1"/>
    <x v="2"/>
  </r>
  <r>
    <x v="729"/>
    <x v="1"/>
    <x v="9"/>
    <x v="693"/>
    <x v="1"/>
    <x v="3"/>
  </r>
  <r>
    <x v="466"/>
    <x v="1"/>
    <x v="8"/>
    <x v="451"/>
    <x v="0"/>
    <x v="1"/>
  </r>
  <r>
    <x v="730"/>
    <x v="1"/>
    <x v="3"/>
    <x v="694"/>
    <x v="2"/>
    <x v="3"/>
  </r>
  <r>
    <x v="731"/>
    <x v="1"/>
    <x v="6"/>
    <x v="695"/>
    <x v="1"/>
    <x v="4"/>
  </r>
  <r>
    <x v="732"/>
    <x v="0"/>
    <x v="5"/>
    <x v="696"/>
    <x v="1"/>
    <x v="1"/>
  </r>
  <r>
    <x v="733"/>
    <x v="1"/>
    <x v="11"/>
    <x v="697"/>
    <x v="0"/>
    <x v="5"/>
  </r>
  <r>
    <x v="734"/>
    <x v="1"/>
    <x v="9"/>
    <x v="698"/>
    <x v="1"/>
    <x v="2"/>
  </r>
  <r>
    <x v="639"/>
    <x v="1"/>
    <x v="3"/>
    <x v="614"/>
    <x v="1"/>
    <x v="3"/>
  </r>
  <r>
    <x v="735"/>
    <x v="0"/>
    <x v="4"/>
    <x v="699"/>
    <x v="0"/>
    <x v="1"/>
  </r>
  <r>
    <x v="736"/>
    <x v="0"/>
    <x v="3"/>
    <x v="700"/>
    <x v="2"/>
    <x v="0"/>
  </r>
  <r>
    <x v="737"/>
    <x v="1"/>
    <x v="7"/>
    <x v="701"/>
    <x v="2"/>
    <x v="2"/>
  </r>
  <r>
    <x v="738"/>
    <x v="0"/>
    <x v="11"/>
    <x v="702"/>
    <x v="2"/>
    <x v="1"/>
  </r>
  <r>
    <x v="739"/>
    <x v="0"/>
    <x v="11"/>
    <x v="703"/>
    <x v="0"/>
    <x v="1"/>
  </r>
  <r>
    <x v="740"/>
    <x v="1"/>
    <x v="5"/>
    <x v="704"/>
    <x v="2"/>
    <x v="1"/>
  </r>
  <r>
    <x v="741"/>
    <x v="1"/>
    <x v="5"/>
    <x v="705"/>
    <x v="1"/>
    <x v="3"/>
  </r>
  <r>
    <x v="742"/>
    <x v="0"/>
    <x v="2"/>
    <x v="706"/>
    <x v="2"/>
    <x v="4"/>
  </r>
  <r>
    <x v="743"/>
    <x v="0"/>
    <x v="1"/>
    <x v="707"/>
    <x v="0"/>
    <x v="1"/>
  </r>
  <r>
    <x v="744"/>
    <x v="2"/>
    <x v="0"/>
    <x v="708"/>
    <x v="1"/>
    <x v="3"/>
  </r>
  <r>
    <x v="745"/>
    <x v="0"/>
    <x v="0"/>
    <x v="709"/>
    <x v="1"/>
    <x v="3"/>
  </r>
  <r>
    <x v="746"/>
    <x v="2"/>
    <x v="9"/>
    <x v="710"/>
    <x v="0"/>
    <x v="3"/>
  </r>
  <r>
    <x v="747"/>
    <x v="0"/>
    <x v="4"/>
    <x v="711"/>
    <x v="1"/>
    <x v="3"/>
  </r>
  <r>
    <x v="748"/>
    <x v="0"/>
    <x v="11"/>
    <x v="712"/>
    <x v="1"/>
    <x v="3"/>
  </r>
  <r>
    <x v="749"/>
    <x v="0"/>
    <x v="9"/>
    <x v="713"/>
    <x v="2"/>
    <x v="1"/>
  </r>
  <r>
    <x v="750"/>
    <x v="1"/>
    <x v="1"/>
    <x v="714"/>
    <x v="0"/>
    <x v="2"/>
  </r>
  <r>
    <x v="751"/>
    <x v="1"/>
    <x v="3"/>
    <x v="715"/>
    <x v="2"/>
    <x v="0"/>
  </r>
  <r>
    <x v="752"/>
    <x v="0"/>
    <x v="9"/>
    <x v="716"/>
    <x v="1"/>
    <x v="1"/>
  </r>
  <r>
    <x v="753"/>
    <x v="0"/>
    <x v="5"/>
    <x v="717"/>
    <x v="0"/>
    <x v="5"/>
  </r>
  <r>
    <x v="754"/>
    <x v="0"/>
    <x v="10"/>
    <x v="718"/>
    <x v="0"/>
    <x v="3"/>
  </r>
  <r>
    <x v="755"/>
    <x v="1"/>
    <x v="7"/>
    <x v="719"/>
    <x v="2"/>
    <x v="1"/>
  </r>
  <r>
    <x v="653"/>
    <x v="0"/>
    <x v="5"/>
    <x v="626"/>
    <x v="0"/>
    <x v="1"/>
  </r>
  <r>
    <x v="756"/>
    <x v="1"/>
    <x v="0"/>
    <x v="39"/>
    <x v="2"/>
    <x v="1"/>
  </r>
  <r>
    <x v="757"/>
    <x v="1"/>
    <x v="6"/>
    <x v="720"/>
    <x v="2"/>
    <x v="3"/>
  </r>
  <r>
    <x v="758"/>
    <x v="0"/>
    <x v="0"/>
    <x v="721"/>
    <x v="0"/>
    <x v="4"/>
  </r>
  <r>
    <x v="759"/>
    <x v="1"/>
    <x v="10"/>
    <x v="722"/>
    <x v="2"/>
    <x v="3"/>
  </r>
  <r>
    <x v="760"/>
    <x v="1"/>
    <x v="1"/>
    <x v="723"/>
    <x v="0"/>
    <x v="5"/>
  </r>
  <r>
    <x v="761"/>
    <x v="1"/>
    <x v="0"/>
    <x v="724"/>
    <x v="2"/>
    <x v="1"/>
  </r>
  <r>
    <x v="762"/>
    <x v="0"/>
    <x v="9"/>
    <x v="725"/>
    <x v="2"/>
    <x v="3"/>
  </r>
  <r>
    <x v="503"/>
    <x v="1"/>
    <x v="10"/>
    <x v="488"/>
    <x v="1"/>
    <x v="5"/>
  </r>
  <r>
    <x v="763"/>
    <x v="1"/>
    <x v="10"/>
    <x v="726"/>
    <x v="0"/>
    <x v="3"/>
  </r>
  <r>
    <x v="764"/>
    <x v="1"/>
    <x v="9"/>
    <x v="727"/>
    <x v="0"/>
    <x v="3"/>
  </r>
  <r>
    <x v="38"/>
    <x v="1"/>
    <x v="4"/>
    <x v="38"/>
    <x v="1"/>
    <x v="5"/>
  </r>
  <r>
    <x v="765"/>
    <x v="1"/>
    <x v="1"/>
    <x v="728"/>
    <x v="2"/>
    <x v="3"/>
  </r>
  <r>
    <x v="766"/>
    <x v="0"/>
    <x v="9"/>
    <x v="729"/>
    <x v="1"/>
    <x v="1"/>
  </r>
  <r>
    <x v="767"/>
    <x v="1"/>
    <x v="1"/>
    <x v="604"/>
    <x v="2"/>
    <x v="0"/>
  </r>
  <r>
    <x v="768"/>
    <x v="1"/>
    <x v="11"/>
    <x v="730"/>
    <x v="0"/>
    <x v="1"/>
  </r>
  <r>
    <x v="396"/>
    <x v="0"/>
    <x v="6"/>
    <x v="385"/>
    <x v="2"/>
    <x v="1"/>
  </r>
  <r>
    <x v="769"/>
    <x v="0"/>
    <x v="8"/>
    <x v="731"/>
    <x v="1"/>
    <x v="3"/>
  </r>
  <r>
    <x v="770"/>
    <x v="1"/>
    <x v="8"/>
    <x v="732"/>
    <x v="0"/>
    <x v="3"/>
  </r>
  <r>
    <x v="771"/>
    <x v="0"/>
    <x v="7"/>
    <x v="733"/>
    <x v="0"/>
    <x v="3"/>
  </r>
  <r>
    <x v="337"/>
    <x v="0"/>
    <x v="9"/>
    <x v="329"/>
    <x v="0"/>
    <x v="1"/>
  </r>
  <r>
    <x v="772"/>
    <x v="0"/>
    <x v="5"/>
    <x v="734"/>
    <x v="0"/>
    <x v="3"/>
  </r>
  <r>
    <x v="773"/>
    <x v="1"/>
    <x v="11"/>
    <x v="735"/>
    <x v="1"/>
    <x v="3"/>
  </r>
  <r>
    <x v="584"/>
    <x v="1"/>
    <x v="10"/>
    <x v="564"/>
    <x v="2"/>
    <x v="3"/>
  </r>
  <r>
    <x v="774"/>
    <x v="1"/>
    <x v="4"/>
    <x v="736"/>
    <x v="1"/>
    <x v="3"/>
  </r>
  <r>
    <x v="775"/>
    <x v="1"/>
    <x v="5"/>
    <x v="737"/>
    <x v="1"/>
    <x v="3"/>
  </r>
  <r>
    <x v="776"/>
    <x v="1"/>
    <x v="7"/>
    <x v="738"/>
    <x v="1"/>
    <x v="2"/>
  </r>
  <r>
    <x v="777"/>
    <x v="0"/>
    <x v="11"/>
    <x v="739"/>
    <x v="0"/>
    <x v="3"/>
  </r>
  <r>
    <x v="778"/>
    <x v="1"/>
    <x v="7"/>
    <x v="740"/>
    <x v="2"/>
    <x v="0"/>
  </r>
  <r>
    <x v="779"/>
    <x v="0"/>
    <x v="1"/>
    <x v="741"/>
    <x v="2"/>
    <x v="1"/>
  </r>
  <r>
    <x v="780"/>
    <x v="1"/>
    <x v="11"/>
    <x v="742"/>
    <x v="0"/>
    <x v="1"/>
  </r>
  <r>
    <x v="781"/>
    <x v="0"/>
    <x v="2"/>
    <x v="743"/>
    <x v="1"/>
    <x v="3"/>
  </r>
  <r>
    <x v="782"/>
    <x v="0"/>
    <x v="6"/>
    <x v="744"/>
    <x v="0"/>
    <x v="3"/>
  </r>
  <r>
    <x v="783"/>
    <x v="0"/>
    <x v="9"/>
    <x v="745"/>
    <x v="1"/>
    <x v="3"/>
  </r>
  <r>
    <x v="784"/>
    <x v="0"/>
    <x v="3"/>
    <x v="746"/>
    <x v="1"/>
    <x v="1"/>
  </r>
  <r>
    <x v="785"/>
    <x v="1"/>
    <x v="9"/>
    <x v="747"/>
    <x v="2"/>
    <x v="1"/>
  </r>
  <r>
    <x v="786"/>
    <x v="0"/>
    <x v="8"/>
    <x v="748"/>
    <x v="0"/>
    <x v="4"/>
  </r>
  <r>
    <x v="787"/>
    <x v="0"/>
    <x v="9"/>
    <x v="749"/>
    <x v="1"/>
    <x v="4"/>
  </r>
  <r>
    <x v="788"/>
    <x v="0"/>
    <x v="0"/>
    <x v="750"/>
    <x v="0"/>
    <x v="3"/>
  </r>
  <r>
    <x v="582"/>
    <x v="0"/>
    <x v="6"/>
    <x v="562"/>
    <x v="1"/>
    <x v="3"/>
  </r>
  <r>
    <x v="789"/>
    <x v="0"/>
    <x v="9"/>
    <x v="751"/>
    <x v="2"/>
    <x v="2"/>
  </r>
  <r>
    <x v="790"/>
    <x v="0"/>
    <x v="8"/>
    <x v="752"/>
    <x v="2"/>
    <x v="0"/>
  </r>
  <r>
    <x v="791"/>
    <x v="1"/>
    <x v="0"/>
    <x v="753"/>
    <x v="1"/>
    <x v="3"/>
  </r>
  <r>
    <x v="568"/>
    <x v="0"/>
    <x v="2"/>
    <x v="549"/>
    <x v="1"/>
    <x v="3"/>
  </r>
  <r>
    <x v="792"/>
    <x v="0"/>
    <x v="1"/>
    <x v="754"/>
    <x v="0"/>
    <x v="1"/>
  </r>
  <r>
    <x v="793"/>
    <x v="1"/>
    <x v="10"/>
    <x v="755"/>
    <x v="2"/>
    <x v="5"/>
  </r>
  <r>
    <x v="794"/>
    <x v="0"/>
    <x v="1"/>
    <x v="756"/>
    <x v="0"/>
    <x v="2"/>
  </r>
  <r>
    <x v="795"/>
    <x v="1"/>
    <x v="3"/>
    <x v="757"/>
    <x v="1"/>
    <x v="1"/>
  </r>
  <r>
    <x v="796"/>
    <x v="1"/>
    <x v="10"/>
    <x v="758"/>
    <x v="1"/>
    <x v="3"/>
  </r>
  <r>
    <x v="797"/>
    <x v="1"/>
    <x v="2"/>
    <x v="759"/>
    <x v="1"/>
    <x v="2"/>
  </r>
  <r>
    <x v="798"/>
    <x v="0"/>
    <x v="4"/>
    <x v="760"/>
    <x v="0"/>
    <x v="3"/>
  </r>
  <r>
    <x v="799"/>
    <x v="1"/>
    <x v="2"/>
    <x v="761"/>
    <x v="1"/>
    <x v="2"/>
  </r>
  <r>
    <x v="800"/>
    <x v="1"/>
    <x v="9"/>
    <x v="762"/>
    <x v="2"/>
    <x v="3"/>
  </r>
  <r>
    <x v="801"/>
    <x v="1"/>
    <x v="11"/>
    <x v="763"/>
    <x v="2"/>
    <x v="2"/>
  </r>
  <r>
    <x v="802"/>
    <x v="0"/>
    <x v="8"/>
    <x v="764"/>
    <x v="2"/>
    <x v="3"/>
  </r>
  <r>
    <x v="803"/>
    <x v="0"/>
    <x v="6"/>
    <x v="765"/>
    <x v="1"/>
    <x v="3"/>
  </r>
  <r>
    <x v="804"/>
    <x v="0"/>
    <x v="8"/>
    <x v="766"/>
    <x v="0"/>
    <x v="3"/>
  </r>
  <r>
    <x v="805"/>
    <x v="0"/>
    <x v="8"/>
    <x v="767"/>
    <x v="0"/>
    <x v="4"/>
  </r>
  <r>
    <x v="806"/>
    <x v="0"/>
    <x v="3"/>
    <x v="768"/>
    <x v="0"/>
    <x v="3"/>
  </r>
  <r>
    <x v="807"/>
    <x v="0"/>
    <x v="5"/>
    <x v="769"/>
    <x v="2"/>
    <x v="0"/>
  </r>
  <r>
    <x v="808"/>
    <x v="0"/>
    <x v="3"/>
    <x v="770"/>
    <x v="1"/>
    <x v="3"/>
  </r>
  <r>
    <x v="460"/>
    <x v="0"/>
    <x v="7"/>
    <x v="445"/>
    <x v="2"/>
    <x v="1"/>
  </r>
  <r>
    <x v="612"/>
    <x v="1"/>
    <x v="8"/>
    <x v="589"/>
    <x v="2"/>
    <x v="1"/>
  </r>
  <r>
    <x v="809"/>
    <x v="1"/>
    <x v="8"/>
    <x v="771"/>
    <x v="1"/>
    <x v="0"/>
  </r>
  <r>
    <x v="810"/>
    <x v="0"/>
    <x v="3"/>
    <x v="772"/>
    <x v="1"/>
    <x v="0"/>
  </r>
  <r>
    <x v="811"/>
    <x v="0"/>
    <x v="9"/>
    <x v="773"/>
    <x v="0"/>
    <x v="2"/>
  </r>
  <r>
    <x v="812"/>
    <x v="0"/>
    <x v="1"/>
    <x v="774"/>
    <x v="0"/>
    <x v="1"/>
  </r>
  <r>
    <x v="813"/>
    <x v="0"/>
    <x v="7"/>
    <x v="775"/>
    <x v="1"/>
    <x v="5"/>
  </r>
  <r>
    <x v="814"/>
    <x v="0"/>
    <x v="11"/>
    <x v="776"/>
    <x v="1"/>
    <x v="1"/>
  </r>
  <r>
    <x v="815"/>
    <x v="0"/>
    <x v="1"/>
    <x v="777"/>
    <x v="0"/>
    <x v="1"/>
  </r>
  <r>
    <x v="816"/>
    <x v="1"/>
    <x v="1"/>
    <x v="778"/>
    <x v="0"/>
    <x v="3"/>
  </r>
  <r>
    <x v="817"/>
    <x v="0"/>
    <x v="4"/>
    <x v="779"/>
    <x v="1"/>
    <x v="1"/>
  </r>
  <r>
    <x v="772"/>
    <x v="0"/>
    <x v="5"/>
    <x v="734"/>
    <x v="2"/>
    <x v="2"/>
  </r>
  <r>
    <x v="818"/>
    <x v="0"/>
    <x v="10"/>
    <x v="780"/>
    <x v="0"/>
    <x v="0"/>
  </r>
  <r>
    <x v="819"/>
    <x v="0"/>
    <x v="4"/>
    <x v="781"/>
    <x v="2"/>
    <x v="3"/>
  </r>
  <r>
    <x v="820"/>
    <x v="0"/>
    <x v="5"/>
    <x v="782"/>
    <x v="0"/>
    <x v="3"/>
  </r>
  <r>
    <x v="587"/>
    <x v="1"/>
    <x v="8"/>
    <x v="567"/>
    <x v="0"/>
    <x v="3"/>
  </r>
  <r>
    <x v="821"/>
    <x v="0"/>
    <x v="5"/>
    <x v="783"/>
    <x v="2"/>
    <x v="1"/>
  </r>
  <r>
    <x v="822"/>
    <x v="0"/>
    <x v="0"/>
    <x v="784"/>
    <x v="2"/>
    <x v="2"/>
  </r>
  <r>
    <x v="823"/>
    <x v="0"/>
    <x v="2"/>
    <x v="785"/>
    <x v="1"/>
    <x v="4"/>
  </r>
  <r>
    <x v="824"/>
    <x v="1"/>
    <x v="3"/>
    <x v="786"/>
    <x v="1"/>
    <x v="3"/>
  </r>
  <r>
    <x v="825"/>
    <x v="1"/>
    <x v="7"/>
    <x v="787"/>
    <x v="1"/>
    <x v="2"/>
  </r>
  <r>
    <x v="826"/>
    <x v="1"/>
    <x v="5"/>
    <x v="788"/>
    <x v="1"/>
    <x v="4"/>
  </r>
  <r>
    <x v="827"/>
    <x v="0"/>
    <x v="7"/>
    <x v="789"/>
    <x v="1"/>
    <x v="5"/>
  </r>
  <r>
    <x v="171"/>
    <x v="1"/>
    <x v="2"/>
    <x v="169"/>
    <x v="1"/>
    <x v="3"/>
  </r>
  <r>
    <x v="828"/>
    <x v="0"/>
    <x v="5"/>
    <x v="790"/>
    <x v="0"/>
    <x v="3"/>
  </r>
  <r>
    <x v="829"/>
    <x v="2"/>
    <x v="5"/>
    <x v="791"/>
    <x v="1"/>
    <x v="0"/>
  </r>
  <r>
    <x v="830"/>
    <x v="1"/>
    <x v="3"/>
    <x v="792"/>
    <x v="2"/>
    <x v="0"/>
  </r>
  <r>
    <x v="831"/>
    <x v="0"/>
    <x v="8"/>
    <x v="793"/>
    <x v="0"/>
    <x v="2"/>
  </r>
  <r>
    <x v="832"/>
    <x v="0"/>
    <x v="2"/>
    <x v="794"/>
    <x v="2"/>
    <x v="3"/>
  </r>
  <r>
    <x v="833"/>
    <x v="0"/>
    <x v="10"/>
    <x v="795"/>
    <x v="2"/>
    <x v="2"/>
  </r>
  <r>
    <x v="834"/>
    <x v="1"/>
    <x v="4"/>
    <x v="796"/>
    <x v="2"/>
    <x v="3"/>
  </r>
  <r>
    <x v="835"/>
    <x v="1"/>
    <x v="7"/>
    <x v="797"/>
    <x v="2"/>
    <x v="3"/>
  </r>
  <r>
    <x v="836"/>
    <x v="1"/>
    <x v="11"/>
    <x v="798"/>
    <x v="2"/>
    <x v="3"/>
  </r>
  <r>
    <x v="837"/>
    <x v="0"/>
    <x v="1"/>
    <x v="799"/>
    <x v="2"/>
    <x v="0"/>
  </r>
  <r>
    <x v="838"/>
    <x v="1"/>
    <x v="9"/>
    <x v="800"/>
    <x v="2"/>
    <x v="5"/>
  </r>
  <r>
    <x v="839"/>
    <x v="0"/>
    <x v="0"/>
    <x v="801"/>
    <x v="1"/>
    <x v="1"/>
  </r>
  <r>
    <x v="840"/>
    <x v="1"/>
    <x v="9"/>
    <x v="802"/>
    <x v="0"/>
    <x v="3"/>
  </r>
  <r>
    <x v="841"/>
    <x v="2"/>
    <x v="6"/>
    <x v="803"/>
    <x v="2"/>
    <x v="3"/>
  </r>
  <r>
    <x v="842"/>
    <x v="1"/>
    <x v="11"/>
    <x v="804"/>
    <x v="1"/>
    <x v="4"/>
  </r>
  <r>
    <x v="843"/>
    <x v="0"/>
    <x v="1"/>
    <x v="805"/>
    <x v="0"/>
    <x v="3"/>
  </r>
  <r>
    <x v="216"/>
    <x v="1"/>
    <x v="3"/>
    <x v="214"/>
    <x v="0"/>
    <x v="0"/>
  </r>
  <r>
    <x v="844"/>
    <x v="0"/>
    <x v="8"/>
    <x v="806"/>
    <x v="1"/>
    <x v="5"/>
  </r>
  <r>
    <x v="140"/>
    <x v="0"/>
    <x v="10"/>
    <x v="139"/>
    <x v="2"/>
    <x v="5"/>
  </r>
  <r>
    <x v="751"/>
    <x v="1"/>
    <x v="3"/>
    <x v="715"/>
    <x v="1"/>
    <x v="3"/>
  </r>
  <r>
    <x v="845"/>
    <x v="0"/>
    <x v="10"/>
    <x v="807"/>
    <x v="2"/>
    <x v="4"/>
  </r>
  <r>
    <x v="71"/>
    <x v="0"/>
    <x v="4"/>
    <x v="71"/>
    <x v="0"/>
    <x v="2"/>
  </r>
  <r>
    <x v="846"/>
    <x v="1"/>
    <x v="7"/>
    <x v="808"/>
    <x v="1"/>
    <x v="0"/>
  </r>
  <r>
    <x v="847"/>
    <x v="1"/>
    <x v="1"/>
    <x v="809"/>
    <x v="1"/>
    <x v="3"/>
  </r>
  <r>
    <x v="848"/>
    <x v="1"/>
    <x v="6"/>
    <x v="810"/>
    <x v="2"/>
    <x v="5"/>
  </r>
  <r>
    <x v="849"/>
    <x v="0"/>
    <x v="4"/>
    <x v="811"/>
    <x v="1"/>
    <x v="4"/>
  </r>
  <r>
    <x v="850"/>
    <x v="1"/>
    <x v="2"/>
    <x v="812"/>
    <x v="1"/>
    <x v="3"/>
  </r>
  <r>
    <x v="851"/>
    <x v="2"/>
    <x v="3"/>
    <x v="813"/>
    <x v="2"/>
    <x v="5"/>
  </r>
  <r>
    <x v="852"/>
    <x v="0"/>
    <x v="9"/>
    <x v="814"/>
    <x v="2"/>
    <x v="3"/>
  </r>
  <r>
    <x v="853"/>
    <x v="1"/>
    <x v="6"/>
    <x v="815"/>
    <x v="2"/>
    <x v="2"/>
  </r>
  <r>
    <x v="854"/>
    <x v="2"/>
    <x v="0"/>
    <x v="816"/>
    <x v="2"/>
    <x v="3"/>
  </r>
  <r>
    <x v="855"/>
    <x v="0"/>
    <x v="3"/>
    <x v="817"/>
    <x v="1"/>
    <x v="3"/>
  </r>
  <r>
    <x v="856"/>
    <x v="0"/>
    <x v="6"/>
    <x v="818"/>
    <x v="2"/>
    <x v="3"/>
  </r>
  <r>
    <x v="857"/>
    <x v="0"/>
    <x v="0"/>
    <x v="819"/>
    <x v="1"/>
    <x v="4"/>
  </r>
  <r>
    <x v="27"/>
    <x v="1"/>
    <x v="0"/>
    <x v="27"/>
    <x v="1"/>
    <x v="1"/>
  </r>
  <r>
    <x v="858"/>
    <x v="1"/>
    <x v="4"/>
    <x v="820"/>
    <x v="2"/>
    <x v="0"/>
  </r>
  <r>
    <x v="859"/>
    <x v="1"/>
    <x v="5"/>
    <x v="821"/>
    <x v="0"/>
    <x v="0"/>
  </r>
  <r>
    <x v="860"/>
    <x v="1"/>
    <x v="1"/>
    <x v="822"/>
    <x v="2"/>
    <x v="3"/>
  </r>
  <r>
    <x v="861"/>
    <x v="1"/>
    <x v="9"/>
    <x v="823"/>
    <x v="1"/>
    <x v="2"/>
  </r>
  <r>
    <x v="862"/>
    <x v="0"/>
    <x v="1"/>
    <x v="824"/>
    <x v="2"/>
    <x v="1"/>
  </r>
  <r>
    <x v="863"/>
    <x v="1"/>
    <x v="4"/>
    <x v="825"/>
    <x v="0"/>
    <x v="5"/>
  </r>
  <r>
    <x v="864"/>
    <x v="0"/>
    <x v="5"/>
    <x v="826"/>
    <x v="1"/>
    <x v="5"/>
  </r>
  <r>
    <x v="615"/>
    <x v="0"/>
    <x v="6"/>
    <x v="592"/>
    <x v="0"/>
    <x v="1"/>
  </r>
  <r>
    <x v="865"/>
    <x v="2"/>
    <x v="7"/>
    <x v="657"/>
    <x v="1"/>
    <x v="3"/>
  </r>
  <r>
    <x v="866"/>
    <x v="0"/>
    <x v="5"/>
    <x v="827"/>
    <x v="0"/>
    <x v="3"/>
  </r>
  <r>
    <x v="867"/>
    <x v="1"/>
    <x v="7"/>
    <x v="828"/>
    <x v="2"/>
    <x v="5"/>
  </r>
  <r>
    <x v="782"/>
    <x v="0"/>
    <x v="6"/>
    <x v="744"/>
    <x v="0"/>
    <x v="5"/>
  </r>
  <r>
    <x v="868"/>
    <x v="1"/>
    <x v="11"/>
    <x v="829"/>
    <x v="1"/>
    <x v="3"/>
  </r>
  <r>
    <x v="869"/>
    <x v="1"/>
    <x v="3"/>
    <x v="830"/>
    <x v="2"/>
    <x v="3"/>
  </r>
  <r>
    <x v="870"/>
    <x v="1"/>
    <x v="5"/>
    <x v="831"/>
    <x v="2"/>
    <x v="2"/>
  </r>
  <r>
    <x v="871"/>
    <x v="1"/>
    <x v="1"/>
    <x v="460"/>
    <x v="1"/>
    <x v="3"/>
  </r>
  <r>
    <x v="872"/>
    <x v="1"/>
    <x v="7"/>
    <x v="832"/>
    <x v="1"/>
    <x v="5"/>
  </r>
  <r>
    <x v="873"/>
    <x v="1"/>
    <x v="2"/>
    <x v="254"/>
    <x v="0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6">
  <r>
    <s v="Ches Bonnell"/>
    <s v="Male"/>
    <s v="Sales"/>
    <n v="88050"/>
    <x v="0"/>
    <s v="Very Good"/>
    <x v="0"/>
  </r>
  <r>
    <s v="Garwin Peasegood"/>
    <s v="Female"/>
    <s v="Engineering"/>
    <n v="68220"/>
    <x v="0"/>
    <s v="Good"/>
    <x v="1"/>
  </r>
  <r>
    <s v="Saunders Blumson"/>
    <s v="Prefer not to say"/>
    <s v="Legal"/>
    <n v="56370"/>
    <x v="1"/>
    <s v="Very Good"/>
    <x v="2"/>
  </r>
  <r>
    <s v="Gardy Grigorey"/>
    <s v="Female"/>
    <s v="Support"/>
    <n v="107090"/>
    <x v="1"/>
    <s v="Poor"/>
    <x v="3"/>
  </r>
  <r>
    <s v="Marlie Charsley"/>
    <s v="Male"/>
    <s v="Support"/>
    <n v="108450"/>
    <x v="2"/>
    <s v="Poor"/>
    <x v="3"/>
  </r>
  <r>
    <s v="Adella Hartshorne"/>
    <s v="Female"/>
    <s v="Human Resources"/>
    <n v="41160"/>
    <x v="0"/>
    <s v="Average"/>
    <x v="4"/>
  </r>
  <r>
    <s v="Rasla Fisby"/>
    <s v="Male"/>
    <s v="Legal"/>
    <n v="109000"/>
    <x v="2"/>
    <s v="Very Good"/>
    <x v="3"/>
  </r>
  <r>
    <s v="Willi Vasey"/>
    <s v="Female"/>
    <s v="Support"/>
    <n v="43020"/>
    <x v="1"/>
    <s v="Average"/>
    <x v="4"/>
  </r>
  <r>
    <s v="Selby Hacker"/>
    <s v="Male"/>
    <s v="Business Development"/>
    <n v="37800"/>
    <x v="0"/>
    <s v="Average"/>
    <x v="5"/>
  </r>
  <r>
    <s v="Stefa Eggleston"/>
    <s v="Male"/>
    <s v="Sales"/>
    <n v="88380"/>
    <x v="1"/>
    <s v="Average"/>
    <x v="0"/>
  </r>
  <r>
    <s v="Phylys Benitez"/>
    <s v="Female"/>
    <s v="Product Management"/>
    <n v="84420"/>
    <x v="2"/>
    <s v="Average"/>
    <x v="0"/>
  </r>
  <r>
    <s v="Ronnie Sinyard"/>
    <s v="Female"/>
    <s v="Legal"/>
    <n v="101760"/>
    <x v="2"/>
    <s v="Good"/>
    <x v="3"/>
  </r>
  <r>
    <s v="Axel Grigaut"/>
    <s v="Male"/>
    <s v="Sales"/>
    <n v="110780"/>
    <x v="2"/>
    <s v="Poor"/>
    <x v="6"/>
  </r>
  <r>
    <s v="Timmi Durran"/>
    <s v="Male"/>
    <s v="Human Resources"/>
    <n v="68430"/>
    <x v="2"/>
    <s v="Good"/>
    <x v="1"/>
  </r>
  <r>
    <s v="Minna Showler"/>
    <s v="Female"/>
    <s v="Training"/>
    <n v="105370"/>
    <x v="1"/>
    <s v="Good"/>
    <x v="3"/>
  </r>
  <r>
    <s v="Dyanne Strafen"/>
    <s v="Male"/>
    <s v="Engineering"/>
    <n v="113800"/>
    <x v="0"/>
    <s v="Average"/>
    <x v="6"/>
  </r>
  <r>
    <s v="Dorolice Farry"/>
    <s v="Female"/>
    <s v="Sales"/>
    <n v="76300"/>
    <x v="1"/>
    <s v="Average"/>
    <x v="7"/>
  </r>
  <r>
    <s v="Elliot Tuplin"/>
    <s v="Female"/>
    <s v="Sales"/>
    <n v="44530"/>
    <x v="1"/>
    <s v="Average"/>
    <x v="4"/>
  </r>
  <r>
    <s v="Lion Adcock"/>
    <s v="Female"/>
    <s v="Legal"/>
    <n v="63710"/>
    <x v="0"/>
    <s v="Average"/>
    <x v="1"/>
  </r>
  <r>
    <s v="Vic Radolf"/>
    <s v="Female"/>
    <s v="Product Management"/>
    <n v="62780"/>
    <x v="2"/>
    <s v="Very Good"/>
    <x v="1"/>
  </r>
  <r>
    <s v="Tiffani Mecozzi"/>
    <s v="Female"/>
    <s v="Training"/>
    <n v="119750"/>
    <x v="0"/>
    <s v="Average"/>
    <x v="6"/>
  </r>
  <r>
    <s v="Jeane Bermingham"/>
    <s v="Male"/>
    <s v="Research and Development"/>
    <n v="116980"/>
    <x v="1"/>
    <s v="Very Poor"/>
    <x v="6"/>
  </r>
  <r>
    <s v="Gavan Puttan"/>
    <s v="Male"/>
    <s v="Accounting"/>
    <n v="35940"/>
    <x v="2"/>
    <s v="Good"/>
    <x v="5"/>
  </r>
  <r>
    <s v="Danielle Johananoff"/>
    <s v="Male"/>
    <s v="Services"/>
    <n v="109040"/>
    <x v="0"/>
    <s v="Average"/>
    <x v="3"/>
  </r>
  <r>
    <s v="Rafaelita Blaksland"/>
    <s v="Female"/>
    <s v="Services"/>
    <n v="109160"/>
    <x v="1"/>
    <s v="Good"/>
    <x v="3"/>
  </r>
  <r>
    <s v="Brit Hamnett"/>
    <s v="Male"/>
    <s v="Human Resources"/>
    <n v="75540"/>
    <x v="2"/>
    <s v="Average"/>
    <x v="7"/>
  </r>
  <r>
    <s v="Mable Phythian"/>
    <s v="Female"/>
    <s v="Engineering"/>
    <n v="30000"/>
    <x v="1"/>
    <s v="Average"/>
    <x v="5"/>
  </r>
  <r>
    <s v="Joella Maevela"/>
    <s v="Female"/>
    <s v="Sales"/>
    <n v="76210"/>
    <x v="2"/>
    <s v="Good"/>
    <x v="7"/>
  </r>
  <r>
    <s v="Obidiah Westrope"/>
    <s v="Male"/>
    <s v="Legal"/>
    <n v="108460"/>
    <x v="1"/>
    <s v="Good"/>
    <x v="3"/>
  </r>
  <r>
    <s v="Murry Dryburgh"/>
    <s v="Male"/>
    <s v="Research and Development"/>
    <n v="69070"/>
    <x v="1"/>
    <s v="Poor"/>
    <x v="1"/>
  </r>
  <r>
    <s v="Abbie Tann"/>
    <s v="Female"/>
    <s v="Business Development"/>
    <n v="116520"/>
    <x v="0"/>
    <s v="Good"/>
    <x v="6"/>
  </r>
  <r>
    <s v="Aluin Churly"/>
    <s v="Female"/>
    <s v="Research and Development"/>
    <n v="96560"/>
    <x v="1"/>
    <s v="Not Rated"/>
    <x v="8"/>
  </r>
  <r>
    <s v="Bennett Gimenez"/>
    <s v="Female"/>
    <s v="Human Resources"/>
    <n v="36460"/>
    <x v="2"/>
    <s v="Good"/>
    <x v="5"/>
  </r>
  <r>
    <s v="Isa Mogie"/>
    <s v="Female"/>
    <s v="Training"/>
    <n v="50950"/>
    <x v="1"/>
    <s v="Good"/>
    <x v="2"/>
  </r>
  <r>
    <s v="Yves Clunie"/>
    <s v="Female"/>
    <s v="Marketing"/>
    <n v="75440"/>
    <x v="0"/>
    <s v="Average"/>
    <x v="7"/>
  </r>
  <r>
    <s v="Iain Wiburn"/>
    <s v="Female"/>
    <s v="Sales"/>
    <n v="84760"/>
    <x v="1"/>
    <s v="Average"/>
    <x v="0"/>
  </r>
  <r>
    <s v="Nonah Bissell"/>
    <s v="Male"/>
    <s v="Engineering"/>
    <n v="82240"/>
    <x v="1"/>
    <s v="Poor"/>
    <x v="0"/>
  </r>
  <r>
    <s v="Mendel Gentsch"/>
    <s v="Male"/>
    <s v="Human Resources"/>
    <n v="28330"/>
    <x v="0"/>
    <s v="Very Poor"/>
    <x v="9"/>
  </r>
  <r>
    <s v="Alfred Peplay"/>
    <s v="Female"/>
    <s v="Human Resources"/>
    <n v="60580"/>
    <x v="0"/>
    <s v="Very Good"/>
    <x v="1"/>
  </r>
  <r>
    <s v="Adelina Cheeseman"/>
    <s v="Male"/>
    <s v="Support"/>
    <n v="45510"/>
    <x v="1"/>
    <s v="Very Good"/>
    <x v="4"/>
  </r>
  <r>
    <s v="Minetta Parsons"/>
    <s v="Female"/>
    <s v="Human Resources"/>
    <n v="110770"/>
    <x v="2"/>
    <s v="Good"/>
    <x v="6"/>
  </r>
  <r>
    <s v="Hobard Benninger"/>
    <s v="Female"/>
    <s v="Product Management"/>
    <n v="86920"/>
    <x v="2"/>
    <s v="Average"/>
    <x v="0"/>
  </r>
  <r>
    <s v="Fancy Bonin"/>
    <s v="Prefer not to say"/>
    <s v="Training"/>
    <n v="84680"/>
    <x v="0"/>
    <s v="Good"/>
    <x v="0"/>
  </r>
  <r>
    <s v="Laura Gomar"/>
    <s v="Female"/>
    <s v="Research and Development"/>
    <n v="36860"/>
    <x v="0"/>
    <s v="Poor"/>
    <x v="5"/>
  </r>
  <r>
    <s v="Beatrix Schoales"/>
    <s v="Prefer not to say"/>
    <s v="Sales"/>
    <n v="114010"/>
    <x v="1"/>
    <s v="Average"/>
    <x v="6"/>
  </r>
  <r>
    <s v="Clemmie Hebblewaite"/>
    <s v="Prefer not to say"/>
    <s v="Services"/>
    <n v="54130"/>
    <x v="1"/>
    <s v="Very Poor"/>
    <x v="2"/>
  </r>
  <r>
    <s v="Issie Crippes"/>
    <s v="Female"/>
    <s v="Product Management"/>
    <n v="81720"/>
    <x v="2"/>
    <s v="Very Good"/>
    <x v="0"/>
  </r>
  <r>
    <s v="Vasily MacVanamy"/>
    <s v="Male"/>
    <s v="Human Resources"/>
    <n v="84470"/>
    <x v="0"/>
    <s v="Average"/>
    <x v="0"/>
  </r>
  <r>
    <s v="Aile Strathearn"/>
    <s v="Female"/>
    <s v="Marketing"/>
    <n v="114600"/>
    <x v="0"/>
    <s v="Good"/>
    <x v="6"/>
  </r>
  <r>
    <s v="Shellysheldon Mahady"/>
    <s v="Male"/>
    <s v="Training"/>
    <n v="114690"/>
    <x v="0"/>
    <s v="Very Poor"/>
    <x v="6"/>
  </r>
  <r>
    <s v="Laney Renne"/>
    <s v="Male"/>
    <s v="Engineering"/>
    <n v="57350"/>
    <x v="1"/>
    <s v="Good"/>
    <x v="2"/>
  </r>
  <r>
    <s v="Trace Sidsaff"/>
    <s v="Female"/>
    <s v="Accounting"/>
    <n v="51200"/>
    <x v="1"/>
    <s v="Poor"/>
    <x v="2"/>
  </r>
  <r>
    <s v="Kelly Corkitt"/>
    <s v="Female"/>
    <s v="Human Resources"/>
    <n v="85260"/>
    <x v="0"/>
    <s v="Poor"/>
    <x v="0"/>
  </r>
  <r>
    <s v="Karlen McCaffrey"/>
    <s v="Female"/>
    <s v="Services"/>
    <n v="71230"/>
    <x v="1"/>
    <s v="Very Poor"/>
    <x v="7"/>
  </r>
  <r>
    <s v="Jordain Sparkwill"/>
    <s v="Female"/>
    <s v="Product Management"/>
    <n v="107660"/>
    <x v="2"/>
    <s v="Good"/>
    <x v="3"/>
  </r>
  <r>
    <s v="Billie Croucher"/>
    <s v="Female"/>
    <s v="Engineering"/>
    <n v="75230"/>
    <x v="1"/>
    <s v="Poor"/>
    <x v="7"/>
  </r>
  <r>
    <s v="Izzy Brisco"/>
    <s v="Female"/>
    <s v="Marketing"/>
    <n v="108080"/>
    <x v="2"/>
    <s v="Average"/>
    <x v="3"/>
  </r>
  <r>
    <s v="Ignacius Losel"/>
    <s v="Male"/>
    <s v="Legal"/>
    <n v="28480"/>
    <x v="1"/>
    <s v="Good"/>
    <x v="9"/>
  </r>
  <r>
    <s v="Peggi Bullas"/>
    <s v="Male"/>
    <s v="Support"/>
    <n v="56620"/>
    <x v="2"/>
    <s v="Average"/>
    <x v="2"/>
  </r>
  <r>
    <s v="Dyna Doucette"/>
    <s v="Male"/>
    <s v="Sales"/>
    <n v="103550"/>
    <x v="2"/>
    <s v="Average"/>
    <x v="3"/>
  </r>
  <r>
    <s v="Marcellina Kitt"/>
    <s v="Female"/>
    <s v="Business Development"/>
    <n v="78500"/>
    <x v="1"/>
    <s v="Very Good"/>
    <x v="7"/>
  </r>
  <r>
    <s v="Shela Goade"/>
    <s v="Male"/>
    <s v="Legal"/>
    <n v="93930"/>
    <x v="1"/>
    <s v="Good"/>
    <x v="8"/>
  </r>
  <r>
    <s v="Christopher Kezourec"/>
    <s v="Male"/>
    <s v="Training"/>
    <n v="55310"/>
    <x v="1"/>
    <s v="Very Poor"/>
    <x v="2"/>
  </r>
  <r>
    <s v="Larry Pioch"/>
    <s v="Male"/>
    <s v="Research and Development"/>
    <n v="49670"/>
    <x v="2"/>
    <s v="Poor"/>
    <x v="4"/>
  </r>
  <r>
    <s v="Reidar Skechley"/>
    <s v="Male"/>
    <s v="Product Management"/>
    <n v="40770"/>
    <x v="2"/>
    <s v="Average"/>
    <x v="4"/>
  </r>
  <r>
    <s v="Bari Toffano"/>
    <s v="Male"/>
    <s v="Product Management"/>
    <n v="106780"/>
    <x v="1"/>
    <s v="Poor"/>
    <x v="3"/>
  </r>
  <r>
    <s v="Robinia Scholling"/>
    <s v="Female"/>
    <s v="Human Resources"/>
    <n v="100730"/>
    <x v="1"/>
    <s v="Average"/>
    <x v="3"/>
  </r>
  <r>
    <s v="Grover Cooksey"/>
    <s v="Prefer not to say"/>
    <s v="Services"/>
    <n v="74620"/>
    <x v="1"/>
    <s v="Poor"/>
    <x v="7"/>
  </r>
  <r>
    <s v="Layton Crayden"/>
    <s v="Male"/>
    <s v="Product Management"/>
    <n v="40450"/>
    <x v="1"/>
    <s v="Average"/>
    <x v="4"/>
  </r>
  <r>
    <s v="Marlowe Constantine"/>
    <s v="Male"/>
    <s v="Services"/>
    <n v="60560"/>
    <x v="2"/>
    <s v="Average"/>
    <x v="1"/>
  </r>
  <r>
    <s v="Rhianna McLeoid"/>
    <s v="Male"/>
    <s v="Legal"/>
    <n v="114900"/>
    <x v="1"/>
    <s v="Average"/>
    <x v="6"/>
  </r>
  <r>
    <s v="Alida Welman"/>
    <s v="Male"/>
    <s v="Human Resources"/>
    <n v="69860"/>
    <x v="1"/>
    <s v="Average"/>
    <x v="1"/>
  </r>
  <r>
    <s v="Jacobo Lasham"/>
    <s v="Female"/>
    <s v="Services"/>
    <n v="51320"/>
    <x v="1"/>
    <s v="Very Poor"/>
    <x v="2"/>
  </r>
  <r>
    <s v="Rhody Odhams"/>
    <s v="Male"/>
    <s v="Training"/>
    <n v="103600"/>
    <x v="0"/>
    <s v="Good"/>
    <x v="3"/>
  </r>
  <r>
    <s v="Zach Polon"/>
    <s v="Male"/>
    <s v="Marketing"/>
    <n v="53540"/>
    <x v="1"/>
    <s v="Poor"/>
    <x v="2"/>
  </r>
  <r>
    <s v="Taddeo Jovis"/>
    <s v="Female"/>
    <s v="Sales"/>
    <n v="98740"/>
    <x v="2"/>
    <s v="Poor"/>
    <x v="8"/>
  </r>
  <r>
    <s v="Katerine Lohden"/>
    <s v="Male"/>
    <s v="Support"/>
    <n v="115090"/>
    <x v="1"/>
    <s v="Average"/>
    <x v="6"/>
  </r>
  <r>
    <s v="Jakob Philippe"/>
    <s v="Male"/>
    <s v="Marketing"/>
    <n v="51910"/>
    <x v="1"/>
    <s v="Good"/>
    <x v="2"/>
  </r>
  <r>
    <s v="Monroe Hendrickx"/>
    <s v="Male"/>
    <s v="Accounting"/>
    <n v="34080"/>
    <x v="1"/>
    <s v="Not Rated"/>
    <x v="5"/>
  </r>
  <r>
    <s v="Fred Dudeney"/>
    <s v="Male"/>
    <s v="Services"/>
    <n v="88690"/>
    <x v="0"/>
    <s v="Poor"/>
    <x v="0"/>
  </r>
  <r>
    <s v="Brose MacCorkell"/>
    <s v="Female"/>
    <s v="Human Resources"/>
    <n v="35940"/>
    <x v="1"/>
    <s v="Average"/>
    <x v="5"/>
  </r>
  <r>
    <s v="Madelene Upcott"/>
    <s v="Male"/>
    <s v="Legal"/>
    <n v="109190"/>
    <x v="2"/>
    <s v="Average"/>
    <x v="3"/>
  </r>
  <r>
    <s v="Cara Havers"/>
    <s v="Male"/>
    <s v="Marketing"/>
    <n v="89610"/>
    <x v="0"/>
    <s v="Good"/>
    <x v="0"/>
  </r>
  <r>
    <s v="Gisella Mewe"/>
    <s v="Female"/>
    <s v="Support"/>
    <n v="109760"/>
    <x v="2"/>
    <s v="Good"/>
    <x v="3"/>
  </r>
  <r>
    <s v="Daryn Kniveton"/>
    <s v="Female"/>
    <s v="Marketing"/>
    <n v="108390"/>
    <x v="0"/>
    <s v="Poor"/>
    <x v="3"/>
  </r>
  <r>
    <s v="Stormy Church"/>
    <s v="Male"/>
    <s v="Research and Development"/>
    <n v="29880"/>
    <x v="0"/>
    <s v="Very Poor"/>
    <x v="9"/>
  </r>
  <r>
    <s v="Cull Nannetti"/>
    <s v="Male"/>
    <s v="Support"/>
    <n v="68090"/>
    <x v="1"/>
    <s v="Average"/>
    <x v="1"/>
  </r>
  <r>
    <s v="Shirlene Argo"/>
    <s v="Female"/>
    <s v="Services"/>
    <n v="87210"/>
    <x v="2"/>
    <s v="Not Rated"/>
    <x v="0"/>
  </r>
  <r>
    <s v="Konstanze Wyleman"/>
    <s v="Male"/>
    <s v="Engineering"/>
    <n v="90800"/>
    <x v="2"/>
    <s v="Average"/>
    <x v="8"/>
  </r>
  <r>
    <s v="Vernor Atyea"/>
    <s v="Female"/>
    <s v="Training"/>
    <n v="102930"/>
    <x v="1"/>
    <s v="Good"/>
    <x v="3"/>
  </r>
  <r>
    <s v="Tris Hynard"/>
    <s v="Female"/>
    <s v="Product Management"/>
    <n v="29080"/>
    <x v="1"/>
    <s v="Average"/>
    <x v="9"/>
  </r>
  <r>
    <s v="Calvin O'Carroll"/>
    <s v="Female"/>
    <s v="Research and Development"/>
    <n v="44450"/>
    <x v="2"/>
    <s v="Very Good"/>
    <x v="4"/>
  </r>
  <r>
    <s v="Jessica Burditt"/>
    <s v="Female"/>
    <s v="Services"/>
    <n v="97120"/>
    <x v="1"/>
    <s v="Average"/>
    <x v="8"/>
  </r>
  <r>
    <s v="Aurelea Devitt"/>
    <s v="Male"/>
    <s v="Support"/>
    <n v="58840"/>
    <x v="2"/>
    <s v="Average"/>
    <x v="2"/>
  </r>
  <r>
    <s v="Meryl Waggatt"/>
    <s v="Female"/>
    <s v="Business Development"/>
    <n v="77060"/>
    <x v="1"/>
    <s v="Good"/>
    <x v="7"/>
  </r>
  <r>
    <s v="Evyn Fyrth"/>
    <s v="Male"/>
    <s v="Support"/>
    <n v="90080"/>
    <x v="1"/>
    <s v="Average"/>
    <x v="8"/>
  </r>
  <r>
    <s v="Sarene Creeboe"/>
    <s v="Male"/>
    <s v="Product Management"/>
    <n v="35830"/>
    <x v="1"/>
    <s v="Average"/>
    <x v="5"/>
  </r>
  <r>
    <s v="Steven Labat"/>
    <s v="Male"/>
    <s v="Legal"/>
    <n v="37110"/>
    <x v="1"/>
    <s v="Average"/>
    <x v="5"/>
  </r>
  <r>
    <s v="Lindy Guillet"/>
    <s v="Male"/>
    <s v="Training"/>
    <n v="112780"/>
    <x v="2"/>
    <s v="Poor"/>
    <x v="6"/>
  </r>
  <r>
    <s v="Loren Rettie"/>
    <s v="Female"/>
    <s v="Engineering"/>
    <n v="96000"/>
    <x v="1"/>
    <s v="Average"/>
    <x v="8"/>
  </r>
  <r>
    <s v="Daron Biaggioli"/>
    <s v="Female"/>
    <s v="Product Management"/>
    <n v="112550"/>
    <x v="1"/>
    <s v="Average"/>
    <x v="6"/>
  </r>
  <r>
    <s v="Georg Dinnage"/>
    <s v="Male"/>
    <s v="Training"/>
    <n v="88330"/>
    <x v="1"/>
    <s v="Poor"/>
    <x v="0"/>
  </r>
  <r>
    <s v="Ewart Hovel"/>
    <s v="Female"/>
    <s v="Training"/>
    <n v="116770"/>
    <x v="0"/>
    <s v="Good"/>
    <x v="6"/>
  </r>
  <r>
    <s v="Archaimbaud Pinchin"/>
    <s v="Male"/>
    <s v="Marketing"/>
    <n v="40270"/>
    <x v="1"/>
    <s v="Average"/>
    <x v="4"/>
  </r>
  <r>
    <s v="Garwood Penhale"/>
    <s v="Female"/>
    <s v="Business Development"/>
    <n v="96640"/>
    <x v="1"/>
    <s v="Very Good"/>
    <x v="8"/>
  </r>
  <r>
    <s v="Valentia Etteridge"/>
    <s v="Female"/>
    <s v="Business Development"/>
    <n v="118100"/>
    <x v="0"/>
    <s v="Average"/>
    <x v="6"/>
  </r>
  <r>
    <s v="Courtney Given"/>
    <s v="Male"/>
    <s v="Engineering"/>
    <n v="43600"/>
    <x v="2"/>
    <s v="Average"/>
    <x v="4"/>
  </r>
  <r>
    <s v="Claudetta Petherick"/>
    <s v="Female"/>
    <s v="Legal"/>
    <n v="54520"/>
    <x v="2"/>
    <s v="Poor"/>
    <x v="2"/>
  </r>
  <r>
    <s v="Eberto William"/>
    <s v="Female"/>
    <s v="Research and Development"/>
    <n v="57750"/>
    <x v="2"/>
    <s v="Average"/>
    <x v="2"/>
  </r>
  <r>
    <s v="Bernie Gorges"/>
    <s v="Female"/>
    <s v="Training"/>
    <n v="99970"/>
    <x v="0"/>
    <s v="Average"/>
    <x v="8"/>
  </r>
  <r>
    <s v="Myrle Prandoni"/>
    <s v="Male"/>
    <s v="Sales"/>
    <n v="62200"/>
    <x v="1"/>
    <s v="Very Good"/>
    <x v="1"/>
  </r>
  <r>
    <s v="Josepha Keningham"/>
    <s v="Male"/>
    <s v="Human Resources"/>
    <n v="42990"/>
    <x v="1"/>
    <s v="Average"/>
    <x v="4"/>
  </r>
  <r>
    <s v="Garrick Hadwick"/>
    <s v="Male"/>
    <s v="Support"/>
    <n v="117810"/>
    <x v="2"/>
    <s v="Average"/>
    <x v="6"/>
  </r>
  <r>
    <s v="Nessy Baskwell"/>
    <s v="Male"/>
    <s v="Services"/>
    <n v="58130"/>
    <x v="1"/>
    <s v="Average"/>
    <x v="2"/>
  </r>
  <r>
    <s v="Rosco Cogley"/>
    <s v="Male"/>
    <s v="Services"/>
    <n v="86840"/>
    <x v="2"/>
    <s v="Average"/>
    <x v="0"/>
  </r>
  <r>
    <s v="Camille Baldinotti"/>
    <s v="Female"/>
    <s v="Product Management"/>
    <n v="41700"/>
    <x v="0"/>
    <s v="Good"/>
    <x v="4"/>
  </r>
  <r>
    <s v="Crawford Scad"/>
    <s v="Male"/>
    <s v="Human Resources"/>
    <n v="72880"/>
    <x v="1"/>
    <s v="Average"/>
    <x v="7"/>
  </r>
  <r>
    <s v="Larry Pioch"/>
    <s v="Male"/>
    <s v="Research and Development"/>
    <n v="49670"/>
    <x v="2"/>
    <s v="Good"/>
    <x v="4"/>
  </r>
  <r>
    <s v="Judie Di Bernardo"/>
    <s v="Male"/>
    <s v="Accounting"/>
    <n v="117150"/>
    <x v="2"/>
    <s v="Average"/>
    <x v="6"/>
  </r>
  <r>
    <s v="Kakalina Stanaway"/>
    <s v="Male"/>
    <s v="Human Resources"/>
    <n v="97020"/>
    <x v="1"/>
    <s v="Poor"/>
    <x v="8"/>
  </r>
  <r>
    <s v="Max Shower"/>
    <s v="Male"/>
    <s v="Training"/>
    <n v="67510"/>
    <x v="1"/>
    <s v="Not Rated"/>
    <x v="1"/>
  </r>
  <r>
    <s v="Juditha Hatherleigh"/>
    <s v="Female"/>
    <s v="Human Resources"/>
    <n v="34830"/>
    <x v="1"/>
    <s v="Average"/>
    <x v="5"/>
  </r>
  <r>
    <s v="Lanny Beaney"/>
    <s v="Male"/>
    <s v="Legal"/>
    <n v="38730"/>
    <x v="2"/>
    <s v="Average"/>
    <x v="5"/>
  </r>
  <r>
    <s v="Jim Perrygo"/>
    <s v="Male"/>
    <s v="Services"/>
    <n v="96790"/>
    <x v="0"/>
    <s v="Good"/>
    <x v="8"/>
  </r>
  <r>
    <s v="Shannen Crittal"/>
    <s v="Female"/>
    <s v="Engineering"/>
    <n v="68040"/>
    <x v="1"/>
    <s v="Good"/>
    <x v="1"/>
  </r>
  <r>
    <s v="Katya Hundy"/>
    <s v="Male"/>
    <s v="Business Development"/>
    <n v="88510"/>
    <x v="0"/>
    <s v="Average"/>
    <x v="0"/>
  </r>
  <r>
    <s v="Cordelia Djuricic"/>
    <s v="Female"/>
    <s v="Human Resources"/>
    <n v="65350"/>
    <x v="2"/>
    <s v="Very Poor"/>
    <x v="1"/>
  </r>
  <r>
    <s v="Emory Whitten"/>
    <s v="Female"/>
    <s v="Product Management"/>
    <n v="52000"/>
    <x v="0"/>
    <s v="Not Rated"/>
    <x v="2"/>
  </r>
  <r>
    <s v="Philis Rowlstone"/>
    <s v="Female"/>
    <s v="Human Resources"/>
    <n v="85740"/>
    <x v="0"/>
    <s v="Average"/>
    <x v="0"/>
  </r>
  <r>
    <s v="Fedora Graffin"/>
    <s v="Male"/>
    <s v="Research and Development"/>
    <n v="92500"/>
    <x v="0"/>
    <s v="Good"/>
    <x v="8"/>
  </r>
  <r>
    <s v="Marjie Bamford"/>
    <s v="Male"/>
    <s v="Sales"/>
    <n v="80770"/>
    <x v="2"/>
    <s v="Very Good"/>
    <x v="0"/>
  </r>
  <r>
    <s v="Doe Clubley"/>
    <s v="Female"/>
    <s v="Product Management"/>
    <n v="67820"/>
    <x v="1"/>
    <s v="Not Rated"/>
    <x v="1"/>
  </r>
  <r>
    <s v="Adella Hartshorne"/>
    <s v="Female"/>
    <s v="Human Resources"/>
    <n v="41160"/>
    <x v="2"/>
    <s v="Good"/>
    <x v="4"/>
  </r>
  <r>
    <s v="Barney Bonafant"/>
    <s v="Female"/>
    <s v="Engineering"/>
    <n v="48060"/>
    <x v="2"/>
    <s v="Poor"/>
    <x v="4"/>
  </r>
  <r>
    <s v="Nessi Delves"/>
    <s v="Male"/>
    <s v="Training"/>
    <n v="56830"/>
    <x v="1"/>
    <s v="Very Good"/>
    <x v="2"/>
  </r>
  <r>
    <s v="Addi Studdeard"/>
    <s v="Female"/>
    <s v="Product Management"/>
    <n v="72500"/>
    <x v="0"/>
    <s v="Very Poor"/>
    <x v="7"/>
  </r>
  <r>
    <s v="Benoite Ackermann"/>
    <s v="Female"/>
    <s v="Services"/>
    <n v="57080"/>
    <x v="2"/>
    <s v="Average"/>
    <x v="2"/>
  </r>
  <r>
    <s v="Sharity Brands"/>
    <s v="Male"/>
    <s v="Product Management"/>
    <n v="104080"/>
    <x v="2"/>
    <s v="Very Poor"/>
    <x v="3"/>
  </r>
  <r>
    <s v="Beryl Burnsyde"/>
    <s v="Male"/>
    <s v="Legal"/>
    <n v="29770"/>
    <x v="0"/>
    <s v="Good"/>
    <x v="9"/>
  </r>
  <r>
    <s v="Ollie Schirak"/>
    <s v="Male"/>
    <s v="Legal"/>
    <n v="48690"/>
    <x v="0"/>
    <s v="Average"/>
    <x v="4"/>
  </r>
  <r>
    <s v="Amaleta Baltzar"/>
    <s v="Prefer not to say"/>
    <s v="Research and Development"/>
    <n v="70080"/>
    <x v="0"/>
    <s v="Very Poor"/>
    <x v="7"/>
  </r>
  <r>
    <s v="Katya Hundy"/>
    <s v="Male"/>
    <s v="Business Development"/>
    <n v="88510"/>
    <x v="1"/>
    <s v="Poor"/>
    <x v="0"/>
  </r>
  <r>
    <s v="Wyn Treadger"/>
    <s v="Female"/>
    <s v="Business Development"/>
    <n v="69190"/>
    <x v="2"/>
    <s v="Average"/>
    <x v="1"/>
  </r>
  <r>
    <s v="Orton Livick"/>
    <s v="Male"/>
    <s v="Services"/>
    <n v="37920"/>
    <x v="2"/>
    <s v="Average"/>
    <x v="5"/>
  </r>
  <r>
    <s v="Haven Belward"/>
    <s v="Male"/>
    <s v="Accounting"/>
    <n v="89120"/>
    <x v="0"/>
    <s v="Good"/>
    <x v="0"/>
  </r>
  <r>
    <s v="Yasmeen Klimkiewich"/>
    <s v="Female"/>
    <s v="Legal"/>
    <n v="48140"/>
    <x v="2"/>
    <s v="Very Good"/>
    <x v="4"/>
  </r>
  <r>
    <s v="Kristofor Powner"/>
    <s v="Male"/>
    <s v="Support"/>
    <n v="69340"/>
    <x v="0"/>
    <s v="Average"/>
    <x v="1"/>
  </r>
  <r>
    <s v="Phillipp Nekrews"/>
    <s v="Male"/>
    <s v="Human Resources"/>
    <n v="71330"/>
    <x v="1"/>
    <s v="Very Good"/>
    <x v="7"/>
  </r>
  <r>
    <s v="Delora Arendt"/>
    <s v="Female"/>
    <s v="Marketing"/>
    <n v="67620"/>
    <x v="2"/>
    <s v="Good"/>
    <x v="1"/>
  </r>
  <r>
    <s v="Archibaldo Denny"/>
    <s v="Female"/>
    <s v="Product Management"/>
    <n v="69740"/>
    <x v="0"/>
    <s v="Not Rated"/>
    <x v="1"/>
  </r>
  <r>
    <s v="Jeane Blaszczak"/>
    <s v="Female"/>
    <s v="Engineering"/>
    <n v="44300"/>
    <x v="0"/>
    <s v="Good"/>
    <x v="4"/>
  </r>
  <r>
    <s v="Codi Beck"/>
    <s v="Female"/>
    <s v="Business Development"/>
    <n v="40560"/>
    <x v="0"/>
    <s v="Poor"/>
    <x v="4"/>
  </r>
  <r>
    <s v="Faunie Sinton"/>
    <s v="Female"/>
    <s v="Sales"/>
    <n v="115230"/>
    <x v="2"/>
    <s v="Good"/>
    <x v="6"/>
  </r>
  <r>
    <s v="Nicol Giacomi"/>
    <s v="Female"/>
    <s v="Training"/>
    <n v="39750"/>
    <x v="1"/>
    <s v="Average"/>
    <x v="5"/>
  </r>
  <r>
    <s v="Crawford Scad"/>
    <s v="Male"/>
    <s v="Human Resources"/>
    <n v="72880"/>
    <x v="0"/>
    <s v="Average"/>
    <x v="7"/>
  </r>
  <r>
    <s v="Vassili Flay"/>
    <s v="Prefer not to say"/>
    <s v="Research and Development"/>
    <n v="108970"/>
    <x v="2"/>
    <s v="Average"/>
    <x v="3"/>
  </r>
  <r>
    <s v="Halimeda Kuscha"/>
    <s v="Female"/>
    <s v="Engineering"/>
    <n v="112570"/>
    <x v="2"/>
    <s v="Poor"/>
    <x v="6"/>
  </r>
  <r>
    <s v="Charmaine Howie"/>
    <s v="Male"/>
    <s v="Accounting"/>
    <n v="56810"/>
    <x v="1"/>
    <s v="Poor"/>
    <x v="2"/>
  </r>
  <r>
    <s v="Norrie Grahl"/>
    <s v="Prefer not to say"/>
    <s v="Business Development"/>
    <n v="42950"/>
    <x v="2"/>
    <s v="Poor"/>
    <x v="4"/>
  </r>
  <r>
    <s v="Ulick Maingot"/>
    <s v="Female"/>
    <s v="Services"/>
    <n v="42820"/>
    <x v="1"/>
    <s v="Average"/>
    <x v="4"/>
  </r>
  <r>
    <s v="Millie Fiveash"/>
    <s v="Female"/>
    <s v="Sales"/>
    <n v="57080"/>
    <x v="1"/>
    <s v="Average"/>
    <x v="2"/>
  </r>
  <r>
    <s v="Kayley Southwell"/>
    <s v="Female"/>
    <s v="Marketing"/>
    <n v="101670"/>
    <x v="1"/>
    <s v="Average"/>
    <x v="3"/>
  </r>
  <r>
    <s v="Reena McKernan"/>
    <s v="Female"/>
    <s v="Marketing"/>
    <n v="104750"/>
    <x v="1"/>
    <s v="Average"/>
    <x v="3"/>
  </r>
  <r>
    <s v="Seward Kubera"/>
    <s v="Male"/>
    <s v="Engineering"/>
    <n v="43330"/>
    <x v="2"/>
    <s v="Very Good"/>
    <x v="4"/>
  </r>
  <r>
    <s v="Rois Garrigan"/>
    <s v="Male"/>
    <s v="Accounting"/>
    <n v="61430"/>
    <x v="1"/>
    <s v="Poor"/>
    <x v="1"/>
  </r>
  <r>
    <s v="Euell Willoughley"/>
    <s v="Male"/>
    <s v="Product Management"/>
    <n v="105800"/>
    <x v="1"/>
    <s v="Very Good"/>
    <x v="3"/>
  </r>
  <r>
    <s v="Lindi Morfey"/>
    <s v="Male"/>
    <s v="Training"/>
    <n v="99470"/>
    <x v="1"/>
    <s v="Good"/>
    <x v="8"/>
  </r>
  <r>
    <s v="Gradey Litton"/>
    <s v="Female"/>
    <s v="Accounting"/>
    <n v="68890"/>
    <x v="1"/>
    <s v="Good"/>
    <x v="1"/>
  </r>
  <r>
    <s v="Angeline Christophersen"/>
    <s v="Female"/>
    <s v="Engineering"/>
    <n v="86940"/>
    <x v="1"/>
    <s v="Average"/>
    <x v="0"/>
  </r>
  <r>
    <s v="Farrel Vanyatin"/>
    <s v="Male"/>
    <s v="Support"/>
    <n v="118120"/>
    <x v="0"/>
    <s v="Average"/>
    <x v="6"/>
  </r>
  <r>
    <s v="Kienan Epinay"/>
    <s v="Male"/>
    <s v="Marketing"/>
    <n v="91120"/>
    <x v="1"/>
    <s v="Poor"/>
    <x v="8"/>
  </r>
  <r>
    <s v="Aloisia Minto"/>
    <s v="Male"/>
    <s v="Research and Development"/>
    <n v="41420"/>
    <x v="2"/>
    <s v="Good"/>
    <x v="4"/>
  </r>
  <r>
    <s v="Melisa Knott"/>
    <s v="Female"/>
    <s v="Training"/>
    <n v="86010"/>
    <x v="1"/>
    <s v="Average"/>
    <x v="0"/>
  </r>
  <r>
    <s v="Koral Gerriet"/>
    <s v="Male"/>
    <s v="Support"/>
    <n v="30080"/>
    <x v="2"/>
    <s v="Average"/>
    <x v="5"/>
  </r>
  <r>
    <s v="Constantino Espley"/>
    <s v="Male"/>
    <s v="Accounting"/>
    <n v="96800"/>
    <x v="2"/>
    <s v="Average"/>
    <x v="8"/>
  </r>
  <r>
    <s v="Desi Peniman"/>
    <s v="Female"/>
    <s v="Legal"/>
    <n v="31090"/>
    <x v="0"/>
    <s v="Average"/>
    <x v="5"/>
  </r>
  <r>
    <s v="Torrance Collier"/>
    <s v="Female"/>
    <s v="Training"/>
    <n v="96140"/>
    <x v="0"/>
    <s v="Good"/>
    <x v="8"/>
  </r>
  <r>
    <s v="Ede Mignot"/>
    <s v="Female"/>
    <s v="Research and Development"/>
    <n v="98640"/>
    <x v="1"/>
    <s v="Good"/>
    <x v="8"/>
  </r>
  <r>
    <s v="Marcia Muldrew"/>
    <s v="Female"/>
    <s v="Sales"/>
    <n v="71510"/>
    <x v="0"/>
    <s v="Good"/>
    <x v="7"/>
  </r>
  <r>
    <s v="Quintina Kilgannon"/>
    <s v="Female"/>
    <s v="Legal"/>
    <n v="86490"/>
    <x v="1"/>
    <s v="Poor"/>
    <x v="0"/>
  </r>
  <r>
    <s v="Peria Revey"/>
    <s v="Prefer not to say"/>
    <s v="Engineering"/>
    <n v="103240"/>
    <x v="1"/>
    <s v="Good"/>
    <x v="3"/>
  </r>
  <r>
    <s v="Carry Loblie"/>
    <s v="Female"/>
    <s v="Sales"/>
    <n v="47550"/>
    <x v="1"/>
    <s v="Average"/>
    <x v="4"/>
  </r>
  <r>
    <s v="Isadora Maunsell"/>
    <s v="Male"/>
    <s v="Sales"/>
    <n v="78490"/>
    <x v="2"/>
    <s v="Average"/>
    <x v="7"/>
  </r>
  <r>
    <s v="Tamara Couvet"/>
    <s v="Female"/>
    <s v="Engineering"/>
    <n v="61050"/>
    <x v="2"/>
    <s v="Average"/>
    <x v="1"/>
  </r>
  <r>
    <s v="Von Boeter"/>
    <s v="Male"/>
    <s v="Product Management"/>
    <n v="36370"/>
    <x v="0"/>
    <s v="Good"/>
    <x v="5"/>
  </r>
  <r>
    <s v="Forester Feakins"/>
    <s v="Male"/>
    <s v="Business Development"/>
    <n v="47290"/>
    <x v="2"/>
    <s v="Average"/>
    <x v="4"/>
  </r>
  <r>
    <s v="Gardy Eckersall"/>
    <s v="Male"/>
    <s v="Sales"/>
    <n v="79650"/>
    <x v="1"/>
    <s v="Good"/>
    <x v="7"/>
  </r>
  <r>
    <s v="Gamaliel Ewins"/>
    <s v="Male"/>
    <s v="Product Management"/>
    <n v="119660"/>
    <x v="2"/>
    <s v="Average"/>
    <x v="6"/>
  </r>
  <r>
    <s v="Win Arthurs"/>
    <s v="Female"/>
    <s v="Support"/>
    <n v="43200"/>
    <x v="2"/>
    <s v="Average"/>
    <x v="4"/>
  </r>
  <r>
    <s v="Richy Gray"/>
    <s v="Female"/>
    <s v="Product Management"/>
    <n v="89830"/>
    <x v="1"/>
    <s v="Very Good"/>
    <x v="0"/>
  </r>
  <r>
    <s v="Patricia Dwelly"/>
    <s v="Male"/>
    <s v="Accounting"/>
    <n v="91500"/>
    <x v="0"/>
    <s v="Poor"/>
    <x v="8"/>
  </r>
  <r>
    <s v="Erv Balmann"/>
    <s v="Female"/>
    <s v="Services"/>
    <n v="29670"/>
    <x v="0"/>
    <s v="Very Good"/>
    <x v="9"/>
  </r>
  <r>
    <s v="Demetria Le Estut"/>
    <s v="Female"/>
    <s v="Support"/>
    <n v="75720"/>
    <x v="2"/>
    <s v="Very Poor"/>
    <x v="7"/>
  </r>
  <r>
    <s v="Evanne Sheryn"/>
    <s v="Female"/>
    <s v="Services"/>
    <n v="81900"/>
    <x v="2"/>
    <s v="Average"/>
    <x v="0"/>
  </r>
  <r>
    <s v="Collette Blackaller"/>
    <s v="Female"/>
    <s v="Human Resources"/>
    <n v="42380"/>
    <x v="1"/>
    <s v="Good"/>
    <x v="4"/>
  </r>
  <r>
    <s v="Mariann Mowat"/>
    <s v="Male"/>
    <s v="Marketing"/>
    <n v="32620"/>
    <x v="1"/>
    <s v="Good"/>
    <x v="5"/>
  </r>
  <r>
    <s v="Tabbatha Pickston"/>
    <s v="Male"/>
    <s v="Marketing"/>
    <n v="72040"/>
    <x v="2"/>
    <s v="Average"/>
    <x v="7"/>
  </r>
  <r>
    <s v="Vlad Strangeway"/>
    <s v="Male"/>
    <s v="Product Management"/>
    <n v="77740"/>
    <x v="2"/>
    <s v="Good"/>
    <x v="7"/>
  </r>
  <r>
    <s v="Duky Wallace"/>
    <s v="Male"/>
    <s v="Business Development"/>
    <n v="102140"/>
    <x v="1"/>
    <s v="Average"/>
    <x v="3"/>
  </r>
  <r>
    <s v="Townie Dongall"/>
    <s v="Male"/>
    <s v="Legal"/>
    <n v="48630"/>
    <x v="1"/>
    <s v="Not Rated"/>
    <x v="4"/>
  </r>
  <r>
    <s v="Shana Bewly"/>
    <s v="Female"/>
    <s v="Legal"/>
    <n v="105960"/>
    <x v="2"/>
    <s v="Poor"/>
    <x v="3"/>
  </r>
  <r>
    <s v="Mick Tanguy"/>
    <s v="Female"/>
    <s v="Research and Development"/>
    <n v="97400"/>
    <x v="0"/>
    <s v="Good"/>
    <x v="8"/>
  </r>
  <r>
    <s v="Tadio Audritt"/>
    <s v="Prefer not to say"/>
    <s v="Human Resources"/>
    <n v="99450"/>
    <x v="2"/>
    <s v="Average"/>
    <x v="8"/>
  </r>
  <r>
    <s v="Torey Rosell"/>
    <s v="Male"/>
    <s v="Accounting"/>
    <n v="82670"/>
    <x v="1"/>
    <s v="Average"/>
    <x v="0"/>
  </r>
  <r>
    <s v="Chrisy Kyme"/>
    <s v="Female"/>
    <s v="Marketing"/>
    <n v="99200"/>
    <x v="0"/>
    <s v="Very Good"/>
    <x v="8"/>
  </r>
  <r>
    <s v="Morten Dumphy"/>
    <s v="Male"/>
    <s v="Legal"/>
    <n v="111480"/>
    <x v="1"/>
    <s v="Poor"/>
    <x v="6"/>
  </r>
  <r>
    <s v="Issy McLevie"/>
    <s v="Male"/>
    <s v="Research and Development"/>
    <n v="84940"/>
    <x v="1"/>
    <s v="Poor"/>
    <x v="0"/>
  </r>
  <r>
    <s v="Michaeline Capehorn"/>
    <s v="Female"/>
    <s v="Support"/>
    <n v="95340"/>
    <x v="0"/>
    <s v="Poor"/>
    <x v="8"/>
  </r>
  <r>
    <s v="Corny Linturn"/>
    <s v="Female"/>
    <s v="Product Management"/>
    <n v="47960"/>
    <x v="1"/>
    <s v="Poor"/>
    <x v="4"/>
  </r>
  <r>
    <s v="Berny Bastide"/>
    <s v="Prefer not to say"/>
    <s v="Research and Development"/>
    <n v="56710"/>
    <x v="1"/>
    <s v="Average"/>
    <x v="2"/>
  </r>
  <r>
    <s v="Aindrea Lenormand"/>
    <s v="Female"/>
    <s v="Human Resources"/>
    <n v="71180"/>
    <x v="2"/>
    <s v="Good"/>
    <x v="7"/>
  </r>
  <r>
    <s v="Shanon Deverell"/>
    <s v="Female"/>
    <s v="Research and Development"/>
    <n v="78180"/>
    <x v="0"/>
    <s v="Very Good"/>
    <x v="7"/>
  </r>
  <r>
    <s v="Vaughn Carvill"/>
    <s v="Female"/>
    <s v="Training"/>
    <n v="84750"/>
    <x v="0"/>
    <s v="Average"/>
    <x v="0"/>
  </r>
  <r>
    <s v="Kora Allebone"/>
    <s v="Female"/>
    <s v="Legal"/>
    <n v="98970"/>
    <x v="0"/>
    <s v="Not Rated"/>
    <x v="8"/>
  </r>
  <r>
    <s v="Millard Brakewell"/>
    <s v="Male"/>
    <s v="Product Management"/>
    <n v="76560"/>
    <x v="1"/>
    <s v="Good"/>
    <x v="7"/>
  </r>
  <r>
    <s v="Florie Tortoise"/>
    <s v="Female"/>
    <s v="Sales"/>
    <n v="35930"/>
    <x v="2"/>
    <s v="Average"/>
    <x v="5"/>
  </r>
  <r>
    <s v="Caro Chappel"/>
    <s v="Female"/>
    <s v="Sales"/>
    <n v="104410"/>
    <x v="1"/>
    <s v="Average"/>
    <x v="3"/>
  </r>
  <r>
    <s v="Letisha Carrett"/>
    <s v="Female"/>
    <s v="Sales"/>
    <n v="84600"/>
    <x v="2"/>
    <s v="Very Poor"/>
    <x v="0"/>
  </r>
  <r>
    <s v="Melva Jickells"/>
    <s v="Female"/>
    <s v="Product Management"/>
    <n v="68800"/>
    <x v="0"/>
    <s v="Poor"/>
    <x v="1"/>
  </r>
  <r>
    <s v="Riccardo Hagan"/>
    <s v="Male"/>
    <s v="Human Resources"/>
    <n v="86560"/>
    <x v="2"/>
    <s v="Average"/>
    <x v="0"/>
  </r>
  <r>
    <s v="Chauncey Schild"/>
    <s v="Female"/>
    <s v="Support"/>
    <n v="107340"/>
    <x v="2"/>
    <s v="Average"/>
    <x v="3"/>
  </r>
  <r>
    <s v="Amery Ofer"/>
    <s v="Female"/>
    <s v="Legal"/>
    <n v="111050"/>
    <x v="2"/>
    <s v="Very Good"/>
    <x v="6"/>
  </r>
  <r>
    <s v="Michaella Perri"/>
    <s v="Male"/>
    <s v="Training"/>
    <n v="75320"/>
    <x v="0"/>
    <s v="Very Poor"/>
    <x v="7"/>
  </r>
  <r>
    <s v="Mord Cromblehome"/>
    <s v="Male"/>
    <s v="Legal"/>
    <n v="57910"/>
    <x v="1"/>
    <s v="Average"/>
    <x v="2"/>
  </r>
  <r>
    <s v="Major O'Cahsedy"/>
    <s v="Female"/>
    <s v="Legal"/>
    <n v="29490"/>
    <x v="2"/>
    <s v="Not Rated"/>
    <x v="9"/>
  </r>
  <r>
    <s v="Joana Bartocci"/>
    <s v="Male"/>
    <s v="Human Resources"/>
    <n v="52670"/>
    <x v="1"/>
    <s v="Average"/>
    <x v="2"/>
  </r>
  <r>
    <s v="Sly Cowley"/>
    <s v="Male"/>
    <s v="Accounting"/>
    <n v="48530"/>
    <x v="2"/>
    <s v="Average"/>
    <x v="4"/>
  </r>
  <r>
    <s v="Augusta Cheetham"/>
    <s v="Male"/>
    <s v="Research and Development"/>
    <n v="105470"/>
    <x v="2"/>
    <s v="Average"/>
    <x v="3"/>
  </r>
  <r>
    <s v="Diarmid Alman"/>
    <s v="Female"/>
    <s v="Training"/>
    <n v="98200"/>
    <x v="2"/>
    <s v="Poor"/>
    <x v="8"/>
  </r>
  <r>
    <s v="Gearard Wixon"/>
    <s v="Male"/>
    <s v="Human Resources"/>
    <n v="106190"/>
    <x v="2"/>
    <s v="Very Good"/>
    <x v="3"/>
  </r>
  <r>
    <s v="Kaye Crocroft"/>
    <s v="Male"/>
    <s v="Sales"/>
    <n v="52610"/>
    <x v="0"/>
    <s v="Poor"/>
    <x v="2"/>
  </r>
  <r>
    <s v="Egor Minto"/>
    <s v="Prefer not to say"/>
    <s v="Legal"/>
    <n v="63450"/>
    <x v="2"/>
    <s v="Good"/>
    <x v="1"/>
  </r>
  <r>
    <s v="Bren Absolon"/>
    <s v="Male"/>
    <s v="Accounting"/>
    <n v="74710"/>
    <x v="2"/>
    <s v="Good"/>
    <x v="7"/>
  </r>
  <r>
    <s v="Alexine Portail"/>
    <s v="Female"/>
    <s v="Sales"/>
    <n v="60330"/>
    <x v="0"/>
    <s v="Average"/>
    <x v="1"/>
  </r>
  <r>
    <s v="Duffie Ibel"/>
    <s v="Male"/>
    <s v="Sales"/>
    <n v="61010"/>
    <x v="1"/>
    <s v="Average"/>
    <x v="1"/>
  </r>
  <r>
    <s v="Gilles Jaquet"/>
    <s v="Female"/>
    <s v="Accounting"/>
    <n v="76300"/>
    <x v="1"/>
    <s v="Not Rated"/>
    <x v="7"/>
  </r>
  <r>
    <s v="Payton Pickervance"/>
    <s v="Male"/>
    <s v="Marketing"/>
    <n v="117020"/>
    <x v="1"/>
    <s v="Average"/>
    <x v="6"/>
  </r>
  <r>
    <s v="Barny Fairweather"/>
    <s v="Male"/>
    <s v="Marketing"/>
    <n v="77130"/>
    <x v="0"/>
    <s v="Very Poor"/>
    <x v="7"/>
  </r>
  <r>
    <s v="Margot Royds"/>
    <s v="Female"/>
    <s v="Human Resources"/>
    <n v="106930"/>
    <x v="0"/>
    <s v="Average"/>
    <x v="3"/>
  </r>
  <r>
    <s v="Frederik Dartan"/>
    <s v="Male"/>
    <s v="Engineering"/>
    <n v="62090"/>
    <x v="2"/>
    <s v="Very Good"/>
    <x v="1"/>
  </r>
  <r>
    <s v="Aubert Wedmore."/>
    <s v="Female"/>
    <s v="Marketing"/>
    <n v="61330"/>
    <x v="0"/>
    <s v="Average"/>
    <x v="1"/>
  </r>
  <r>
    <s v="Krystal Lambswood"/>
    <s v="Female"/>
    <s v="Training"/>
    <n v="41600"/>
    <x v="2"/>
    <s v="Not Rated"/>
    <x v="4"/>
  </r>
  <r>
    <s v="Nanice Boatwright"/>
    <s v="Prefer not to say"/>
    <s v="Marketing"/>
    <n v="105870"/>
    <x v="2"/>
    <s v="Very Poor"/>
    <x v="3"/>
  </r>
  <r>
    <s v="Northrup Aires"/>
    <s v="Female"/>
    <s v="Human Resources"/>
    <n v="118300"/>
    <x v="1"/>
    <s v="Average"/>
    <x v="6"/>
  </r>
  <r>
    <s v="Janina Wolverson"/>
    <s v="Female"/>
    <s v="Research and Development"/>
    <n v="99680"/>
    <x v="1"/>
    <s v="Good"/>
    <x v="8"/>
  </r>
  <r>
    <s v="Floria Olivia"/>
    <s v="Female"/>
    <s v="Sales"/>
    <n v="101500"/>
    <x v="2"/>
    <s v="Good"/>
    <x v="3"/>
  </r>
  <r>
    <s v="Andrea Becker"/>
    <s v="Female"/>
    <s v="Human Resources"/>
    <n v="46160"/>
    <x v="1"/>
    <s v="Average"/>
    <x v="4"/>
  </r>
  <r>
    <s v="Louise Lamming"/>
    <s v="Female"/>
    <s v="Sales"/>
    <n v="41930"/>
    <x v="0"/>
    <s v="Average"/>
    <x v="4"/>
  </r>
  <r>
    <s v="Renaldo Thomassin"/>
    <s v="Male"/>
    <s v="Business Development"/>
    <n v="73360"/>
    <x v="1"/>
    <s v="Average"/>
    <x v="7"/>
  </r>
  <r>
    <s v="Carmel Pancoust"/>
    <s v="Female"/>
    <s v="Services"/>
    <n v="119550"/>
    <x v="2"/>
    <s v="Good"/>
    <x v="6"/>
  </r>
  <r>
    <s v="Tatum Hush"/>
    <s v="Female"/>
    <s v="Human Resources"/>
    <n v="53240"/>
    <x v="2"/>
    <s v="Good"/>
    <x v="2"/>
  </r>
  <r>
    <s v="Aldrich Glenny"/>
    <s v="Male"/>
    <s v="Business Development"/>
    <n v="90880"/>
    <x v="1"/>
    <s v="Average"/>
    <x v="8"/>
  </r>
  <r>
    <s v="Calvin O'Carroll"/>
    <s v="Female"/>
    <s v="Research and Development"/>
    <n v="44450"/>
    <x v="1"/>
    <s v="Very Poor"/>
    <x v="4"/>
  </r>
  <r>
    <s v="Griz Thorington"/>
    <s v="Male"/>
    <s v="Support"/>
    <n v="47670"/>
    <x v="2"/>
    <s v="Average"/>
    <x v="4"/>
  </r>
  <r>
    <s v="Eddy Stolze"/>
    <s v="Male"/>
    <s v="Training"/>
    <n v="47760"/>
    <x v="1"/>
    <s v="Average"/>
    <x v="4"/>
  </r>
  <r>
    <s v="L;urette Bontein"/>
    <s v="Male"/>
    <s v="Product Management"/>
    <n v="47650"/>
    <x v="2"/>
    <s v="Good"/>
    <x v="4"/>
  </r>
  <r>
    <s v="Cindee Saice"/>
    <s v="Female"/>
    <s v="Services"/>
    <n v="103360"/>
    <x v="2"/>
    <s v="Very Good"/>
    <x v="3"/>
  </r>
  <r>
    <s v="Erin Androsik"/>
    <s v="Male"/>
    <s v="Human Resources"/>
    <n v="48530"/>
    <x v="1"/>
    <s v="Poor"/>
    <x v="4"/>
  </r>
  <r>
    <s v="Genovera Ghost"/>
    <s v="Male"/>
    <s v="Marketing"/>
    <n v="72160"/>
    <x v="1"/>
    <s v="Average"/>
    <x v="7"/>
  </r>
  <r>
    <s v="Felicdad Heibel"/>
    <s v="Male"/>
    <s v="Business Development"/>
    <n v="60800"/>
    <x v="2"/>
    <s v="Average"/>
    <x v="1"/>
  </r>
  <r>
    <s v="Jobey Boneham"/>
    <s v="Female"/>
    <s v="Services"/>
    <n v="74010"/>
    <x v="1"/>
    <s v="Average"/>
    <x v="7"/>
  </r>
  <r>
    <s v="Radcliffe Fairpool"/>
    <s v="Female"/>
    <s v="Services"/>
    <n v="60760"/>
    <x v="0"/>
    <s v="Very Good"/>
    <x v="1"/>
  </r>
  <r>
    <s v="Gigi Bohling"/>
    <s v="Male"/>
    <s v="Engineering"/>
    <n v="74550"/>
    <x v="0"/>
    <s v="Average"/>
    <x v="7"/>
  </r>
  <r>
    <s v="Gare Mattiussi"/>
    <s v="Male"/>
    <s v="Engineering"/>
    <n v="32500"/>
    <x v="2"/>
    <s v="Poor"/>
    <x v="5"/>
  </r>
  <r>
    <s v="Carlin Demke"/>
    <s v="Male"/>
    <s v="Business Development"/>
    <n v="110040"/>
    <x v="0"/>
    <s v="Good"/>
    <x v="6"/>
  </r>
  <r>
    <s v="Wilt Wayvill"/>
    <s v="Female"/>
    <s v="Legal"/>
    <n v="99750"/>
    <x v="1"/>
    <s v="Average"/>
    <x v="8"/>
  </r>
  <r>
    <s v="Ardyce Eacott"/>
    <s v="Female"/>
    <s v="Human Resources"/>
    <n v="92470"/>
    <x v="1"/>
    <s v="Average"/>
    <x v="8"/>
  </r>
  <r>
    <s v="Lane Monteaux"/>
    <s v="Female"/>
    <s v="Engineering"/>
    <n v="109980"/>
    <x v="1"/>
    <s v="Average"/>
    <x v="3"/>
  </r>
  <r>
    <s v="Cathi Gillbee"/>
    <s v="Male"/>
    <s v="Legal"/>
    <n v="41790"/>
    <x v="2"/>
    <s v="Average"/>
    <x v="4"/>
  </r>
  <r>
    <s v="Ronnie Mesias"/>
    <s v="Male"/>
    <s v="Support"/>
    <n v="86360"/>
    <x v="1"/>
    <s v="Very Poor"/>
    <x v="0"/>
  </r>
  <r>
    <s v="Hali Behnecke"/>
    <s v="Male"/>
    <s v="Human Resources"/>
    <n v="65570"/>
    <x v="1"/>
    <s v="Very Good"/>
    <x v="1"/>
  </r>
  <r>
    <s v="Grady Rochelle"/>
    <s v="Female"/>
    <s v="Accounting"/>
    <n v="69160"/>
    <x v="1"/>
    <s v="Very Good"/>
    <x v="1"/>
  </r>
  <r>
    <s v="Crissie Cordel"/>
    <s v="Female"/>
    <s v="Product Management"/>
    <n v="41570"/>
    <x v="2"/>
    <s v="Good"/>
    <x v="4"/>
  </r>
  <r>
    <s v="Durand Backhouse"/>
    <s v="Female"/>
    <s v="Sales"/>
    <n v="83400"/>
    <x v="1"/>
    <s v="Poor"/>
    <x v="0"/>
  </r>
  <r>
    <s v="Wendel Malletratt"/>
    <s v="Male"/>
    <s v="Business Development"/>
    <n v="67660"/>
    <x v="1"/>
    <s v="Very Poor"/>
    <x v="1"/>
  </r>
  <r>
    <s v="Shellysheldon Ellerman"/>
    <s v="Female"/>
    <s v="Product Management"/>
    <n v="34470"/>
    <x v="2"/>
    <s v="Good"/>
    <x v="5"/>
  </r>
  <r>
    <s v="Emmeline Bestwerthick"/>
    <s v="Female"/>
    <s v="Sales"/>
    <n v="38240"/>
    <x v="1"/>
    <s v="Not Rated"/>
    <x v="5"/>
  </r>
  <r>
    <s v="Marmaduke Worssam"/>
    <s v="Female"/>
    <s v="Engineering"/>
    <n v="78380"/>
    <x v="2"/>
    <s v="Very Poor"/>
    <x v="7"/>
  </r>
  <r>
    <s v="Murial Ickovici"/>
    <s v="Female"/>
    <s v="Business Development"/>
    <n v="72500"/>
    <x v="0"/>
    <s v="Average"/>
    <x v="7"/>
  </r>
  <r>
    <s v="Honoria Cootes"/>
    <s v="Female"/>
    <s v="Engineering"/>
    <n v="115640"/>
    <x v="2"/>
    <s v="Average"/>
    <x v="6"/>
  </r>
  <r>
    <s v="Merrel Blind"/>
    <s v="Female"/>
    <s v="Product Management"/>
    <n v="82120"/>
    <x v="0"/>
    <s v="Average"/>
    <x v="0"/>
  </r>
  <r>
    <s v="Rosamond Fishe"/>
    <s v="Male"/>
    <s v="Services"/>
    <n v="108160"/>
    <x v="0"/>
    <s v="Good"/>
    <x v="3"/>
  </r>
  <r>
    <s v="Shelley Moncreiffe"/>
    <s v="Male"/>
    <s v="Sales"/>
    <n v="108360"/>
    <x v="2"/>
    <s v="Average"/>
    <x v="3"/>
  </r>
  <r>
    <s v="Cecilla Joselevitch"/>
    <s v="Female"/>
    <s v="Human Resources"/>
    <n v="77840"/>
    <x v="2"/>
    <s v="Poor"/>
    <x v="7"/>
  </r>
  <r>
    <s v="Jolynn Behnecken"/>
    <s v="Female"/>
    <s v="Services"/>
    <n v="85180"/>
    <x v="1"/>
    <s v="Poor"/>
    <x v="0"/>
  </r>
  <r>
    <s v="Adolph McNalley"/>
    <s v="Male"/>
    <s v="Business Development"/>
    <n v="85920"/>
    <x v="2"/>
    <s v="Poor"/>
    <x v="0"/>
  </r>
  <r>
    <s v="Pippy Roxby"/>
    <s v="Female"/>
    <s v="Human Resources"/>
    <n v="106490"/>
    <x v="1"/>
    <s v="Average"/>
    <x v="3"/>
  </r>
  <r>
    <s v="Jessi Calterone"/>
    <s v="Male"/>
    <s v="Legal"/>
    <n v="38520"/>
    <x v="0"/>
    <s v="Poor"/>
    <x v="5"/>
  </r>
  <r>
    <s v="Moore Gligoraci"/>
    <s v="Female"/>
    <s v="Training"/>
    <n v="49530"/>
    <x v="0"/>
    <s v="Average"/>
    <x v="4"/>
  </r>
  <r>
    <s v="Mallory Goldsberry"/>
    <s v="Male"/>
    <s v="Product Management"/>
    <n v="29610"/>
    <x v="2"/>
    <s v="Average"/>
    <x v="9"/>
  </r>
  <r>
    <s v="Nerissa Kavanagh"/>
    <s v="Male"/>
    <s v="Training"/>
    <n v="84170"/>
    <x v="2"/>
    <s v="Good"/>
    <x v="0"/>
  </r>
  <r>
    <s v="Foss Asquez"/>
    <s v="Male"/>
    <s v="Support"/>
    <n v="92190"/>
    <x v="2"/>
    <s v="Average"/>
    <x v="8"/>
  </r>
  <r>
    <s v="Mickey Pybus"/>
    <s v="Male"/>
    <s v="Human Resources"/>
    <n v="87850"/>
    <x v="1"/>
    <s v="Good"/>
    <x v="0"/>
  </r>
  <r>
    <s v="Timmy Brenston"/>
    <s v="Male"/>
    <s v="Business Development"/>
    <n v="43700"/>
    <x v="0"/>
    <s v="Average"/>
    <x v="4"/>
  </r>
  <r>
    <s v="Romona Melody"/>
    <s v="Female"/>
    <s v="Services"/>
    <n v="88690"/>
    <x v="0"/>
    <s v="Not Rated"/>
    <x v="0"/>
  </r>
  <r>
    <s v="Bendite Bloan"/>
    <s v="Male"/>
    <s v="Marketing"/>
    <n v="31820"/>
    <x v="0"/>
    <s v="Average"/>
    <x v="5"/>
  </r>
  <r>
    <s v="Andrea Penfold"/>
    <s v="Male"/>
    <s v="Marketing"/>
    <n v="70230"/>
    <x v="1"/>
    <s v="Average"/>
    <x v="7"/>
  </r>
  <r>
    <s v="Shari Pickston"/>
    <s v="Male"/>
    <s v="Legal"/>
    <n v="96320"/>
    <x v="2"/>
    <s v="Average"/>
    <x v="8"/>
  </r>
  <r>
    <s v="Dennison Crosswaite"/>
    <s v="Male"/>
    <s v="Legal"/>
    <n v="90700"/>
    <x v="2"/>
    <s v="Very Poor"/>
    <x v="8"/>
  </r>
  <r>
    <s v="Lucias Minico"/>
    <s v="Female"/>
    <s v="Services"/>
    <n v="67960"/>
    <x v="1"/>
    <s v="Average"/>
    <x v="1"/>
  </r>
  <r>
    <s v="Helaine Lyddy"/>
    <s v="Male"/>
    <s v="Services"/>
    <n v="103110"/>
    <x v="1"/>
    <s v="Good"/>
    <x v="3"/>
  </r>
  <r>
    <s v="Carlene Torry"/>
    <s v="Female"/>
    <s v="Engineering"/>
    <n v="59610"/>
    <x v="0"/>
    <s v="Good"/>
    <x v="2"/>
  </r>
  <r>
    <s v="Vere Kulic"/>
    <s v="Male"/>
    <s v="Legal"/>
    <n v="66570"/>
    <x v="2"/>
    <s v="Poor"/>
    <x v="1"/>
  </r>
  <r>
    <s v="Enrichetta Mowles"/>
    <s v="Female"/>
    <s v="Accounting"/>
    <n v="74390"/>
    <x v="1"/>
    <s v="Average"/>
    <x v="7"/>
  </r>
  <r>
    <s v="Delinda Snozzwell"/>
    <s v="Prefer not to say"/>
    <s v="Engineering"/>
    <n v="67010"/>
    <x v="2"/>
    <s v="Good"/>
    <x v="1"/>
  </r>
  <r>
    <s v="Cecilio Sprankling"/>
    <s v="Male"/>
    <s v="Research and Development"/>
    <n v="109710"/>
    <x v="2"/>
    <s v="Average"/>
    <x v="3"/>
  </r>
  <r>
    <s v="Nickolai Artin"/>
    <s v="Female"/>
    <s v="Product Management"/>
    <n v="110910"/>
    <x v="0"/>
    <s v="Average"/>
    <x v="6"/>
  </r>
  <r>
    <s v="Beryl Burnsyde"/>
    <s v="Male"/>
    <s v="Legal"/>
    <n v="29770"/>
    <x v="2"/>
    <s v="Very Good"/>
    <x v="9"/>
  </r>
  <r>
    <s v="Ambrosio Daniely"/>
    <s v="Female"/>
    <s v="Support"/>
    <n v="80060"/>
    <x v="1"/>
    <s v="Very Good"/>
    <x v="0"/>
  </r>
  <r>
    <s v="Simon Kembery"/>
    <s v="Male"/>
    <s v="Training"/>
    <n v="99750"/>
    <x v="0"/>
    <s v="Average"/>
    <x v="8"/>
  </r>
  <r>
    <s v="Brig Dewi"/>
    <s v="Male"/>
    <s v="Sales"/>
    <n v="108250"/>
    <x v="0"/>
    <s v="Average"/>
    <x v="3"/>
  </r>
  <r>
    <s v="Althea Bronger"/>
    <s v="Male"/>
    <s v="Product Management"/>
    <n v="104340"/>
    <x v="1"/>
    <s v="Average"/>
    <x v="3"/>
  </r>
  <r>
    <s v="Ansley Gounel"/>
    <s v="Female"/>
    <s v="Product Management"/>
    <n v="38440"/>
    <x v="0"/>
    <s v="Average"/>
    <x v="5"/>
  </r>
  <r>
    <s v="Daven Smout"/>
    <s v="Female"/>
    <s v="Support"/>
    <n v="50800"/>
    <x v="2"/>
    <s v="Very Good"/>
    <x v="2"/>
  </r>
  <r>
    <s v="Niall Selesnick"/>
    <s v="Female"/>
    <s v="Engineering"/>
    <n v="34980"/>
    <x v="0"/>
    <s v="Good"/>
    <x v="5"/>
  </r>
  <r>
    <s v="Lia Lurner"/>
    <s v="Female"/>
    <s v="Support"/>
    <n v="77260"/>
    <x v="2"/>
    <s v="Average"/>
    <x v="7"/>
  </r>
  <r>
    <s v="Rodrigo Congdon"/>
    <s v="Female"/>
    <s v="Legal"/>
    <n v="117940"/>
    <x v="0"/>
    <s v="Average"/>
    <x v="6"/>
  </r>
  <r>
    <s v="Brendan Edgeller"/>
    <s v="Female"/>
    <s v="Legal"/>
    <n v="31040"/>
    <x v="2"/>
    <s v="Good"/>
    <x v="5"/>
  </r>
  <r>
    <s v="Fidelio Rigmond"/>
    <s v="Male"/>
    <s v="Services"/>
    <n v="96370"/>
    <x v="0"/>
    <s v="Not Rated"/>
    <x v="8"/>
  </r>
  <r>
    <s v="Ginger Myott"/>
    <s v="Female"/>
    <s v="Services"/>
    <n v="31170"/>
    <x v="2"/>
    <s v="Average"/>
    <x v="5"/>
  </r>
  <r>
    <s v="Hatti Vezey"/>
    <s v="Female"/>
    <s v="Business Development"/>
    <n v="116240"/>
    <x v="1"/>
    <s v="Average"/>
    <x v="6"/>
  </r>
  <r>
    <s v="Eilis Pavlasek"/>
    <s v="Male"/>
    <s v="Product Management"/>
    <n v="115190"/>
    <x v="1"/>
    <s v="Very Poor"/>
    <x v="6"/>
  </r>
  <r>
    <s v="Kellsie Waby"/>
    <s v="Male"/>
    <s v="Training"/>
    <n v="79570"/>
    <x v="1"/>
    <s v="Average"/>
    <x v="7"/>
  </r>
  <r>
    <s v="Easter Pyke"/>
    <s v="Female"/>
    <s v="Training"/>
    <n v="95680"/>
    <x v="1"/>
    <s v="Very Good"/>
    <x v="8"/>
  </r>
  <r>
    <s v="Inger Andriveaux"/>
    <s v="Prefer not to say"/>
    <s v="Accounting"/>
    <n v="107110"/>
    <x v="2"/>
    <s v="Good"/>
    <x v="3"/>
  </r>
  <r>
    <s v="Corina Triner"/>
    <s v="Male"/>
    <s v="Sales"/>
    <n v="66100"/>
    <x v="1"/>
    <s v="Poor"/>
    <x v="1"/>
  </r>
  <r>
    <s v="Loralyn Bruton"/>
    <s v="Male"/>
    <s v="Legal"/>
    <n v="39960"/>
    <x v="2"/>
    <s v="Average"/>
    <x v="5"/>
  </r>
  <r>
    <s v="Susy Challoner"/>
    <s v="Female"/>
    <s v="Business Development"/>
    <n v="29890"/>
    <x v="1"/>
    <s v="Good"/>
    <x v="9"/>
  </r>
  <r>
    <s v="Jan Morforth"/>
    <s v="Male"/>
    <s v="Marketing"/>
    <n v="48170"/>
    <x v="2"/>
    <s v="Good"/>
    <x v="4"/>
  </r>
  <r>
    <s v="Cindi Stratten"/>
    <s v="Female"/>
    <s v="Services"/>
    <n v="99200"/>
    <x v="0"/>
    <s v="Good"/>
    <x v="8"/>
  </r>
  <r>
    <s v="Marline Wahncke"/>
    <s v="Male"/>
    <s v="Legal"/>
    <n v="72840"/>
    <x v="2"/>
    <s v="Average"/>
    <x v="7"/>
  </r>
  <r>
    <s v="Violetta Vial"/>
    <s v="Male"/>
    <s v="Engineering"/>
    <n v="68970"/>
    <x v="1"/>
    <s v="Average"/>
    <x v="1"/>
  </r>
  <r>
    <s v="Beatriz Bateson"/>
    <s v="Male"/>
    <s v="Marketing"/>
    <n v="89090"/>
    <x v="1"/>
    <s v="Good"/>
    <x v="0"/>
  </r>
  <r>
    <s v="Angeline Christophersen"/>
    <s v="Female"/>
    <s v="Engineering"/>
    <n v="86940"/>
    <x v="2"/>
    <s v="Poor"/>
    <x v="0"/>
  </r>
  <r>
    <s v="Evangelia Gowers"/>
    <s v="Male"/>
    <s v="Business Development"/>
    <n v="118450"/>
    <x v="1"/>
    <s v="Very Good"/>
    <x v="6"/>
  </r>
  <r>
    <s v="Fonzie O'Shea"/>
    <s v="Male"/>
    <s v="Product Management"/>
    <n v="80360"/>
    <x v="1"/>
    <s v="Average"/>
    <x v="0"/>
  </r>
  <r>
    <s v="Janene Hairsine"/>
    <s v="Female"/>
    <s v="Marketing"/>
    <n v="104770"/>
    <x v="2"/>
    <s v="Average"/>
    <x v="3"/>
  </r>
  <r>
    <s v="Linell Compfort"/>
    <s v="Female"/>
    <s v="Accounting"/>
    <n v="70440"/>
    <x v="2"/>
    <s v="Very Good"/>
    <x v="7"/>
  </r>
  <r>
    <s v="Shaylah Owbrick"/>
    <s v="Male"/>
    <s v="Support"/>
    <n v="56900"/>
    <x v="2"/>
    <s v="Average"/>
    <x v="2"/>
  </r>
  <r>
    <s v="Erin Androsik"/>
    <s v="Male"/>
    <s v="Human Resources"/>
    <n v="48530"/>
    <x v="0"/>
    <s v="Very Good"/>
    <x v="4"/>
  </r>
  <r>
    <s v="Bethanne Leicester"/>
    <s v="Prefer not to say"/>
    <s v="Services"/>
    <n v="72450"/>
    <x v="2"/>
    <s v="Not Rated"/>
    <x v="7"/>
  </r>
  <r>
    <s v="Ottilie Vittel"/>
    <s v="Female"/>
    <s v="Business Development"/>
    <n v="34500"/>
    <x v="2"/>
    <s v="Not Rated"/>
    <x v="5"/>
  </r>
  <r>
    <s v="Barnaby Farnall"/>
    <s v="Prefer not to say"/>
    <s v="Engineering"/>
    <n v="118800"/>
    <x v="1"/>
    <s v="Very Good"/>
    <x v="6"/>
  </r>
  <r>
    <s v="Ashien Gallen"/>
    <s v="Female"/>
    <s v="Research and Development"/>
    <n v="115080"/>
    <x v="2"/>
    <s v="Very Good"/>
    <x v="6"/>
  </r>
  <r>
    <s v="Stan Tolliday"/>
    <s v="Female"/>
    <s v="Sales"/>
    <n v="39540"/>
    <x v="0"/>
    <s v="Average"/>
    <x v="5"/>
  </r>
  <r>
    <s v="Minetta Parsons"/>
    <s v="Female"/>
    <s v="Human Resources"/>
    <n v="110770"/>
    <x v="2"/>
    <s v="Average"/>
    <x v="6"/>
  </r>
  <r>
    <s v="Kissiah Maydway"/>
    <s v="Male"/>
    <s v="Accounting"/>
    <n v="106460"/>
    <x v="0"/>
    <s v="Poor"/>
    <x v="3"/>
  </r>
  <r>
    <s v="Charline Husset"/>
    <s v="Male"/>
    <s v="Support"/>
    <n v="94530"/>
    <x v="2"/>
    <s v="Poor"/>
    <x v="8"/>
  </r>
  <r>
    <s v="Lorain Tew"/>
    <s v="Female"/>
    <s v="Business Development"/>
    <n v="71590"/>
    <x v="0"/>
    <s v="Poor"/>
    <x v="7"/>
  </r>
  <r>
    <s v="North Bertomeu"/>
    <s v="Female"/>
    <s v="Marketing"/>
    <n v="104900"/>
    <x v="2"/>
    <s v="Good"/>
    <x v="3"/>
  </r>
  <r>
    <s v="Martita Beaumont"/>
    <s v="Male"/>
    <s v="Engineering"/>
    <n v="81790"/>
    <x v="0"/>
    <s v="Not Rated"/>
    <x v="0"/>
  </r>
  <r>
    <s v="Janaya MacGinlay"/>
    <s v="Female"/>
    <s v="Support"/>
    <n v="33050"/>
    <x v="2"/>
    <s v="Average"/>
    <x v="5"/>
  </r>
  <r>
    <s v="Cara Havers"/>
    <s v="Male"/>
    <s v="Marketing"/>
    <n v="89610"/>
    <x v="1"/>
    <s v="Very Good"/>
    <x v="0"/>
  </r>
  <r>
    <s v="Ancell Moretto"/>
    <s v="Female"/>
    <s v="Product Management"/>
    <n v="96920"/>
    <x v="2"/>
    <s v="Very Poor"/>
    <x v="8"/>
  </r>
  <r>
    <s v="Toby Brodhead"/>
    <s v="Female"/>
    <s v="Accounting"/>
    <n v="98400"/>
    <x v="0"/>
    <s v="Average"/>
    <x v="8"/>
  </r>
  <r>
    <s v="Niles Mahomet"/>
    <s v="Female"/>
    <s v="Human Resources"/>
    <n v="50020"/>
    <x v="2"/>
    <s v="Average"/>
    <x v="2"/>
  </r>
  <r>
    <s v="Avigdor Karel"/>
    <s v="Male"/>
    <s v="Training"/>
    <n v="71210"/>
    <x v="1"/>
    <s v="Average"/>
    <x v="7"/>
  </r>
  <r>
    <s v="Luca Wolstenholme"/>
    <s v="Male"/>
    <s v="Engineering"/>
    <n v="53180"/>
    <x v="1"/>
    <s v="Average"/>
    <x v="2"/>
  </r>
  <r>
    <s v="Efrem Mathonnet"/>
    <s v="Female"/>
    <s v="Human Resources"/>
    <n v="107020"/>
    <x v="1"/>
    <s v="Average"/>
    <x v="3"/>
  </r>
  <r>
    <s v="Latisha Jolly"/>
    <s v="Female"/>
    <s v="Research and Development"/>
    <n v="58400"/>
    <x v="0"/>
    <s v="Average"/>
    <x v="2"/>
  </r>
  <r>
    <s v="Quentin Ferraresi"/>
    <s v="Female"/>
    <s v="Accounting"/>
    <n v="49000"/>
    <x v="2"/>
    <s v="Good"/>
    <x v="4"/>
  </r>
  <r>
    <s v="Marco Wooland"/>
    <s v="Female"/>
    <s v="Services"/>
    <n v="85530"/>
    <x v="1"/>
    <s v="Average"/>
    <x v="0"/>
  </r>
  <r>
    <s v="Thekla Lynnett"/>
    <s v="Male"/>
    <s v="Training"/>
    <n v="53950"/>
    <x v="0"/>
    <s v="Poor"/>
    <x v="2"/>
  </r>
  <r>
    <s v="Pedro Carluccio"/>
    <s v="Male"/>
    <s v="Services"/>
    <n v="41140"/>
    <x v="0"/>
    <s v="Average"/>
    <x v="4"/>
  </r>
  <r>
    <s v="Caron Kolakovic"/>
    <s v="Male"/>
    <s v="Accounting"/>
    <n v="49920"/>
    <x v="1"/>
    <s v="Average"/>
    <x v="4"/>
  </r>
  <r>
    <s v="Debera Gow"/>
    <s v="Female"/>
    <s v="Research and Development"/>
    <n v="39700"/>
    <x v="0"/>
    <s v="Average"/>
    <x v="5"/>
  </r>
  <r>
    <s v="Hoyt D'Alesco"/>
    <s v="Male"/>
    <s v="Sales"/>
    <n v="53540"/>
    <x v="2"/>
    <s v="Poor"/>
    <x v="2"/>
  </r>
  <r>
    <s v="Rudyard Tomsa"/>
    <s v="Female"/>
    <s v="Marketing"/>
    <n v="43900"/>
    <x v="1"/>
    <s v="Good"/>
    <x v="4"/>
  </r>
  <r>
    <s v="Orran Gritskov"/>
    <s v="Female"/>
    <s v="Legal"/>
    <n v="72700"/>
    <x v="0"/>
    <s v="Not Rated"/>
    <x v="7"/>
  </r>
  <r>
    <s v="Tyson Prescote"/>
    <s v="Male"/>
    <s v="Human Resources"/>
    <n v="29420"/>
    <x v="1"/>
    <s v="Average"/>
    <x v="9"/>
  </r>
  <r>
    <s v="Berenice Osbaldstone"/>
    <s v="Female"/>
    <s v="Legal"/>
    <n v="58280"/>
    <x v="2"/>
    <s v="Average"/>
    <x v="2"/>
  </r>
  <r>
    <s v="Jessika Jaycocks"/>
    <s v="Female"/>
    <s v="Research and Development"/>
    <n v="67980"/>
    <x v="0"/>
    <s v="Average"/>
    <x v="1"/>
  </r>
  <r>
    <s v="Gabie Millichip"/>
    <s v="Male"/>
    <s v="Legal"/>
    <n v="49760"/>
    <x v="2"/>
    <s v="Very Good"/>
    <x v="4"/>
  </r>
  <r>
    <s v="Pearla Beteriss"/>
    <s v="Male"/>
    <s v="Services"/>
    <n v="69910"/>
    <x v="1"/>
    <s v="Good"/>
    <x v="1"/>
  </r>
  <r>
    <s v="Harwilll Domotor"/>
    <s v="Male"/>
    <s v="Training"/>
    <n v="112370"/>
    <x v="1"/>
    <s v="Average"/>
    <x v="6"/>
  </r>
  <r>
    <s v="Carolina Blumsom"/>
    <s v="Male"/>
    <s v="Legal"/>
    <n v="28580"/>
    <x v="2"/>
    <s v="Average"/>
    <x v="9"/>
  </r>
  <r>
    <s v="Ryon Baroch"/>
    <s v="Male"/>
    <s v="Accounting"/>
    <n v="43590"/>
    <x v="2"/>
    <s v="Poor"/>
    <x v="4"/>
  </r>
  <r>
    <s v="Georg Dinnage"/>
    <s v="Male"/>
    <s v="Training"/>
    <n v="88330"/>
    <x v="1"/>
    <s v="Good"/>
    <x v="0"/>
  </r>
  <r>
    <s v="Marissa Infante"/>
    <s v="Prefer not to say"/>
    <s v="Training"/>
    <n v="78840"/>
    <x v="0"/>
    <s v="Average"/>
    <x v="7"/>
  </r>
  <r>
    <s v="Daisie Dahlman"/>
    <s v="Female"/>
    <s v="Human Resources"/>
    <n v="61990"/>
    <x v="0"/>
    <s v="Not Rated"/>
    <x v="1"/>
  </r>
  <r>
    <s v="Joli Jodrelle"/>
    <s v="Male"/>
    <s v="Services"/>
    <n v="77100"/>
    <x v="1"/>
    <s v="Good"/>
    <x v="7"/>
  </r>
  <r>
    <s v="Jessica Callcott"/>
    <s v="Female"/>
    <s v="Marketing"/>
    <n v="66020"/>
    <x v="0"/>
    <s v="Very Good"/>
    <x v="1"/>
  </r>
  <r>
    <s v="Sabina Scorrer"/>
    <s v="Female"/>
    <s v="Support"/>
    <n v="70930"/>
    <x v="1"/>
    <s v="Average"/>
    <x v="7"/>
  </r>
  <r>
    <s v="Bayard Gendricke"/>
    <s v="Male"/>
    <s v="Legal"/>
    <n v="40980"/>
    <x v="1"/>
    <s v="Very Poor"/>
    <x v="4"/>
  </r>
  <r>
    <s v="Esmaria Denecamp"/>
    <s v="Male"/>
    <s v="Marketing"/>
    <n v="48980"/>
    <x v="1"/>
    <s v="Very Poor"/>
    <x v="4"/>
  </r>
  <r>
    <s v="Antone Tolmie"/>
    <s v="Male"/>
    <s v="Training"/>
    <n v="110820"/>
    <x v="1"/>
    <s v="Good"/>
    <x v="6"/>
  </r>
  <r>
    <s v="Tammi Lackham"/>
    <s v="Female"/>
    <s v="Business Development"/>
    <n v="61690"/>
    <x v="2"/>
    <s v="Good"/>
    <x v="1"/>
  </r>
  <r>
    <s v="Nananne Gehringer"/>
    <s v="Prefer not to say"/>
    <s v="Support"/>
    <n v="104800"/>
    <x v="0"/>
    <s v="Average"/>
    <x v="3"/>
  </r>
  <r>
    <s v="Loren Bentote"/>
    <s v="Male"/>
    <s v="Accounting"/>
    <n v="56280"/>
    <x v="1"/>
    <s v="Poor"/>
    <x v="2"/>
  </r>
  <r>
    <s v="Manolo Gasnell"/>
    <s v="Male"/>
    <s v="Engineering"/>
    <n v="88380"/>
    <x v="1"/>
    <s v="Good"/>
    <x v="0"/>
  </r>
  <r>
    <s v="Wyatt Clinch"/>
    <s v="Male"/>
    <s v="Engineering"/>
    <n v="52590"/>
    <x v="0"/>
    <s v="Good"/>
    <x v="2"/>
  </r>
  <r>
    <s v="Giselbert Newlands"/>
    <s v="Male"/>
    <s v="Services"/>
    <n v="47650"/>
    <x v="2"/>
    <s v="Poor"/>
    <x v="4"/>
  </r>
  <r>
    <s v="Cristal Demangeot"/>
    <s v="Female"/>
    <s v="Sales"/>
    <n v="72350"/>
    <x v="2"/>
    <s v="Good"/>
    <x v="7"/>
  </r>
  <r>
    <s v="Jaime Dowe"/>
    <s v="Female"/>
    <s v="Accounting"/>
    <n v="39940"/>
    <x v="0"/>
    <s v="Average"/>
    <x v="5"/>
  </r>
  <r>
    <s v="Addia Penwright"/>
    <s v="Male"/>
    <s v="Research and Development"/>
    <n v="28130"/>
    <x v="2"/>
    <s v="Poor"/>
    <x v="9"/>
  </r>
  <r>
    <s v="Ali Roubert"/>
    <s v="Prefer not to say"/>
    <s v="Engineering"/>
    <n v="69460"/>
    <x v="2"/>
    <s v="Very Good"/>
    <x v="1"/>
  </r>
  <r>
    <s v="Emmye Corry"/>
    <s v="Male"/>
    <s v="Services"/>
    <n v="109030"/>
    <x v="2"/>
    <s v="Very Good"/>
    <x v="3"/>
  </r>
  <r>
    <s v="Addy Pimblett"/>
    <s v="Male"/>
    <s v="Product Management"/>
    <n v="66460"/>
    <x v="0"/>
    <s v="Average"/>
    <x v="1"/>
  </r>
  <r>
    <s v="Angela Bangley"/>
    <s v="Female"/>
    <s v="Training"/>
    <n v="50810"/>
    <x v="2"/>
    <s v="Not Rated"/>
    <x v="2"/>
  </r>
  <r>
    <s v="Baudoin Dummigan"/>
    <s v="Male"/>
    <s v="Legal"/>
    <n v="114510"/>
    <x v="1"/>
    <s v="Average"/>
    <x v="6"/>
  </r>
  <r>
    <s v="Lissy McCoy"/>
    <s v="Female"/>
    <s v="Business Development"/>
    <n v="86230"/>
    <x v="2"/>
    <s v="Poor"/>
    <x v="0"/>
  </r>
  <r>
    <s v="Ingunna Wainscoat"/>
    <s v="Male"/>
    <s v="Support"/>
    <n v="73240"/>
    <x v="1"/>
    <s v="Average"/>
    <x v="7"/>
  </r>
  <r>
    <s v="Amii Elms"/>
    <s v="Female"/>
    <s v="Business Development"/>
    <n v="53920"/>
    <x v="1"/>
    <s v="Poor"/>
    <x v="2"/>
  </r>
  <r>
    <s v="Ignacio Delion"/>
    <s v="Female"/>
    <s v="Engineering"/>
    <n v="113690"/>
    <x v="1"/>
    <s v="Average"/>
    <x v="6"/>
  </r>
  <r>
    <s v="Colby Reuven"/>
    <s v="Male"/>
    <s v="Business Development"/>
    <n v="101790"/>
    <x v="0"/>
    <s v="Average"/>
    <x v="3"/>
  </r>
  <r>
    <s v="Maggee Stiggles"/>
    <s v="Female"/>
    <s v="Engineering"/>
    <n v="38930"/>
    <x v="2"/>
    <s v="Average"/>
    <x v="5"/>
  </r>
  <r>
    <s v="Kelci Walkden"/>
    <s v="Male"/>
    <s v="Human Resources"/>
    <n v="57090"/>
    <x v="1"/>
    <s v="Very Poor"/>
    <x v="2"/>
  </r>
  <r>
    <s v="Bogey Hitcham"/>
    <s v="Male"/>
    <s v="Product Management"/>
    <n v="106170"/>
    <x v="0"/>
    <s v="Poor"/>
    <x v="3"/>
  </r>
  <r>
    <s v="Pembroke Siflet"/>
    <s v="Female"/>
    <s v="Human Resources"/>
    <n v="59550"/>
    <x v="2"/>
    <s v="Average"/>
    <x v="2"/>
  </r>
  <r>
    <s v="Adolph Hartin"/>
    <s v="Male"/>
    <s v="Product Management"/>
    <n v="89960"/>
    <x v="0"/>
    <s v="Poor"/>
    <x v="0"/>
  </r>
  <r>
    <s v="Gisela Wille"/>
    <s v="Prefer not to say"/>
    <s v="Support"/>
    <n v="58850"/>
    <x v="0"/>
    <s v="Poor"/>
    <x v="2"/>
  </r>
  <r>
    <s v="Joyce Leyband"/>
    <s v="Female"/>
    <s v="Product Management"/>
    <n v="68200"/>
    <x v="0"/>
    <s v="Average"/>
    <x v="1"/>
  </r>
  <r>
    <s v="Reube Sushams"/>
    <s v="Male"/>
    <s v="Marketing"/>
    <n v="90130"/>
    <x v="1"/>
    <s v="Good"/>
    <x v="8"/>
  </r>
  <r>
    <s v="Mathian MacMeeking"/>
    <s v="Female"/>
    <s v="Services"/>
    <n v="45060"/>
    <x v="1"/>
    <s v="Good"/>
    <x v="4"/>
  </r>
  <r>
    <s v="Antonino Forsdicke"/>
    <s v="Male"/>
    <s v="Product Management"/>
    <n v="66370"/>
    <x v="0"/>
    <s v="Average"/>
    <x v="1"/>
  </r>
  <r>
    <s v="Mick Spraberry"/>
    <s v="Female"/>
    <s v="Services"/>
    <n v="85880"/>
    <x v="2"/>
    <s v="Good"/>
    <x v="0"/>
  </r>
  <r>
    <s v="Caresa Christer"/>
    <s v="Male"/>
    <s v="Support"/>
    <n v="59260"/>
    <x v="0"/>
    <s v="Poor"/>
    <x v="2"/>
  </r>
  <r>
    <s v="Letizia Hasselby"/>
    <s v="Male"/>
    <s v="Legal"/>
    <n v="61790"/>
    <x v="2"/>
    <s v="Average"/>
    <x v="1"/>
  </r>
  <r>
    <s v="Luce Beentjes"/>
    <s v="Male"/>
    <s v="Training"/>
    <n v="48180"/>
    <x v="2"/>
    <s v="Good"/>
    <x v="4"/>
  </r>
  <r>
    <s v="Sammy Gantlett"/>
    <s v="Female"/>
    <s v="Product Management"/>
    <n v="74800"/>
    <x v="0"/>
    <s v="Very Poor"/>
    <x v="7"/>
  </r>
  <r>
    <s v="Pooh Splevins"/>
    <s v="Female"/>
    <s v="Business Development"/>
    <n v="31020"/>
    <x v="0"/>
    <s v="Average"/>
    <x v="5"/>
  </r>
  <r>
    <s v="Aeriela Aickin"/>
    <s v="Male"/>
    <s v="Product Management"/>
    <n v="37550"/>
    <x v="2"/>
    <s v="Average"/>
    <x v="5"/>
  </r>
  <r>
    <s v="Tabbatha Pickston"/>
    <s v="Male"/>
    <s v="Marketing"/>
    <n v="72040"/>
    <x v="2"/>
    <s v="Good"/>
    <x v="7"/>
  </r>
  <r>
    <s v="Tawnya Tickel"/>
    <s v="Male"/>
    <s v="Support"/>
    <n v="118840"/>
    <x v="2"/>
    <s v="Not Rated"/>
    <x v="6"/>
  </r>
  <r>
    <s v="Royal Nowakowska"/>
    <s v="Male"/>
    <s v="Human Resources"/>
    <n v="79570"/>
    <x v="1"/>
    <s v="Average"/>
    <x v="7"/>
  </r>
  <r>
    <s v="Winny Millam"/>
    <s v="Female"/>
    <s v="Business Development"/>
    <n v="94050"/>
    <x v="0"/>
    <s v="Not Rated"/>
    <x v="8"/>
  </r>
  <r>
    <s v="Michael Sidry"/>
    <s v="Male"/>
    <s v="Product Management"/>
    <n v="81260"/>
    <x v="2"/>
    <s v="Average"/>
    <x v="0"/>
  </r>
  <r>
    <s v="Nolan Tortis"/>
    <s v="Male"/>
    <s v="Support"/>
    <n v="36710"/>
    <x v="2"/>
    <s v="Average"/>
    <x v="5"/>
  </r>
  <r>
    <s v="De witt Lottrington"/>
    <s v="Female"/>
    <s v="Sales"/>
    <n v="98360"/>
    <x v="2"/>
    <s v="Very Poor"/>
    <x v="8"/>
  </r>
  <r>
    <s v="Baxter Brocks"/>
    <s v="Female"/>
    <s v="Human Resources"/>
    <n v="39680"/>
    <x v="2"/>
    <s v="Poor"/>
    <x v="5"/>
  </r>
  <r>
    <s v="Joyce Esel"/>
    <s v="Male"/>
    <s v="Sales"/>
    <n v="101390"/>
    <x v="1"/>
    <s v="Good"/>
    <x v="3"/>
  </r>
  <r>
    <s v="Van Tuxwell"/>
    <s v="Female"/>
    <s v="Business Development"/>
    <n v="80700"/>
    <x v="2"/>
    <s v="Good"/>
    <x v="0"/>
  </r>
  <r>
    <s v="Fidela Artis"/>
    <s v="Female"/>
    <s v="Sales"/>
    <n v="78020"/>
    <x v="0"/>
    <s v="Average"/>
    <x v="7"/>
  </r>
  <r>
    <s v="Dov Thoresby"/>
    <s v="Male"/>
    <s v="Support"/>
    <n v="115490"/>
    <x v="2"/>
    <s v="Poor"/>
    <x v="6"/>
  </r>
  <r>
    <s v="Cathi Delgardo"/>
    <s v="Male"/>
    <s v="Product Management"/>
    <n v="111910"/>
    <x v="2"/>
    <s v="Good"/>
    <x v="6"/>
  </r>
  <r>
    <s v="Doro Nolte"/>
    <s v="Female"/>
    <s v="Services"/>
    <n v="109050"/>
    <x v="1"/>
    <s v="Average"/>
    <x v="3"/>
  </r>
  <r>
    <s v="Easter Pyke"/>
    <s v="Female"/>
    <s v="Training"/>
    <n v="95680"/>
    <x v="2"/>
    <s v="Average"/>
    <x v="8"/>
  </r>
  <r>
    <s v="Noll Forbear"/>
    <s v="Male"/>
    <s v="Services"/>
    <n v="109380"/>
    <x v="1"/>
    <s v="Average"/>
    <x v="3"/>
  </r>
  <r>
    <s v="Myer McCory"/>
    <s v="Male"/>
    <s v="Research and Development"/>
    <n v="69710"/>
    <x v="1"/>
    <s v="Average"/>
    <x v="1"/>
  </r>
  <r>
    <s v="Doralyn Segar"/>
    <s v="Female"/>
    <s v="Support"/>
    <n v="30000"/>
    <x v="1"/>
    <s v="Average"/>
    <x v="5"/>
  </r>
  <r>
    <s v="Clo Jimpson"/>
    <s v="Male"/>
    <s v="Legal"/>
    <n v="57620"/>
    <x v="0"/>
    <s v="Very Poor"/>
    <x v="2"/>
  </r>
  <r>
    <s v="Brose MacCorkell"/>
    <s v="Female"/>
    <s v="Human Resources"/>
    <n v="35940"/>
    <x v="0"/>
    <s v="Poor"/>
    <x v="5"/>
  </r>
  <r>
    <s v="Audry Yu"/>
    <s v="Female"/>
    <s v="Training"/>
    <n v="101190"/>
    <x v="2"/>
    <s v="Average"/>
    <x v="3"/>
  </r>
  <r>
    <s v="Dolley Grayley"/>
    <s v="Female"/>
    <s v="Legal"/>
    <n v="48980"/>
    <x v="2"/>
    <s v="Very Good"/>
    <x v="4"/>
  </r>
  <r>
    <s v="Meredith Rucklidge"/>
    <s v="Male"/>
    <s v="Legal"/>
    <n v="115840"/>
    <x v="0"/>
    <s v="Not Rated"/>
    <x v="6"/>
  </r>
  <r>
    <s v="Rory Ravenscroftt"/>
    <s v="Female"/>
    <s v="Accounting"/>
    <n v="45450"/>
    <x v="1"/>
    <s v="Very Good"/>
    <x v="4"/>
  </r>
  <r>
    <s v="Verla Timmis"/>
    <s v="Male"/>
    <s v="Support"/>
    <n v="54140"/>
    <x v="2"/>
    <s v="Average"/>
    <x v="2"/>
  </r>
  <r>
    <s v="Jo Benoi"/>
    <s v="Female"/>
    <s v="Human Resources"/>
    <n v="117520"/>
    <x v="1"/>
    <s v="Average"/>
    <x v="6"/>
  </r>
  <r>
    <s v="Caty Janas"/>
    <s v="Male"/>
    <s v="Accounting"/>
    <n v="93210"/>
    <x v="0"/>
    <s v="Poor"/>
    <x v="8"/>
  </r>
  <r>
    <s v="Pennie Walmsley"/>
    <s v="Male"/>
    <s v="Support"/>
    <n v="104470"/>
    <x v="0"/>
    <s v="Not Rated"/>
    <x v="3"/>
  </r>
  <r>
    <s v="Virge Garfield"/>
    <s v="Male"/>
    <s v="Training"/>
    <n v="110890"/>
    <x v="2"/>
    <s v="Poor"/>
    <x v="6"/>
  </r>
  <r>
    <s v="Myrilla Mercik"/>
    <s v="Female"/>
    <s v="Training"/>
    <n v="96660"/>
    <x v="1"/>
    <s v="Average"/>
    <x v="8"/>
  </r>
  <r>
    <s v="Giacobo Donke"/>
    <s v="Male"/>
    <s v="Services"/>
    <n v="118360"/>
    <x v="1"/>
    <s v="Average"/>
    <x v="6"/>
  </r>
  <r>
    <s v="Barbara-anne Kenchington"/>
    <s v="Female"/>
    <s v="Support"/>
    <n v="88030"/>
    <x v="2"/>
    <s v="Average"/>
    <x v="0"/>
  </r>
  <r>
    <s v="Aida Bleacher"/>
    <s v="Male"/>
    <s v="Product Management"/>
    <n v="87810"/>
    <x v="2"/>
    <s v="Not Rated"/>
    <x v="0"/>
  </r>
  <r>
    <s v="Cly Vizard"/>
    <s v="Male"/>
    <s v="Business Development"/>
    <n v="51520"/>
    <x v="2"/>
    <s v="Average"/>
    <x v="2"/>
  </r>
  <r>
    <s v="Aleksandr Botha"/>
    <s v="Male"/>
    <s v="Sales"/>
    <n v="60260"/>
    <x v="2"/>
    <s v="Not Rated"/>
    <x v="1"/>
  </r>
  <r>
    <s v="Evangelina Lergan"/>
    <s v="Male"/>
    <s v="Support"/>
    <n v="61210"/>
    <x v="1"/>
    <s v="Average"/>
    <x v="1"/>
  </r>
  <r>
    <s v="Maritsa Marusic"/>
    <s v="Male"/>
    <s v="Research and Development"/>
    <n v="52750"/>
    <x v="1"/>
    <s v="Average"/>
    <x v="2"/>
  </r>
  <r>
    <s v="Tamar MacGilfoyle"/>
    <s v="Male"/>
    <s v="Product Management"/>
    <n v="47270"/>
    <x v="1"/>
    <s v="Average"/>
    <x v="4"/>
  </r>
  <r>
    <s v="Chancey Dyos"/>
    <s v="Male"/>
    <s v="Sales"/>
    <n v="118060"/>
    <x v="1"/>
    <s v="Good"/>
    <x v="6"/>
  </r>
  <r>
    <s v="Isaak Rawne"/>
    <s v="Male"/>
    <s v="Marketing"/>
    <n v="37360"/>
    <x v="0"/>
    <s v="Average"/>
    <x v="5"/>
  </r>
  <r>
    <s v="Gideon Hehir"/>
    <s v="Female"/>
    <s v="Business Development"/>
    <n v="66510"/>
    <x v="1"/>
    <s v="Average"/>
    <x v="1"/>
  </r>
  <r>
    <s v="Irena Trousdell"/>
    <s v="Female"/>
    <s v="Marketing"/>
    <n v="29530"/>
    <x v="1"/>
    <s v="Very Poor"/>
    <x v="9"/>
  </r>
  <r>
    <s v="Gino Groome"/>
    <s v="Female"/>
    <s v="Research and Development"/>
    <n v="60440"/>
    <x v="0"/>
    <s v="Very Good"/>
    <x v="1"/>
  </r>
  <r>
    <s v="Lamond Douthwaite"/>
    <s v="Male"/>
    <s v="Engineering"/>
    <n v="90530"/>
    <x v="0"/>
    <s v="Very Poor"/>
    <x v="8"/>
  </r>
  <r>
    <s v="Ebonee Roxburgh"/>
    <s v="Male"/>
    <s v="Training"/>
    <n v="67950"/>
    <x v="1"/>
    <s v="Very Good"/>
    <x v="1"/>
  </r>
  <r>
    <s v="Nathanial Brounfield"/>
    <s v="Male"/>
    <s v="Accounting"/>
    <n v="105120"/>
    <x v="1"/>
    <s v="Average"/>
    <x v="3"/>
  </r>
  <r>
    <s v="Mallorie Waber"/>
    <s v="Male"/>
    <s v="Training"/>
    <n v="60570"/>
    <x v="0"/>
    <s v="Good"/>
    <x v="1"/>
  </r>
  <r>
    <s v="Ewart Laphorn"/>
    <s v="Female"/>
    <s v="Training"/>
    <n v="119110"/>
    <x v="1"/>
    <s v="Good"/>
    <x v="6"/>
  </r>
  <r>
    <s v="Hilliary Roarty"/>
    <s v="Male"/>
    <s v="Services"/>
    <n v="104770"/>
    <x v="1"/>
    <s v="Poor"/>
    <x v="3"/>
  </r>
  <r>
    <s v="Putnem Manchester"/>
    <s v="Male"/>
    <s v="Sales"/>
    <n v="70360"/>
    <x v="0"/>
    <s v="Average"/>
    <x v="7"/>
  </r>
  <r>
    <s v="Lanie Gatlin"/>
    <s v="Female"/>
    <s v="Support"/>
    <n v="45110"/>
    <x v="2"/>
    <s v="Not Rated"/>
    <x v="4"/>
  </r>
  <r>
    <s v="Sharl Bendson"/>
    <s v="Female"/>
    <s v="Business Development"/>
    <n v="33630"/>
    <x v="2"/>
    <s v="Poor"/>
    <x v="5"/>
  </r>
  <r>
    <s v="William Reeveley"/>
    <s v="Male"/>
    <s v="Training"/>
    <n v="53870"/>
    <x v="2"/>
    <s v="Good"/>
    <x v="2"/>
  </r>
  <r>
    <s v="Granville Stetson"/>
    <s v="Female"/>
    <s v="Engineering"/>
    <n v="111190"/>
    <x v="0"/>
    <s v="Average"/>
    <x v="6"/>
  </r>
  <r>
    <s v="Mirna Etoile"/>
    <s v="Female"/>
    <s v="Legal"/>
    <n v="29970"/>
    <x v="1"/>
    <s v="Average"/>
    <x v="9"/>
  </r>
  <r>
    <s v="Freddie Johnikin"/>
    <s v="Male"/>
    <s v="Support"/>
    <n v="64960"/>
    <x v="0"/>
    <s v="Average"/>
    <x v="1"/>
  </r>
  <r>
    <s v="Natalee Craiker"/>
    <s v="Male"/>
    <s v="Product Management"/>
    <n v="111230"/>
    <x v="2"/>
    <s v="Average"/>
    <x v="6"/>
  </r>
  <r>
    <s v="Mariette Daymont"/>
    <s v="Female"/>
    <s v="Sales"/>
    <n v="99530"/>
    <x v="2"/>
    <s v="Average"/>
    <x v="8"/>
  </r>
  <r>
    <s v="Aldrich Glenny"/>
    <s v="Male"/>
    <s v="Business Development"/>
    <n v="90880"/>
    <x v="2"/>
    <s v="Not Rated"/>
    <x v="8"/>
  </r>
  <r>
    <s v="Lonny Caen"/>
    <s v="Female"/>
    <s v="Research and Development"/>
    <n v="35980"/>
    <x v="0"/>
    <s v="Very Good"/>
    <x v="5"/>
  </r>
  <r>
    <s v="Murial Ickovici"/>
    <s v="Female"/>
    <s v="Business Development"/>
    <n v="72500"/>
    <x v="1"/>
    <s v="Good"/>
    <x v="7"/>
  </r>
  <r>
    <s v="Kath Bletsoe"/>
    <s v="Male"/>
    <s v="Marketing"/>
    <n v="65700"/>
    <x v="2"/>
    <s v="Very Poor"/>
    <x v="1"/>
  </r>
  <r>
    <s v="Gayla Blackadder"/>
    <s v="Female"/>
    <s v="Services"/>
    <n v="109170"/>
    <x v="0"/>
    <s v="Good"/>
    <x v="3"/>
  </r>
  <r>
    <s v="Adela Dowsett"/>
    <s v="Male"/>
    <s v="Support"/>
    <n v="95020"/>
    <x v="0"/>
    <s v="Average"/>
    <x v="8"/>
  </r>
  <r>
    <s v="Addi Studdeard"/>
    <s v="Female"/>
    <s v="Product Management"/>
    <n v="72500"/>
    <x v="2"/>
    <s v="Poor"/>
    <x v="7"/>
  </r>
  <r>
    <s v="Sharron Petegree"/>
    <s v="Female"/>
    <s v="Product Management"/>
    <n v="87290"/>
    <x v="1"/>
    <s v="Good"/>
    <x v="0"/>
  </r>
  <r>
    <s v="Eleonore Airdrie"/>
    <s v="Female"/>
    <s v="Engineering"/>
    <n v="97110"/>
    <x v="2"/>
    <s v="Average"/>
    <x v="8"/>
  </r>
  <r>
    <s v="Rhiamon Mollison"/>
    <s v="Female"/>
    <s v="Research and Development"/>
    <n v="59430"/>
    <x v="0"/>
    <s v="Average"/>
    <x v="2"/>
  </r>
  <r>
    <s v="Karon Oscroft"/>
    <s v="Male"/>
    <s v="Marketing"/>
    <n v="112120"/>
    <x v="0"/>
    <s v="Average"/>
    <x v="6"/>
  </r>
  <r>
    <s v="Edi Hofton"/>
    <s v="Male"/>
    <s v="Research and Development"/>
    <n v="28160"/>
    <x v="2"/>
    <s v="Not Rated"/>
    <x v="9"/>
  </r>
  <r>
    <s v="Derk Bosson"/>
    <s v="Female"/>
    <s v="Legal"/>
    <n v="75870"/>
    <x v="0"/>
    <s v="Average"/>
    <x v="7"/>
  </r>
  <r>
    <s v="Lorrie Derycot"/>
    <s v="Female"/>
    <s v="Support"/>
    <n v="93270"/>
    <x v="0"/>
    <s v="Average"/>
    <x v="8"/>
  </r>
  <r>
    <s v="Hartwell Pratchett"/>
    <s v="Female"/>
    <s v="Training"/>
    <n v="42730"/>
    <x v="0"/>
    <s v="Average"/>
    <x v="4"/>
  </r>
  <r>
    <s v="Van Ruseworth"/>
    <s v="Female"/>
    <s v="Services"/>
    <n v="80610"/>
    <x v="2"/>
    <s v="Average"/>
    <x v="0"/>
  </r>
  <r>
    <s v="Inge Creer"/>
    <s v="Female"/>
    <s v="Services"/>
    <n v="69060"/>
    <x v="0"/>
    <s v="Very Poor"/>
    <x v="1"/>
  </r>
  <r>
    <s v="Elwira Lyddiard"/>
    <s v="Male"/>
    <s v="Product Management"/>
    <n v="31280"/>
    <x v="2"/>
    <s v="Average"/>
    <x v="5"/>
  </r>
  <r>
    <s v="Kincaid Hellicar"/>
    <s v="Male"/>
    <s v="Business Development"/>
    <n v="96610"/>
    <x v="1"/>
    <s v="Very Good"/>
    <x v="8"/>
  </r>
  <r>
    <s v="Maximo Guirard"/>
    <s v="Female"/>
    <s v="Business Development"/>
    <n v="37020"/>
    <x v="1"/>
    <s v="Average"/>
    <x v="5"/>
  </r>
  <r>
    <s v="Alta Kaszper"/>
    <s v="Male"/>
    <s v="Training"/>
    <n v="54970"/>
    <x v="0"/>
    <s v="Average"/>
    <x v="2"/>
  </r>
  <r>
    <s v="Lamar Blewitt"/>
    <s v="Male"/>
    <s v="Services"/>
    <n v="41910"/>
    <x v="0"/>
    <s v="Poor"/>
    <x v="4"/>
  </r>
  <r>
    <s v="Hector Isard"/>
    <s v="Male"/>
    <s v="Support"/>
    <n v="116970"/>
    <x v="2"/>
    <s v="Very Good"/>
    <x v="6"/>
  </r>
  <r>
    <s v="Barbara-anne Kenchington"/>
    <s v="Female"/>
    <s v="Support"/>
    <n v="88030"/>
    <x v="1"/>
    <s v="Very Good"/>
    <x v="0"/>
  </r>
  <r>
    <s v="Judi Cosgriff"/>
    <s v="Female"/>
    <s v="Human Resources"/>
    <n v="86390"/>
    <x v="2"/>
    <s v="Good"/>
    <x v="0"/>
  </r>
  <r>
    <s v="Janean Gostage"/>
    <s v="Male"/>
    <s v="Services"/>
    <n v="81150"/>
    <x v="2"/>
    <s v="Not Rated"/>
    <x v="0"/>
  </r>
  <r>
    <s v="Delphine Jewis"/>
    <s v="Female"/>
    <s v="Accounting"/>
    <n v="71820"/>
    <x v="1"/>
    <s v="Average"/>
    <x v="7"/>
  </r>
  <r>
    <s v="Matias Cormack"/>
    <s v="Male"/>
    <s v="Research and Development"/>
    <n v="85460"/>
    <x v="1"/>
    <s v="Average"/>
    <x v="0"/>
  </r>
  <r>
    <s v="Rogers Rosenthaler"/>
    <s v="Female"/>
    <s v="Business Development"/>
    <n v="91190"/>
    <x v="0"/>
    <s v="Poor"/>
    <x v="8"/>
  </r>
  <r>
    <s v="Clarine Shambrooke"/>
    <s v="Prefer not to say"/>
    <s v="Support"/>
    <n v="93160"/>
    <x v="0"/>
    <s v="Average"/>
    <x v="8"/>
  </r>
  <r>
    <s v="Thedrick Rogeon"/>
    <s v="Male"/>
    <s v="Marketing"/>
    <n v="110950"/>
    <x v="1"/>
    <s v="Poor"/>
    <x v="6"/>
  </r>
  <r>
    <s v="Roanne Phizacklea"/>
    <s v="Female"/>
    <s v="Product Management"/>
    <n v="35990"/>
    <x v="2"/>
    <s v="Average"/>
    <x v="5"/>
  </r>
  <r>
    <s v="Devinne Tuny"/>
    <s v="Male"/>
    <s v="Engineering"/>
    <n v="39970"/>
    <x v="1"/>
    <s v="Average"/>
    <x v="5"/>
  </r>
  <r>
    <s v="Martelle Brise"/>
    <s v="Male"/>
    <s v="Training"/>
    <n v="79520"/>
    <x v="1"/>
    <s v="Average"/>
    <x v="7"/>
  </r>
  <r>
    <s v="Dino Wooderson"/>
    <s v="Male"/>
    <s v="Legal"/>
    <n v="52120"/>
    <x v="2"/>
    <s v="Poor"/>
    <x v="2"/>
  </r>
  <r>
    <s v="Effie Vasilov"/>
    <s v="Male"/>
    <s v="Support"/>
    <n v="60010"/>
    <x v="0"/>
    <s v="Average"/>
    <x v="1"/>
  </r>
  <r>
    <s v="Jermaine Steers"/>
    <s v="Female"/>
    <s v="Accounting"/>
    <n v="35440"/>
    <x v="2"/>
    <s v="Good"/>
    <x v="5"/>
  </r>
  <r>
    <s v="Saunders Blumson"/>
    <s v="Prefer not to say"/>
    <s v="Legal"/>
    <n v="56370"/>
    <x v="2"/>
    <s v="Average"/>
    <x v="2"/>
  </r>
  <r>
    <s v="Mora Innett"/>
    <s v="Female"/>
    <s v="Legal"/>
    <n v="105610"/>
    <x v="0"/>
    <s v="Poor"/>
    <x v="3"/>
  </r>
  <r>
    <s v="Mahalia Larcher"/>
    <s v="Male"/>
    <s v="Accounting"/>
    <n v="113280"/>
    <x v="2"/>
    <s v="Good"/>
    <x v="6"/>
  </r>
  <r>
    <s v="Dotty Strutley"/>
    <s v="Female"/>
    <s v="Engineering"/>
    <n v="41980"/>
    <x v="0"/>
    <s v="Average"/>
    <x v="4"/>
  </r>
  <r>
    <s v="Margy Elward"/>
    <s v="Male"/>
    <s v="Business Development"/>
    <n v="103670"/>
    <x v="0"/>
    <s v="Average"/>
    <x v="3"/>
  </r>
  <r>
    <s v="Danica Nayshe"/>
    <s v="Female"/>
    <s v="Services"/>
    <n v="89690"/>
    <x v="1"/>
    <s v="Good"/>
    <x v="0"/>
  </r>
  <r>
    <s v="Shari Pickston"/>
    <s v="Male"/>
    <s v="Legal"/>
    <n v="96320"/>
    <x v="0"/>
    <s v="Not Rated"/>
    <x v="8"/>
  </r>
  <r>
    <s v="Merrilee Plenty"/>
    <s v="Female"/>
    <s v="Research and Development"/>
    <n v="87620"/>
    <x v="2"/>
    <s v="Good"/>
    <x v="0"/>
  </r>
  <r>
    <s v="Romona Dimmne"/>
    <s v="Female"/>
    <s v="Research and Development"/>
    <n v="48250"/>
    <x v="1"/>
    <s v="Poor"/>
    <x v="4"/>
  </r>
  <r>
    <s v="Lark Ironmonger"/>
    <s v="Male"/>
    <s v="Marketing"/>
    <n v="85780"/>
    <x v="2"/>
    <s v="Poor"/>
    <x v="0"/>
  </r>
  <r>
    <s v="Caritta Searl"/>
    <s v="Male"/>
    <s v="Sales"/>
    <n v="54010"/>
    <x v="1"/>
    <s v="Poor"/>
    <x v="2"/>
  </r>
  <r>
    <s v="Ernestus O'Hengerty"/>
    <s v="Female"/>
    <s v="Research and Development"/>
    <n v="31020"/>
    <x v="2"/>
    <s v="Average"/>
    <x v="5"/>
  </r>
  <r>
    <s v="Camilla Castle"/>
    <s v="Female"/>
    <s v="Product Management"/>
    <n v="75480"/>
    <x v="1"/>
    <s v="Average"/>
    <x v="7"/>
  </r>
  <r>
    <s v="Bette-ann Leafe"/>
    <s v="Male"/>
    <s v="Human Resources"/>
    <n v="93500"/>
    <x v="2"/>
    <s v="Average"/>
    <x v="8"/>
  </r>
  <r>
    <s v="Aurelia Stanners"/>
    <s v="Female"/>
    <s v="Services"/>
    <n v="98630"/>
    <x v="0"/>
    <s v="Good"/>
    <x v="8"/>
  </r>
  <r>
    <s v="Shelby Buckland"/>
    <s v="Male"/>
    <s v="Services"/>
    <n v="76390"/>
    <x v="0"/>
    <s v="Average"/>
    <x v="7"/>
  </r>
  <r>
    <s v="Barr Faughny"/>
    <s v="Female"/>
    <s v="Marketing"/>
    <n v="68010"/>
    <x v="2"/>
    <s v="Average"/>
    <x v="1"/>
  </r>
  <r>
    <s v="Farris Ditchfield"/>
    <s v="Male"/>
    <s v="Human Resources"/>
    <n v="58030"/>
    <x v="1"/>
    <s v="Good"/>
    <x v="2"/>
  </r>
  <r>
    <s v="Gerald Caple"/>
    <s v="Male"/>
    <s v="Training"/>
    <n v="59300"/>
    <x v="1"/>
    <s v="Good"/>
    <x v="2"/>
  </r>
  <r>
    <s v="Grier Kidsley"/>
    <s v="Female"/>
    <s v="Product Management"/>
    <n v="51800"/>
    <x v="2"/>
    <s v="Average"/>
    <x v="2"/>
  </r>
  <r>
    <s v="Yves Pawlik"/>
    <s v="Male"/>
    <s v="Accounting"/>
    <n v="57930"/>
    <x v="2"/>
    <s v="Very Good"/>
    <x v="2"/>
  </r>
  <r>
    <s v="Korney Bockings"/>
    <s v="Male"/>
    <s v="Engineering"/>
    <n v="40530"/>
    <x v="0"/>
    <s v="Average"/>
    <x v="4"/>
  </r>
  <r>
    <s v="Stephan Bussel"/>
    <s v="Male"/>
    <s v="Research and Development"/>
    <n v="48290"/>
    <x v="1"/>
    <s v="Average"/>
    <x v="4"/>
  </r>
  <r>
    <s v="Jedd Moretto"/>
    <s v="Male"/>
    <s v="Support"/>
    <n v="63720"/>
    <x v="1"/>
    <s v="Very Good"/>
    <x v="1"/>
  </r>
  <r>
    <s v="Verney Sloegrave"/>
    <s v="Male"/>
    <s v="Sales"/>
    <n v="84500"/>
    <x v="1"/>
    <s v="Average"/>
    <x v="0"/>
  </r>
  <r>
    <s v="Nerita Mycock"/>
    <s v="Male"/>
    <s v="Accounting"/>
    <n v="67430"/>
    <x v="1"/>
    <s v="Average"/>
    <x v="1"/>
  </r>
  <r>
    <s v="Mella Northam"/>
    <s v="Male"/>
    <s v="Support"/>
    <n v="109120"/>
    <x v="1"/>
    <s v="Not Rated"/>
    <x v="3"/>
  </r>
  <r>
    <s v="Thedrick Bothwell"/>
    <s v="Male"/>
    <s v="Business Development"/>
    <n v="69760"/>
    <x v="1"/>
    <s v="Average"/>
    <x v="1"/>
  </r>
  <r>
    <s v="Georgianne Archbutt"/>
    <s v="Female"/>
    <s v="Services"/>
    <n v="45600"/>
    <x v="1"/>
    <s v="Not Rated"/>
    <x v="4"/>
  </r>
  <r>
    <s v="Thorvald Milliken"/>
    <s v="Female"/>
    <s v="Business Development"/>
    <n v="33030"/>
    <x v="0"/>
    <s v="Good"/>
    <x v="5"/>
  </r>
  <r>
    <s v="Aileen McCritchie"/>
    <s v="Male"/>
    <s v="Business Development"/>
    <n v="80170"/>
    <x v="0"/>
    <s v="Average"/>
    <x v="0"/>
  </r>
  <r>
    <s v="Drusy MacCombe"/>
    <s v="Male"/>
    <s v="Training"/>
    <n v="43510"/>
    <x v="1"/>
    <s v="Average"/>
    <x v="4"/>
  </r>
  <r>
    <s v="Cathyleen Hurch"/>
    <s v="Female"/>
    <s v="Sales"/>
    <n v="49390"/>
    <x v="0"/>
    <s v="Average"/>
    <x v="4"/>
  </r>
  <r>
    <s v="Jannel Labb"/>
    <s v="Female"/>
    <s v="Research and Development"/>
    <n v="47910"/>
    <x v="1"/>
    <s v="Average"/>
    <x v="4"/>
  </r>
  <r>
    <s v="Cheryl Mantz"/>
    <s v="Male"/>
    <s v="Sales"/>
    <n v="35740"/>
    <x v="1"/>
    <s v="Good"/>
    <x v="5"/>
  </r>
  <r>
    <s v="Madlen Ashburner"/>
    <s v="Male"/>
    <s v="Support"/>
    <n v="42240"/>
    <x v="2"/>
    <s v="Very Good"/>
    <x v="4"/>
  </r>
  <r>
    <s v="Colly Littledike"/>
    <s v="Female"/>
    <s v="Services"/>
    <n v="117150"/>
    <x v="0"/>
    <s v="Average"/>
    <x v="6"/>
  </r>
  <r>
    <s v="Karyn Creeghan"/>
    <s v="Male"/>
    <s v="Engineering"/>
    <n v="36540"/>
    <x v="1"/>
    <s v="Good"/>
    <x v="5"/>
  </r>
  <r>
    <s v="Edgard Irving"/>
    <s v="Prefer not to say"/>
    <s v="Research and Development"/>
    <n v="87290"/>
    <x v="1"/>
    <s v="Good"/>
    <x v="0"/>
  </r>
  <r>
    <s v="Cyril Medford"/>
    <s v="Female"/>
    <s v="Research and Development"/>
    <n v="85720"/>
    <x v="2"/>
    <s v="Average"/>
    <x v="0"/>
  </r>
  <r>
    <s v="Kikelia Ellor"/>
    <s v="Prefer not to say"/>
    <s v="Engineering"/>
    <n v="34620"/>
    <x v="1"/>
    <s v="Very Good"/>
    <x v="5"/>
  </r>
  <r>
    <s v="Dael Bugge"/>
    <s v="Male"/>
    <s v="Training"/>
    <n v="62690"/>
    <x v="0"/>
    <s v="Poor"/>
    <x v="1"/>
  </r>
  <r>
    <s v="Joyce Esel"/>
    <s v="Male"/>
    <s v="Sales"/>
    <n v="101390"/>
    <x v="1"/>
    <s v="Average"/>
    <x v="3"/>
  </r>
  <r>
    <s v="Ferrell Skepper"/>
    <s v="Female"/>
    <s v="Research and Development"/>
    <n v="30250"/>
    <x v="1"/>
    <s v="Average"/>
    <x v="5"/>
  </r>
  <r>
    <s v="Hannis January"/>
    <s v="Male"/>
    <s v="Business Development"/>
    <n v="29530"/>
    <x v="0"/>
    <s v="Not Rated"/>
    <x v="9"/>
  </r>
  <r>
    <s v="Pierson Measham"/>
    <s v="Male"/>
    <s v="Business Development"/>
    <n v="103160"/>
    <x v="1"/>
    <s v="Good"/>
    <x v="3"/>
  </r>
  <r>
    <s v="Xylina Pargetter"/>
    <s v="Female"/>
    <s v="Legal"/>
    <n v="109790"/>
    <x v="1"/>
    <s v="Average"/>
    <x v="3"/>
  </r>
  <r>
    <s v="Aretha Ettridge"/>
    <s v="Female"/>
    <s v="Accounting"/>
    <n v="33760"/>
    <x v="2"/>
    <s v="Average"/>
    <x v="5"/>
  </r>
  <r>
    <s v="Joshia Farris"/>
    <s v="Female"/>
    <s v="Legal"/>
    <n v="36740"/>
    <x v="1"/>
    <s v="Average"/>
    <x v="5"/>
  </r>
  <r>
    <s v="Cathi Delgardo"/>
    <s v="Male"/>
    <s v="Product Management"/>
    <n v="111910"/>
    <x v="2"/>
    <s v="Not Rated"/>
    <x v="6"/>
  </r>
  <r>
    <s v="Mabel Orrow"/>
    <s v="Male"/>
    <s v="Product Management"/>
    <n v="31240"/>
    <x v="2"/>
    <s v="Poor"/>
    <x v="5"/>
  </r>
  <r>
    <s v="Alexandros Rackley"/>
    <s v="Female"/>
    <s v="Legal"/>
    <n v="75730"/>
    <x v="1"/>
    <s v="Not Rated"/>
    <x v="7"/>
  </r>
  <r>
    <s v="Mickie Dagwell"/>
    <s v="Male"/>
    <s v="Engineering"/>
    <n v="50860"/>
    <x v="2"/>
    <s v="Not Rated"/>
    <x v="2"/>
  </r>
  <r>
    <s v="Mariette Daymont"/>
    <s v="Female"/>
    <s v="Sales"/>
    <n v="99530"/>
    <x v="0"/>
    <s v="Not Rated"/>
    <x v="8"/>
  </r>
  <r>
    <s v="Win Arthurs"/>
    <s v="Female"/>
    <s v="Support"/>
    <n v="43200"/>
    <x v="2"/>
    <s v="Very Good"/>
    <x v="4"/>
  </r>
  <r>
    <s v="Marni Jull"/>
    <s v="Female"/>
    <s v="Services"/>
    <n v="84200"/>
    <x v="2"/>
    <s v="Good"/>
    <x v="0"/>
  </r>
  <r>
    <s v="Sandy Cadden"/>
    <s v="Female"/>
    <s v="Legal"/>
    <n v="95980"/>
    <x v="0"/>
    <s v="Average"/>
    <x v="8"/>
  </r>
  <r>
    <s v="Wyn Treadger"/>
    <s v="Female"/>
    <s v="Business Development"/>
    <n v="69190"/>
    <x v="1"/>
    <s v="Good"/>
    <x v="1"/>
  </r>
  <r>
    <s v="Marney O'Breen"/>
    <s v="Female"/>
    <s v="Product Management"/>
    <n v="65920"/>
    <x v="1"/>
    <s v="Good"/>
    <x v="1"/>
  </r>
  <r>
    <s v="Westbrook Brandino"/>
    <s v="Male"/>
    <s v="Legal"/>
    <n v="113620"/>
    <x v="0"/>
    <s v="Poor"/>
    <x v="6"/>
  </r>
  <r>
    <s v="Sandi Labat"/>
    <s v="Male"/>
    <s v="Sales"/>
    <n v="60140"/>
    <x v="2"/>
    <s v="Average"/>
    <x v="1"/>
  </r>
  <r>
    <s v="Leilah Yesinin"/>
    <s v="Female"/>
    <s v="Research and Development"/>
    <n v="92450"/>
    <x v="1"/>
    <s v="Not Rated"/>
    <x v="8"/>
  </r>
  <r>
    <s v="Lincoln Greatex"/>
    <s v="Male"/>
    <s v="Human Resources"/>
    <n v="34650"/>
    <x v="2"/>
    <s v="Average"/>
    <x v="5"/>
  </r>
  <r>
    <s v="Patti Dradey"/>
    <s v="Male"/>
    <s v="Services"/>
    <n v="84740"/>
    <x v="0"/>
    <s v="Average"/>
    <x v="0"/>
  </r>
  <r>
    <s v="Oona Donan"/>
    <s v="Female"/>
    <s v="Business Development"/>
    <n v="88360"/>
    <x v="0"/>
    <s v="Average"/>
    <x v="0"/>
  </r>
  <r>
    <s v="Burtie Moulden"/>
    <s v="Female"/>
    <s v="Services"/>
    <n v="116220"/>
    <x v="0"/>
    <s v="Poor"/>
    <x v="6"/>
  </r>
  <r>
    <s v="Mathian MacMeeking"/>
    <s v="Female"/>
    <s v="Services"/>
    <n v="45060"/>
    <x v="0"/>
    <s v="Average"/>
    <x v="4"/>
  </r>
  <r>
    <s v="Reg MacMichael"/>
    <s v="Male"/>
    <s v="Services"/>
    <n v="106890"/>
    <x v="1"/>
    <s v="Average"/>
    <x v="3"/>
  </r>
  <r>
    <s v="Ignacius Losel"/>
    <s v="Male"/>
    <s v="Legal"/>
    <n v="28480"/>
    <x v="1"/>
    <s v="Poor"/>
    <x v="9"/>
  </r>
  <r>
    <s v="Joey Keedwell"/>
    <s v="Female"/>
    <s v="Marketing"/>
    <n v="107440"/>
    <x v="1"/>
    <s v="Poor"/>
    <x v="3"/>
  </r>
  <r>
    <s v="Clo Jimpson"/>
    <s v="Male"/>
    <s v="Legal"/>
    <n v="57620"/>
    <x v="2"/>
    <s v="Good"/>
    <x v="2"/>
  </r>
  <r>
    <s v="Bryant Scamp"/>
    <s v="Female"/>
    <s v="Human Resources"/>
    <n v="29810"/>
    <x v="1"/>
    <s v="Average"/>
    <x v="9"/>
  </r>
  <r>
    <s v="Mick Titman"/>
    <s v="Male"/>
    <s v="Training"/>
    <n v="105330"/>
    <x v="0"/>
    <s v="Poor"/>
    <x v="3"/>
  </r>
  <r>
    <s v="Trudie Couch"/>
    <s v="Female"/>
    <s v="Legal"/>
    <n v="43110"/>
    <x v="0"/>
    <s v="Average"/>
    <x v="4"/>
  </r>
  <r>
    <s v="Cyndia Skedge"/>
    <s v="Male"/>
    <s v="Support"/>
    <n v="52630"/>
    <x v="2"/>
    <s v="Average"/>
    <x v="2"/>
  </r>
  <r>
    <s v="Francoise Godbold"/>
    <s v="Male"/>
    <s v="Sales"/>
    <n v="46350"/>
    <x v="1"/>
    <s v="Average"/>
    <x v="4"/>
  </r>
  <r>
    <s v="Filmore Fitzhenry"/>
    <s v="Male"/>
    <s v="Human Resources"/>
    <n v="108170"/>
    <x v="1"/>
    <s v="Not Rated"/>
    <x v="3"/>
  </r>
  <r>
    <s v="Berna Dubery"/>
    <s v="Male"/>
    <s v="Services"/>
    <n v="69730"/>
    <x v="1"/>
    <s v="Very Poor"/>
    <x v="1"/>
  </r>
  <r>
    <s v="Gerrard Doorey"/>
    <s v="Male"/>
    <s v="Product Management"/>
    <n v="110200"/>
    <x v="2"/>
    <s v="Average"/>
    <x v="6"/>
  </r>
  <r>
    <s v="Hiram Merkle"/>
    <s v="Male"/>
    <s v="Legal"/>
    <n v="116090"/>
    <x v="1"/>
    <s v="Not Rated"/>
    <x v="6"/>
  </r>
  <r>
    <s v="Zebulon Allmen"/>
    <s v="Prefer not to say"/>
    <s v="Business Development"/>
    <n v="52140"/>
    <x v="2"/>
    <s v="Average"/>
    <x v="2"/>
  </r>
  <r>
    <s v="Kingsley Hagard"/>
    <s v="Male"/>
    <s v="Engineering"/>
    <n v="32810"/>
    <x v="1"/>
    <s v="Average"/>
    <x v="5"/>
  </r>
  <r>
    <s v="My Hanscome"/>
    <s v="Male"/>
    <s v="Sales"/>
    <n v="59430"/>
    <x v="0"/>
    <s v="Average"/>
    <x v="2"/>
  </r>
  <r>
    <s v="Eldredge MacClure"/>
    <s v="Male"/>
    <s v="Legal"/>
    <n v="46990"/>
    <x v="1"/>
    <s v="Average"/>
    <x v="4"/>
  </r>
  <r>
    <s v="Pauletta Falkus"/>
    <s v="Male"/>
    <s v="Sales"/>
    <n v="33560"/>
    <x v="1"/>
    <s v="Average"/>
    <x v="5"/>
  </r>
  <r>
    <s v="Deck McCallion"/>
    <s v="Male"/>
    <s v="Sales"/>
    <n v="33890"/>
    <x v="2"/>
    <s v="Average"/>
    <x v="5"/>
  </r>
  <r>
    <s v="Miguel Woolner"/>
    <s v="Male"/>
    <s v="Training"/>
    <n v="51740"/>
    <x v="1"/>
    <s v="Poor"/>
    <x v="2"/>
  </r>
  <r>
    <s v="Yolande O'Dare"/>
    <s v="Female"/>
    <s v="Accounting"/>
    <n v="51650"/>
    <x v="2"/>
    <s v="Good"/>
    <x v="2"/>
  </r>
  <r>
    <s v="Kit Battlestone"/>
    <s v="Female"/>
    <s v="Research and Development"/>
    <n v="115980"/>
    <x v="2"/>
    <s v="Good"/>
    <x v="6"/>
  </r>
  <r>
    <s v="Glennis Fussen"/>
    <s v="Female"/>
    <s v="Sales"/>
    <n v="58370"/>
    <x v="1"/>
    <s v="Good"/>
    <x v="2"/>
  </r>
  <r>
    <s v="Rhiamon Mollison"/>
    <s v="Female"/>
    <s v="Research and Development"/>
    <n v="59430"/>
    <x v="2"/>
    <s v="Average"/>
    <x v="2"/>
  </r>
  <r>
    <s v="Theresita Chasmer"/>
    <s v="Female"/>
    <s v="Product Management"/>
    <n v="106670"/>
    <x v="0"/>
    <s v="Average"/>
    <x v="3"/>
  </r>
  <r>
    <s v="Pippy Shepperd"/>
    <s v="Female"/>
    <s v="Accounting"/>
    <n v="44850"/>
    <x v="1"/>
    <s v="Very Good"/>
    <x v="4"/>
  </r>
  <r>
    <s v="Petronella Marusik"/>
    <s v="Male"/>
    <s v="Accounting"/>
    <n v="75600"/>
    <x v="2"/>
    <s v="Average"/>
    <x v="7"/>
  </r>
  <r>
    <s v="Andria Kimpton"/>
    <s v="Male"/>
    <s v="Product Management"/>
    <n v="69120"/>
    <x v="2"/>
    <s v="Average"/>
    <x v="1"/>
  </r>
  <r>
    <s v="Jarad Barbrook"/>
    <s v="Female"/>
    <s v="Human Resources"/>
    <n v="31200"/>
    <x v="2"/>
    <s v="Very Poor"/>
    <x v="5"/>
  </r>
  <r>
    <s v="Dulsea Folkes"/>
    <s v="Female"/>
    <s v="Services"/>
    <n v="42160"/>
    <x v="0"/>
    <s v="Very Good"/>
    <x v="4"/>
  </r>
  <r>
    <s v="Herschel Wareham"/>
    <s v="Male"/>
    <s v="Services"/>
    <n v="110830"/>
    <x v="1"/>
    <s v="Average"/>
    <x v="6"/>
  </r>
  <r>
    <s v="Skip Morkham"/>
    <s v="Female"/>
    <s v="Marketing"/>
    <n v="83180"/>
    <x v="1"/>
    <s v="Average"/>
    <x v="0"/>
  </r>
  <r>
    <s v="Merrilee Plenty"/>
    <s v="Female"/>
    <s v="Research and Development"/>
    <n v="87620"/>
    <x v="2"/>
    <s v="Very Good"/>
    <x v="0"/>
  </r>
  <r>
    <s v="Dayle O'Luney"/>
    <s v="Female"/>
    <s v="Research and Development"/>
    <n v="46750"/>
    <x v="2"/>
    <s v="Good"/>
    <x v="4"/>
  </r>
  <r>
    <s v="Gray Seamon"/>
    <s v="Female"/>
    <s v="Business Development"/>
    <n v="78540"/>
    <x v="1"/>
    <s v="Average"/>
    <x v="7"/>
  </r>
  <r>
    <s v="Krysta Elacoate"/>
    <s v="Male"/>
    <s v="Human Resources"/>
    <n v="106930"/>
    <x v="2"/>
    <s v="Very Poor"/>
    <x v="3"/>
  </r>
  <r>
    <s v="Abramo Labbez"/>
    <s v="Female"/>
    <s v="Research and Development"/>
    <n v="77000"/>
    <x v="0"/>
    <s v="Average"/>
    <x v="7"/>
  </r>
  <r>
    <s v="Faun Rickeard"/>
    <s v="Male"/>
    <s v="Product Management"/>
    <n v="74920"/>
    <x v="0"/>
    <s v="Average"/>
    <x v="7"/>
  </r>
  <r>
    <s v="Jamesy O'Ferris"/>
    <s v="Male"/>
    <s v="Accounting"/>
    <n v="36550"/>
    <x v="1"/>
    <s v="Average"/>
    <x v="5"/>
  </r>
  <r>
    <s v="Fanchon Furney"/>
    <s v="Male"/>
    <s v="Accounting"/>
    <n v="95950"/>
    <x v="2"/>
    <s v="Average"/>
    <x v="8"/>
  </r>
  <r>
    <s v="Pate Beardsley"/>
    <s v="Male"/>
    <s v="Services"/>
    <n v="85880"/>
    <x v="0"/>
    <s v="Very Good"/>
    <x v="0"/>
  </r>
  <r>
    <s v="Grady Crosgrove"/>
    <s v="Prefer not to say"/>
    <s v="Sales"/>
    <n v="77910"/>
    <x v="1"/>
    <s v="Average"/>
    <x v="7"/>
  </r>
  <r>
    <s v="Darcy Brewitt"/>
    <s v="Male"/>
    <s v="Human Resources"/>
    <n v="116670"/>
    <x v="1"/>
    <s v="Average"/>
    <x v="6"/>
  </r>
  <r>
    <s v="Foss Asquez"/>
    <s v="Male"/>
    <s v="Support"/>
    <n v="92190"/>
    <x v="1"/>
    <s v="Not Rated"/>
    <x v="8"/>
  </r>
  <r>
    <s v="Gilda Richen"/>
    <s v="Female"/>
    <s v="Support"/>
    <n v="71920"/>
    <x v="2"/>
    <s v="Poor"/>
    <x v="7"/>
  </r>
  <r>
    <s v="Antonino Forsdicke"/>
    <s v="Male"/>
    <s v="Product Management"/>
    <n v="66370"/>
    <x v="2"/>
    <s v="Average"/>
    <x v="1"/>
  </r>
  <r>
    <s v="Jobie Basili"/>
    <s v="Female"/>
    <s v="Sales"/>
    <n v="39340"/>
    <x v="1"/>
    <s v="Good"/>
    <x v="5"/>
  </r>
  <r>
    <s v="Anni Izzard"/>
    <s v="Male"/>
    <s v="Human Resources"/>
    <n v="103490"/>
    <x v="2"/>
    <s v="Good"/>
    <x v="3"/>
  </r>
  <r>
    <s v="Bebe Pollicott"/>
    <s v="Female"/>
    <s v="Legal"/>
    <n v="87740"/>
    <x v="1"/>
    <s v="Average"/>
    <x v="0"/>
  </r>
  <r>
    <s v="Julian Andrassy"/>
    <s v="Female"/>
    <s v="Marketing"/>
    <n v="113980"/>
    <x v="0"/>
    <s v="Poor"/>
    <x v="6"/>
  </r>
  <r>
    <s v="Dionne Garrish"/>
    <s v="Female"/>
    <s v="Engineering"/>
    <n v="41600"/>
    <x v="2"/>
    <s v="Good"/>
    <x v="4"/>
  </r>
  <r>
    <s v="Gilles Jaquet"/>
    <s v="Female"/>
    <s v="Accounting"/>
    <n v="76300"/>
    <x v="1"/>
    <s v="Good"/>
    <x v="7"/>
  </r>
  <r>
    <s v="Alexis Gotfrey"/>
    <s v="Male"/>
    <s v="Engineering"/>
    <n v="114470"/>
    <x v="0"/>
    <s v="Very Good"/>
    <x v="6"/>
  </r>
  <r>
    <s v="Xavier Filipic"/>
    <s v="Female"/>
    <s v="Marketing"/>
    <n v="31050"/>
    <x v="1"/>
    <s v="Good"/>
    <x v="5"/>
  </r>
  <r>
    <s v="Liane Bedburrow"/>
    <s v="Female"/>
    <s v="Training"/>
    <n v="76620"/>
    <x v="2"/>
    <s v="Average"/>
    <x v="7"/>
  </r>
  <r>
    <s v="Meara Darrington"/>
    <s v="Male"/>
    <s v="Engineering"/>
    <n v="76190"/>
    <x v="2"/>
    <s v="Poor"/>
    <x v="7"/>
  </r>
  <r>
    <s v="Genevra Friday"/>
    <s v="Female"/>
    <s v="Research and Development"/>
    <n v="50450"/>
    <x v="0"/>
    <s v="Average"/>
    <x v="2"/>
  </r>
  <r>
    <s v="Penni Patemore"/>
    <s v="Male"/>
    <s v="Services"/>
    <n v="29330"/>
    <x v="1"/>
    <s v="Average"/>
    <x v="9"/>
  </r>
  <r>
    <s v="Yanaton Wooster"/>
    <s v="Male"/>
    <s v="Marketing"/>
    <n v="76930"/>
    <x v="2"/>
    <s v="Average"/>
    <x v="7"/>
  </r>
  <r>
    <s v="Hedvige Stelfox"/>
    <s v="Female"/>
    <s v="Human Resources"/>
    <n v="33800"/>
    <x v="2"/>
    <s v="Average"/>
    <x v="5"/>
  </r>
  <r>
    <s v="Tammy Backson"/>
    <s v="Female"/>
    <s v="Marketing"/>
    <n v="44820"/>
    <x v="2"/>
    <s v="Average"/>
    <x v="4"/>
  </r>
  <r>
    <s v="Delinda Snozzwell"/>
    <s v="Prefer not to say"/>
    <s v="Engineering"/>
    <n v="67010"/>
    <x v="2"/>
    <s v="Good"/>
    <x v="1"/>
  </r>
  <r>
    <s v="Inger Chapelhow"/>
    <s v="Female"/>
    <s v="Research and Development"/>
    <n v="84310"/>
    <x v="0"/>
    <s v="Average"/>
    <x v="0"/>
  </r>
  <r>
    <s v="Arty Duigan"/>
    <s v="Male"/>
    <s v="Legal"/>
    <n v="108600"/>
    <x v="2"/>
    <s v="Very Good"/>
    <x v="3"/>
  </r>
  <r>
    <s v="Nani Brockley"/>
    <s v="Male"/>
    <s v="Product Management"/>
    <n v="47000"/>
    <x v="2"/>
    <s v="Good"/>
    <x v="4"/>
  </r>
  <r>
    <s v="Curtice Advani"/>
    <s v="Male"/>
    <s v="Product Management"/>
    <n v="59810"/>
    <x v="0"/>
    <s v="Average"/>
    <x v="2"/>
  </r>
  <r>
    <s v="Leela Eckart"/>
    <s v="Male"/>
    <s v="Legal"/>
    <n v="90340"/>
    <x v="1"/>
    <s v="Average"/>
    <x v="8"/>
  </r>
  <r>
    <s v="Krystal Lambswood"/>
    <s v="Female"/>
    <s v="Training"/>
    <n v="41600"/>
    <x v="1"/>
    <s v="Poor"/>
    <x v="4"/>
  </r>
  <r>
    <s v="Cristal Demangeot"/>
    <s v="Female"/>
    <s v="Sales"/>
    <n v="72350"/>
    <x v="1"/>
    <s v="Poor"/>
    <x v="7"/>
  </r>
  <r>
    <s v="Jori Ashleigh"/>
    <s v="Male"/>
    <s v="Legal"/>
    <n v="64270"/>
    <x v="2"/>
    <s v="Average"/>
    <x v="1"/>
  </r>
  <r>
    <s v="Leslie Baruch"/>
    <s v="Female"/>
    <s v="Accounting"/>
    <n v="103990"/>
    <x v="1"/>
    <s v="Very Good"/>
    <x v="3"/>
  </r>
  <r>
    <s v="Helene Bouts"/>
    <s v="Male"/>
    <s v="Sales"/>
    <n v="70380"/>
    <x v="0"/>
    <s v="Good"/>
    <x v="7"/>
  </r>
  <r>
    <s v="Eleni O'Quin"/>
    <s v="Male"/>
    <s v="Legal"/>
    <n v="89020"/>
    <x v="0"/>
    <s v="Average"/>
    <x v="0"/>
  </r>
  <r>
    <s v="Alic Bagg"/>
    <s v="Male"/>
    <s v="Legal"/>
    <n v="113750"/>
    <x v="1"/>
    <s v="Average"/>
    <x v="6"/>
  </r>
  <r>
    <s v="Abran Danielsky"/>
    <s v="Female"/>
    <s v="Engineering"/>
    <n v="32720"/>
    <x v="1"/>
    <s v="Average"/>
    <x v="5"/>
  </r>
  <r>
    <s v="Halette Yesenev"/>
    <s v="Male"/>
    <s v="Services"/>
    <n v="61920"/>
    <x v="1"/>
    <s v="Average"/>
    <x v="1"/>
  </r>
  <r>
    <s v="Cleveland Pottiphar"/>
    <s v="Female"/>
    <s v="Marketing"/>
    <n v="74600"/>
    <x v="0"/>
    <s v="Very Good"/>
    <x v="7"/>
  </r>
  <r>
    <s v="Osborn Pawle"/>
    <s v="Male"/>
    <s v="Training"/>
    <n v="38030"/>
    <x v="2"/>
    <s v="Average"/>
    <x v="5"/>
  </r>
  <r>
    <s v="Chas Happel"/>
    <s v="Female"/>
    <s v="Services"/>
    <n v="30940"/>
    <x v="1"/>
    <s v="Very Poor"/>
    <x v="5"/>
  </r>
  <r>
    <s v="Roth Bourget"/>
    <s v="Male"/>
    <s v="Services"/>
    <n v="28870"/>
    <x v="1"/>
    <s v="Average"/>
    <x v="9"/>
  </r>
  <r>
    <s v="Maisie Shotboulte"/>
    <s v="Female"/>
    <s v="Marketing"/>
    <n v="71210"/>
    <x v="2"/>
    <s v="Very Good"/>
    <x v="7"/>
  </r>
  <r>
    <s v="Felita Whitloe"/>
    <s v="Male"/>
    <s v="Training"/>
    <n v="63450"/>
    <x v="1"/>
    <s v="Good"/>
    <x v="1"/>
  </r>
  <r>
    <s v="Cindi McDuffy"/>
    <s v="Female"/>
    <s v="Services"/>
    <n v="87930"/>
    <x v="2"/>
    <s v="Very Poor"/>
    <x v="0"/>
  </r>
  <r>
    <s v="Murry Dryburgh"/>
    <s v="Male"/>
    <s v="Research and Development"/>
    <n v="69070"/>
    <x v="2"/>
    <s v="Average"/>
    <x v="1"/>
  </r>
  <r>
    <s v="Dorise Labat"/>
    <s v="Male"/>
    <s v="Business Development"/>
    <n v="101610"/>
    <x v="1"/>
    <s v="Average"/>
    <x v="3"/>
  </r>
  <r>
    <s v="Hephzibah Summerell"/>
    <s v="Female"/>
    <s v="Services"/>
    <n v="28310"/>
    <x v="2"/>
    <s v="Average"/>
    <x v="9"/>
  </r>
  <r>
    <s v="Alyosha Riquet"/>
    <s v="Male"/>
    <s v="Legal"/>
    <n v="89840"/>
    <x v="2"/>
    <s v="Very Good"/>
    <x v="0"/>
  </r>
  <r>
    <s v="Maximo Ungerecht"/>
    <s v="Male"/>
    <s v="Support"/>
    <n v="96250"/>
    <x v="0"/>
    <s v="Average"/>
    <x v="8"/>
  </r>
  <r>
    <s v="Lezlie Balmann"/>
    <s v="Male"/>
    <s v="Product Management"/>
    <n v="112460"/>
    <x v="1"/>
    <s v="Poor"/>
    <x v="6"/>
  </r>
  <r>
    <s v="Benny Karolovsky"/>
    <s v="Prefer not to say"/>
    <s v="Human Resources"/>
    <n v="115440"/>
    <x v="2"/>
    <s v="Average"/>
    <x v="6"/>
  </r>
  <r>
    <s v="Gretchen Callow"/>
    <s v="Female"/>
    <s v="Training"/>
    <n v="33920"/>
    <x v="1"/>
    <s v="Average"/>
    <x v="5"/>
  </r>
  <r>
    <s v="Candace Hanlon"/>
    <s v="Male"/>
    <s v="Support"/>
    <n v="46280"/>
    <x v="0"/>
    <s v="Average"/>
    <x v="4"/>
  </r>
  <r>
    <s v="Oby Sorrel"/>
    <s v="Female"/>
    <s v="Support"/>
    <n v="58940"/>
    <x v="1"/>
    <s v="Average"/>
    <x v="2"/>
  </r>
  <r>
    <s v="Cecilia Marshalleck"/>
    <s v="Female"/>
    <s v="Marketing"/>
    <n v="118980"/>
    <x v="2"/>
    <s v="Not Rated"/>
    <x v="6"/>
  </r>
  <r>
    <s v="Antonetta Coggeshall"/>
    <s v="Male"/>
    <s v="Sales"/>
    <n v="96750"/>
    <x v="1"/>
    <s v="Average"/>
    <x v="8"/>
  </r>
  <r>
    <s v="Purcell Le Pine"/>
    <s v="Prefer not to say"/>
    <s v="Legal"/>
    <n v="101220"/>
    <x v="1"/>
    <s v="Good"/>
    <x v="3"/>
  </r>
  <r>
    <s v="Archibald Dyzart"/>
    <s v="Male"/>
    <s v="Product Management"/>
    <n v="63020"/>
    <x v="2"/>
    <s v="Average"/>
    <x v="1"/>
  </r>
  <r>
    <s v="Lil Ibberson"/>
    <s v="Male"/>
    <s v="Business Development"/>
    <n v="75920"/>
    <x v="1"/>
    <s v="Good"/>
    <x v="7"/>
  </r>
  <r>
    <s v="Karita Vasyanin"/>
    <s v="Male"/>
    <s v="Legal"/>
    <n v="93080"/>
    <x v="0"/>
    <s v="Average"/>
    <x v="8"/>
  </r>
  <r>
    <s v="Joaquin McVitty"/>
    <s v="Male"/>
    <s v="Sales"/>
    <n v="68860"/>
    <x v="0"/>
    <s v="Good"/>
    <x v="1"/>
  </r>
  <r>
    <s v="Collen Dunbleton"/>
    <s v="Male"/>
    <s v="Engineering"/>
    <n v="118980"/>
    <x v="2"/>
    <s v="Poor"/>
    <x v="6"/>
  </r>
  <r>
    <s v="Alysa Wankling"/>
    <s v="Prefer not to say"/>
    <s v="Legal"/>
    <n v="106460"/>
    <x v="0"/>
    <s v="Good"/>
    <x v="3"/>
  </r>
  <r>
    <s v="Ardella Dyment"/>
    <s v="Female"/>
    <s v="Business Development"/>
    <n v="70650"/>
    <x v="1"/>
    <s v="Good"/>
    <x v="7"/>
  </r>
  <r>
    <s v="Rodina Drinan"/>
    <s v="Female"/>
    <s v="Sales"/>
    <n v="77050"/>
    <x v="2"/>
    <s v="Good"/>
    <x v="7"/>
  </r>
  <r>
    <s v="Louise Lamming"/>
    <s v="Female"/>
    <s v="Sales"/>
    <n v="41930"/>
    <x v="2"/>
    <s v="Poor"/>
    <x v="4"/>
  </r>
  <r>
    <s v="Marga Lorenzo"/>
    <s v="Female"/>
    <s v="Legal"/>
    <n v="89360"/>
    <x v="2"/>
    <s v="Good"/>
    <x v="0"/>
  </r>
  <r>
    <s v="Alvie Keming"/>
    <s v="Female"/>
    <s v="Legal"/>
    <n v="37840"/>
    <x v="1"/>
    <s v="Poor"/>
    <x v="5"/>
  </r>
  <r>
    <s v="Sheff Gerdts"/>
    <s v="Male"/>
    <s v="Business Development"/>
    <n v="89160"/>
    <x v="2"/>
    <s v="Average"/>
    <x v="0"/>
  </r>
  <r>
    <s v="Josie Barnson"/>
    <s v="Female"/>
    <s v="Training"/>
    <n v="74110"/>
    <x v="1"/>
    <s v="Very Good"/>
    <x v="7"/>
  </r>
  <r>
    <s v="Petey Probey"/>
    <s v="Male"/>
    <s v="Services"/>
    <n v="31630"/>
    <x v="1"/>
    <s v="Poor"/>
    <x v="5"/>
  </r>
  <r>
    <s v="Shelbi Aldin"/>
    <s v="Female"/>
    <s v="Research and Development"/>
    <n v="40910"/>
    <x v="2"/>
    <s v="Poor"/>
    <x v="4"/>
  </r>
  <r>
    <s v="Estell Kingsland"/>
    <s v="Male"/>
    <s v="Sales"/>
    <n v="32190"/>
    <x v="1"/>
    <s v="Average"/>
    <x v="5"/>
  </r>
  <r>
    <s v="Lea Chaplin"/>
    <s v="Female"/>
    <s v="Human Resources"/>
    <n v="73490"/>
    <x v="1"/>
    <s v="Poor"/>
    <x v="7"/>
  </r>
  <r>
    <s v="Onofredo Hassan"/>
    <s v="Male"/>
    <s v="Product Management"/>
    <n v="52220"/>
    <x v="1"/>
    <s v="Average"/>
    <x v="2"/>
  </r>
  <r>
    <s v="Hyacinthie Braybrooke"/>
    <s v="Female"/>
    <s v="Support"/>
    <n v="68900"/>
    <x v="2"/>
    <s v="Average"/>
    <x v="1"/>
  </r>
  <r>
    <s v="Agnes Collicott"/>
    <s v="Female"/>
    <s v="Sales"/>
    <n v="83750"/>
    <x v="2"/>
    <s v="Average"/>
    <x v="0"/>
  </r>
  <r>
    <s v="Margarete Blasing"/>
    <s v="Male"/>
    <s v="Support"/>
    <n v="110970"/>
    <x v="1"/>
    <s v="Not Rated"/>
    <x v="6"/>
  </r>
  <r>
    <s v="Patience Noot"/>
    <s v="Female"/>
    <s v="Business Development"/>
    <n v="49520"/>
    <x v="2"/>
    <s v="Average"/>
    <x v="4"/>
  </r>
  <r>
    <s v="Charmane Heistermann"/>
    <s v="Female"/>
    <s v="Business Development"/>
    <n v="86560"/>
    <x v="1"/>
    <s v="Average"/>
    <x v="0"/>
  </r>
  <r>
    <s v="Jamal Beagen"/>
    <s v="Female"/>
    <s v="Support"/>
    <n v="35830"/>
    <x v="1"/>
    <s v="Average"/>
    <x v="5"/>
  </r>
  <r>
    <s v="Brigid Jeffrey"/>
    <s v="Female"/>
    <s v="Support"/>
    <n v="53910"/>
    <x v="1"/>
    <s v="Good"/>
    <x v="2"/>
  </r>
  <r>
    <s v="Nelli Schoolfield"/>
    <s v="Female"/>
    <s v="Engineering"/>
    <n v="109870"/>
    <x v="1"/>
    <s v="Average"/>
    <x v="3"/>
  </r>
  <r>
    <s v="Abigael Basire"/>
    <s v="Male"/>
    <s v="Engineering"/>
    <n v="61620"/>
    <x v="2"/>
    <s v="Average"/>
    <x v="1"/>
  </r>
  <r>
    <s v="Anjanette Ferre"/>
    <s v="Prefer not to say"/>
    <s v="Human Resources"/>
    <n v="67960"/>
    <x v="2"/>
    <s v="Average"/>
    <x v="1"/>
  </r>
  <r>
    <s v="Mackenzie Hannis"/>
    <s v="Female"/>
    <s v="Training"/>
    <n v="57000"/>
    <x v="2"/>
    <s v="Very Poor"/>
    <x v="2"/>
  </r>
  <r>
    <s v="Ambros Murthwaite"/>
    <s v="Male"/>
    <s v="Sales"/>
    <n v="70610"/>
    <x v="0"/>
    <s v="Average"/>
    <x v="7"/>
  </r>
  <r>
    <s v="Lek Scamaden"/>
    <s v="Female"/>
    <s v="Training"/>
    <n v="51860"/>
    <x v="2"/>
    <s v="Good"/>
    <x v="2"/>
  </r>
  <r>
    <s v="Jehu Rudeforth"/>
    <s v="Female"/>
    <s v="Engineering"/>
    <n v="60130"/>
    <x v="2"/>
    <s v="Average"/>
    <x v="1"/>
  </r>
  <r>
    <s v="Bert Yaakov"/>
    <s v="Male"/>
    <s v="Research and Development"/>
    <n v="72040"/>
    <x v="1"/>
    <s v="Poor"/>
    <x v="7"/>
  </r>
  <r>
    <s v="Bordy Yatman"/>
    <s v="Female"/>
    <s v="Product Management"/>
    <n v="108450"/>
    <x v="0"/>
    <s v="Good"/>
    <x v="3"/>
  </r>
  <r>
    <s v="Georgie Caress"/>
    <s v="Male"/>
    <s v="Marketing"/>
    <n v="58260"/>
    <x v="2"/>
    <s v="Average"/>
    <x v="2"/>
  </r>
  <r>
    <s v="Krysta Elacoate"/>
    <s v="Male"/>
    <s v="Human Resources"/>
    <n v="106930"/>
    <x v="1"/>
    <s v="Average"/>
    <x v="3"/>
  </r>
  <r>
    <s v="Jolynn Lumbley"/>
    <s v="Prefer not to say"/>
    <s v="Research and Development"/>
    <n v="70020"/>
    <x v="2"/>
    <s v="Average"/>
    <x v="7"/>
  </r>
  <r>
    <s v="Blythe Clipston"/>
    <s v="Female"/>
    <s v="Human Resources"/>
    <n v="35670"/>
    <x v="1"/>
    <s v="Average"/>
    <x v="5"/>
  </r>
  <r>
    <s v="Alicea Pudsall"/>
    <s v="Male"/>
    <s v="Accounting"/>
    <n v="67630"/>
    <x v="2"/>
    <s v="Average"/>
    <x v="1"/>
  </r>
  <r>
    <s v="Karee Ruslinge"/>
    <s v="Female"/>
    <s v="Human Resources"/>
    <n v="82300"/>
    <x v="1"/>
    <s v="Not Rated"/>
    <x v="0"/>
  </r>
  <r>
    <s v="Wilone O'Kielt"/>
    <s v="Female"/>
    <s v="Business Development"/>
    <n v="114870"/>
    <x v="0"/>
    <s v="Not Rated"/>
    <x v="6"/>
  </r>
  <r>
    <s v="Justino Chapiro"/>
    <s v="Male"/>
    <s v="Sales"/>
    <n v="71030"/>
    <x v="0"/>
    <s v="Average"/>
    <x v="7"/>
  </r>
  <r>
    <s v="Maritsa Marusic"/>
    <s v="Male"/>
    <s v="Research and Development"/>
    <n v="52750"/>
    <x v="2"/>
    <s v="Average"/>
    <x v="2"/>
  </r>
  <r>
    <s v="Sisely Gatsby"/>
    <s v="Female"/>
    <s v="Support"/>
    <n v="85670"/>
    <x v="1"/>
    <s v="Average"/>
    <x v="0"/>
  </r>
  <r>
    <s v="Blaire Ruckman"/>
    <s v="Male"/>
    <s v="Business Development"/>
    <n v="61700"/>
    <x v="1"/>
    <s v="Average"/>
    <x v="1"/>
  </r>
  <r>
    <s v="William Coveny"/>
    <s v="Male"/>
    <s v="Legal"/>
    <n v="66140"/>
    <x v="2"/>
    <s v="Good"/>
    <x v="1"/>
  </r>
  <r>
    <s v="Packston Joanic"/>
    <s v="Male"/>
    <s v="Marketing"/>
    <n v="51860"/>
    <x v="1"/>
    <s v="Good"/>
    <x v="2"/>
  </r>
  <r>
    <s v="Joana Bartocci"/>
    <s v="Male"/>
    <s v="Human Resources"/>
    <n v="52670"/>
    <x v="2"/>
    <s v="Average"/>
    <x v="2"/>
  </r>
  <r>
    <s v="Sile Whorton"/>
    <s v="Female"/>
    <s v="Legal"/>
    <n v="61210"/>
    <x v="1"/>
    <s v="Not Rated"/>
    <x v="1"/>
  </r>
  <r>
    <s v="Billi Fellgate"/>
    <s v="Female"/>
    <s v="Business Development"/>
    <n v="68980"/>
    <x v="1"/>
    <s v="Average"/>
    <x v="1"/>
  </r>
  <r>
    <s v="Franchot Crocken"/>
    <s v="Female"/>
    <s v="Accounting"/>
    <n v="29610"/>
    <x v="2"/>
    <s v="Average"/>
    <x v="9"/>
  </r>
  <r>
    <s v="Cletus McGarahan"/>
    <s v="Female"/>
    <s v="Engineering"/>
    <n v="114430"/>
    <x v="0"/>
    <s v="Good"/>
    <x v="6"/>
  </r>
  <r>
    <s v="Callie Duckels"/>
    <s v="Male"/>
    <s v="Product Management"/>
    <n v="53760"/>
    <x v="2"/>
    <s v="Average"/>
    <x v="2"/>
  </r>
  <r>
    <s v="Roselle Wandrach"/>
    <s v="Male"/>
    <s v="Sales"/>
    <n v="91310"/>
    <x v="2"/>
    <s v="Average"/>
    <x v="8"/>
  </r>
  <r>
    <s v="Lishe Casemore"/>
    <s v="Male"/>
    <s v="Services"/>
    <n v="117840"/>
    <x v="1"/>
    <s v="Average"/>
    <x v="6"/>
  </r>
  <r>
    <s v="Garey Bird"/>
    <s v="Female"/>
    <s v="Product Management"/>
    <n v="31830"/>
    <x v="0"/>
    <s v="Average"/>
    <x v="5"/>
  </r>
  <r>
    <s v="Toby Micklewright"/>
    <s v="Male"/>
    <s v="Legal"/>
    <n v="32980"/>
    <x v="0"/>
    <s v="Not Rated"/>
    <x v="5"/>
  </r>
  <r>
    <s v="Dell Molloy"/>
    <s v="Male"/>
    <s v="Engineering"/>
    <n v="47360"/>
    <x v="2"/>
    <s v="Poor"/>
    <x v="4"/>
  </r>
  <r>
    <s v="Fidela Dowey"/>
    <s v="Female"/>
    <s v="Engineering"/>
    <n v="86740"/>
    <x v="0"/>
    <s v="Very Good"/>
    <x v="0"/>
  </r>
  <r>
    <s v="Emmanuel Westrey"/>
    <s v="Female"/>
    <s v="Support"/>
    <n v="87400"/>
    <x v="1"/>
    <s v="Average"/>
    <x v="0"/>
  </r>
  <r>
    <s v="Abigael Basire"/>
    <s v="Male"/>
    <s v="Engineering"/>
    <n v="61620"/>
    <x v="0"/>
    <s v="Poor"/>
    <x v="1"/>
  </r>
  <r>
    <s v="Melodie Torresi"/>
    <s v="Female"/>
    <s v="Business Development"/>
    <n v="75090"/>
    <x v="0"/>
    <s v="Average"/>
    <x v="7"/>
  </r>
  <r>
    <s v="Dewie Stodart"/>
    <s v="Male"/>
    <s v="Accounting"/>
    <n v="78020"/>
    <x v="1"/>
    <s v="Average"/>
    <x v="7"/>
  </r>
  <r>
    <s v="Fred Dudeney"/>
    <s v="Male"/>
    <s v="Services"/>
    <n v="88690"/>
    <x v="2"/>
    <s v="Very Good"/>
    <x v="0"/>
  </r>
  <r>
    <s v="Giffer Berlin"/>
    <s v="Female"/>
    <s v="Research and Development"/>
    <n v="92340"/>
    <x v="1"/>
    <s v="Good"/>
    <x v="8"/>
  </r>
  <r>
    <s v="Van Tuxwell"/>
    <s v="Female"/>
    <s v="Business Development"/>
    <n v="80700"/>
    <x v="2"/>
    <s v="Poor"/>
    <x v="0"/>
  </r>
  <r>
    <s v="Sarajane Scourge"/>
    <s v="Female"/>
    <s v="Business Development"/>
    <n v="58830"/>
    <x v="2"/>
    <s v="Poor"/>
    <x v="2"/>
  </r>
  <r>
    <s v="Rose Shurrocks"/>
    <s v="Female"/>
    <s v="Research and Development"/>
    <n v="32140"/>
    <x v="1"/>
    <s v="Good"/>
    <x v="5"/>
  </r>
  <r>
    <s v="Mata Fishley"/>
    <s v="Male"/>
    <s v="Accounting"/>
    <n v="102520"/>
    <x v="2"/>
    <s v="Poor"/>
    <x v="3"/>
  </r>
  <r>
    <s v="Irvine Blenkin"/>
    <s v="Male"/>
    <s v="Human Resources"/>
    <n v="79590"/>
    <x v="2"/>
    <s v="Very Poor"/>
    <x v="7"/>
  </r>
  <r>
    <s v="Wald Bountiff"/>
    <s v="Female"/>
    <s v="Support"/>
    <n v="28970"/>
    <x v="0"/>
    <s v="Very Good"/>
    <x v="9"/>
  </r>
  <r>
    <s v="Hinda Label"/>
    <s v="Female"/>
    <s v="Human Resources"/>
    <n v="92700"/>
    <x v="1"/>
    <s v="Average"/>
    <x v="8"/>
  </r>
  <r>
    <s v="Irwin Kirsche"/>
    <s v="Female"/>
    <s v="Accounting"/>
    <n v="36150"/>
    <x v="1"/>
    <s v="Poor"/>
    <x v="5"/>
  </r>
  <r>
    <s v="Sile Whorton"/>
    <s v="Female"/>
    <s v="Legal"/>
    <n v="61210"/>
    <x v="2"/>
    <s v="Average"/>
    <x v="1"/>
  </r>
  <r>
    <s v="Jill Shipsey"/>
    <s v="Male"/>
    <s v="Accounting"/>
    <n v="52960"/>
    <x v="0"/>
    <s v="Average"/>
    <x v="2"/>
  </r>
  <r>
    <s v="Nerissa Kavanagh"/>
    <s v="Male"/>
    <s v="Training"/>
    <n v="84170"/>
    <x v="0"/>
    <s v="Not Rated"/>
    <x v="0"/>
  </r>
  <r>
    <s v="Anabal Cooke"/>
    <s v="Female"/>
    <s v="Product Management"/>
    <n v="31920"/>
    <x v="1"/>
    <s v="Average"/>
    <x v="5"/>
  </r>
  <r>
    <s v="Ava Whordley"/>
    <s v="Female"/>
    <s v="Product Management"/>
    <n v="104210"/>
    <x v="2"/>
    <s v="Very Good"/>
    <x v="3"/>
  </r>
  <r>
    <s v="Ansley Gounel"/>
    <s v="Female"/>
    <s v="Product Management"/>
    <n v="38440"/>
    <x v="2"/>
    <s v="Poor"/>
    <x v="5"/>
  </r>
  <r>
    <s v="Cletus McGarahan"/>
    <s v="Female"/>
    <s v="Engineering"/>
    <n v="114430"/>
    <x v="1"/>
    <s v="Very Good"/>
    <x v="6"/>
  </r>
  <r>
    <s v="Althea Bronger"/>
    <s v="Male"/>
    <s v="Product Management"/>
    <n v="104340"/>
    <x v="1"/>
    <s v="Poor"/>
    <x v="3"/>
  </r>
  <r>
    <s v="Orlando Gorstidge"/>
    <s v="Male"/>
    <s v="Marketing"/>
    <n v="40750"/>
    <x v="0"/>
    <s v="Very Poor"/>
    <x v="4"/>
  </r>
  <r>
    <s v="Robbert Mandrier"/>
    <s v="Female"/>
    <s v="Training"/>
    <n v="98020"/>
    <x v="2"/>
    <s v="Very Good"/>
    <x v="8"/>
  </r>
  <r>
    <s v="Twila Roantree"/>
    <s v="Female"/>
    <s v="Sales"/>
    <n v="96620"/>
    <x v="0"/>
    <s v="Poor"/>
    <x v="8"/>
  </r>
  <r>
    <s v="Archibald Filliskirk"/>
    <s v="Male"/>
    <s v="Research and Development"/>
    <n v="40400"/>
    <x v="2"/>
    <s v="Very Good"/>
    <x v="4"/>
  </r>
  <r>
    <s v="Denni Wiggans"/>
    <s v="Male"/>
    <s v="Product Management"/>
    <n v="81220"/>
    <x v="0"/>
    <s v="Poor"/>
    <x v="0"/>
  </r>
  <r>
    <s v="Pyotr Lightewood"/>
    <s v="Male"/>
    <s v="Training"/>
    <n v="33840"/>
    <x v="0"/>
    <s v="Not Rated"/>
    <x v="5"/>
  </r>
  <r>
    <s v="Shari McNee"/>
    <s v="Male"/>
    <s v="Research and Development"/>
    <n v="75880"/>
    <x v="0"/>
    <s v="Average"/>
    <x v="7"/>
  </r>
  <r>
    <s v="Issiah Cradick"/>
    <s v="Male"/>
    <s v="Engineering"/>
    <n v="81380"/>
    <x v="0"/>
    <s v="Not Rated"/>
    <x v="0"/>
  </r>
  <r>
    <s v="Nollie Courteney"/>
    <s v="Male"/>
    <s v="Research and Development"/>
    <n v="71490"/>
    <x v="2"/>
    <s v="Not Rated"/>
    <x v="7"/>
  </r>
  <r>
    <s v="Tadio Dowdle"/>
    <s v="Female"/>
    <s v="Product Management"/>
    <n v="91930"/>
    <x v="1"/>
    <s v="Average"/>
    <x v="8"/>
  </r>
  <r>
    <s v="Ondrea Banfield"/>
    <s v="Female"/>
    <s v="Engineering"/>
    <n v="107790"/>
    <x v="1"/>
    <s v="Average"/>
    <x v="3"/>
  </r>
  <r>
    <s v="Cornie Arstall"/>
    <s v="Female"/>
    <s v="Product Management"/>
    <n v="69970"/>
    <x v="2"/>
    <s v="Average"/>
    <x v="1"/>
  </r>
  <r>
    <s v="Jeane Blaszczak"/>
    <s v="Female"/>
    <s v="Engineering"/>
    <n v="44300"/>
    <x v="0"/>
    <s v="Poor"/>
    <x v="4"/>
  </r>
  <r>
    <s v="Hogan Iles"/>
    <s v="Female"/>
    <s v="Accounting"/>
    <n v="114180"/>
    <x v="0"/>
    <s v="Very Good"/>
    <x v="6"/>
  </r>
  <r>
    <s v="Saundra O'Connel"/>
    <s v="Male"/>
    <s v="Human Resources"/>
    <n v="85330"/>
    <x v="2"/>
    <s v="Average"/>
    <x v="0"/>
  </r>
  <r>
    <s v="Rosaline Wenderott"/>
    <s v="Female"/>
    <s v="Sales"/>
    <n v="36820"/>
    <x v="2"/>
    <s v="Good"/>
    <x v="5"/>
  </r>
  <r>
    <s v="Bobina Teale"/>
    <s v="Male"/>
    <s v="Marketing"/>
    <n v="116890"/>
    <x v="1"/>
    <s v="Average"/>
    <x v="6"/>
  </r>
  <r>
    <s v="Ruby Cracie"/>
    <s v="Male"/>
    <s v="Research and Development"/>
    <n v="78710"/>
    <x v="1"/>
    <s v="Poor"/>
    <x v="7"/>
  </r>
  <r>
    <s v="Sissy Muehle"/>
    <s v="Female"/>
    <s v="Accounting"/>
    <n v="86470"/>
    <x v="1"/>
    <s v="Average"/>
    <x v="0"/>
  </r>
  <r>
    <s v="Lonny Caen"/>
    <s v="Female"/>
    <s v="Research and Development"/>
    <n v="35980"/>
    <x v="0"/>
    <s v="Good"/>
    <x v="5"/>
  </r>
  <r>
    <s v="Itch Tinklin"/>
    <s v="Female"/>
    <s v="Support"/>
    <n v="77110"/>
    <x v="2"/>
    <s v="Average"/>
    <x v="7"/>
  </r>
  <r>
    <s v="Sibyl Dunkirk"/>
    <s v="Female"/>
    <s v="Product Management"/>
    <n v="86570"/>
    <x v="1"/>
    <s v="Very Poor"/>
    <x v="0"/>
  </r>
  <r>
    <s v="Brodie Grimstead"/>
    <s v="Male"/>
    <s v="Business Development"/>
    <n v="117850"/>
    <x v="1"/>
    <s v="Good"/>
    <x v="6"/>
  </r>
  <r>
    <s v="Amitie Mawson"/>
    <s v="Female"/>
    <s v="Marketing"/>
    <n v="116500"/>
    <x v="0"/>
    <s v="Not Rated"/>
    <x v="6"/>
  </r>
  <r>
    <s v="Dane Wudeland"/>
    <s v="Female"/>
    <s v="Accounting"/>
    <n v="80030"/>
    <x v="1"/>
    <s v="Poor"/>
    <x v="0"/>
  </r>
  <r>
    <s v="Oby Sorrel"/>
    <s v="Female"/>
    <s v="Support"/>
    <n v="58940"/>
    <x v="1"/>
    <s v="Average"/>
    <x v="2"/>
  </r>
  <r>
    <s v="Yvette Bett"/>
    <s v="Male"/>
    <s v="Human Resources"/>
    <n v="76320"/>
    <x v="0"/>
    <s v="Good"/>
    <x v="7"/>
  </r>
  <r>
    <s v="Ianthe Sayre"/>
    <s v="Male"/>
    <s v="Support"/>
    <n v="110730"/>
    <x v="2"/>
    <s v="Very Good"/>
    <x v="6"/>
  </r>
  <r>
    <s v="Jacklyn Andrioletti"/>
    <s v="Female"/>
    <s v="Training"/>
    <n v="86990"/>
    <x v="2"/>
    <s v="Poor"/>
    <x v="0"/>
  </r>
  <r>
    <s v="Conchita Soden"/>
    <s v="Male"/>
    <s v="Marketing"/>
    <n v="74410"/>
    <x v="2"/>
    <s v="Good"/>
    <x v="7"/>
  </r>
  <r>
    <s v="Reggie Taylerson"/>
    <s v="Male"/>
    <s v="Marketing"/>
    <n v="87610"/>
    <x v="0"/>
    <s v="Good"/>
    <x v="0"/>
  </r>
  <r>
    <s v="Leslie Cardoso"/>
    <s v="Female"/>
    <s v="Business Development"/>
    <n v="103340"/>
    <x v="2"/>
    <s v="Good"/>
    <x v="3"/>
  </r>
  <r>
    <s v="Milton Lilie"/>
    <s v="Female"/>
    <s v="Business Development"/>
    <n v="46470"/>
    <x v="1"/>
    <s v="Average"/>
    <x v="4"/>
  </r>
  <r>
    <s v="Aeriell Cuell"/>
    <s v="Male"/>
    <s v="Legal"/>
    <n v="108290"/>
    <x v="2"/>
    <s v="Very Poor"/>
    <x v="3"/>
  </r>
  <r>
    <s v="Anne-corinne Daulby"/>
    <s v="Male"/>
    <s v="Engineering"/>
    <n v="78640"/>
    <x v="0"/>
    <s v="Good"/>
    <x v="7"/>
  </r>
  <r>
    <s v="Lisle Danahar"/>
    <s v="Prefer not to say"/>
    <s v="Sales"/>
    <n v="75990"/>
    <x v="1"/>
    <s v="Average"/>
    <x v="7"/>
  </r>
  <r>
    <s v="Bryana Loyns"/>
    <s v="Male"/>
    <s v="Sales"/>
    <n v="55280"/>
    <x v="1"/>
    <s v="Average"/>
    <x v="2"/>
  </r>
  <r>
    <s v="Anjela Spancock"/>
    <s v="Prefer not to say"/>
    <s v="Accounting"/>
    <n v="98010"/>
    <x v="0"/>
    <s v="Average"/>
    <x v="8"/>
  </r>
  <r>
    <s v="Daisie McNeice"/>
    <s v="Male"/>
    <s v="Human Resources"/>
    <n v="50310"/>
    <x v="1"/>
    <s v="Average"/>
    <x v="2"/>
  </r>
  <r>
    <s v="Jillana Gabbitis"/>
    <s v="Male"/>
    <s v="Marketing"/>
    <n v="91360"/>
    <x v="1"/>
    <s v="Average"/>
    <x v="8"/>
  </r>
  <r>
    <s v="Roddy Speechley"/>
    <s v="Male"/>
    <s v="Accounting"/>
    <n v="115920"/>
    <x v="2"/>
    <s v="Good"/>
    <x v="6"/>
  </r>
  <r>
    <s v="Oran Buxcy"/>
    <s v="Female"/>
    <s v="Engineering"/>
    <n v="56870"/>
    <x v="0"/>
    <s v="Poor"/>
    <x v="2"/>
  </r>
  <r>
    <s v="Beverie Moffet"/>
    <s v="Female"/>
    <s v="Support"/>
    <n v="75970"/>
    <x v="2"/>
    <s v="Very Good"/>
    <x v="7"/>
  </r>
  <r>
    <s v="Novelia Pyffe"/>
    <s v="Male"/>
    <s v="Accounting"/>
    <n v="52270"/>
    <x v="1"/>
    <s v="Good"/>
    <x v="2"/>
  </r>
  <r>
    <s v="Dare Tully"/>
    <s v="Male"/>
    <s v="Business Development"/>
    <n v="39780"/>
    <x v="0"/>
    <s v="Not Rated"/>
    <x v="5"/>
  </r>
  <r>
    <s v="Lilyan Klimpt"/>
    <s v="Male"/>
    <s v="Services"/>
    <n v="58960"/>
    <x v="0"/>
    <s v="Average"/>
    <x v="2"/>
  </r>
  <r>
    <s v="Jo-anne Gobeau"/>
    <s v="Female"/>
    <s v="Training"/>
    <n v="37900"/>
    <x v="2"/>
    <s v="Good"/>
    <x v="5"/>
  </r>
  <r>
    <s v="Sheff Gerdts"/>
    <s v="Male"/>
    <s v="Business Development"/>
    <n v="89160"/>
    <x v="0"/>
    <s v="Good"/>
    <x v="0"/>
  </r>
  <r>
    <s v="Florinda Crace"/>
    <s v="Female"/>
    <s v="Sales"/>
    <n v="45510"/>
    <x v="2"/>
    <s v="Good"/>
    <x v="4"/>
  </r>
  <r>
    <s v="Dominic Ortler"/>
    <s v="Female"/>
    <s v="Product Management"/>
    <n v="66610"/>
    <x v="2"/>
    <s v="Average"/>
    <x v="1"/>
  </r>
  <r>
    <s v="Cathrin Yanuk"/>
    <s v="Male"/>
    <s v="Sales"/>
    <n v="44120"/>
    <x v="0"/>
    <s v="Very Poor"/>
    <x v="4"/>
  </r>
  <r>
    <s v="Austine Littlewood"/>
    <s v="Female"/>
    <s v="Services"/>
    <n v="32270"/>
    <x v="2"/>
    <s v="Average"/>
    <x v="5"/>
  </r>
  <r>
    <s v="Alford Gerardi"/>
    <s v="Female"/>
    <s v="Engineering"/>
    <n v="37130"/>
    <x v="0"/>
    <s v="Not Rated"/>
    <x v="5"/>
  </r>
  <r>
    <s v="Cullie Bourcq"/>
    <s v="Female"/>
    <s v="Sales"/>
    <n v="45590"/>
    <x v="2"/>
    <s v="Good"/>
    <x v="4"/>
  </r>
  <r>
    <s v="Emanuel Beldan"/>
    <s v="Male"/>
    <s v="Accounting"/>
    <n v="94070"/>
    <x v="2"/>
    <s v="Average"/>
    <x v="8"/>
  </r>
  <r>
    <s v="Danica Nayshe"/>
    <s v="Female"/>
    <s v="Services"/>
    <n v="89690"/>
    <x v="1"/>
    <s v="Not Rated"/>
    <x v="0"/>
  </r>
  <r>
    <s v="Hildagard Reece"/>
    <s v="Female"/>
    <s v="Services"/>
    <n v="41220"/>
    <x v="0"/>
    <s v="Average"/>
    <x v="4"/>
  </r>
  <r>
    <s v="Kai Ryder"/>
    <s v="Female"/>
    <s v="Accounting"/>
    <n v="119930"/>
    <x v="0"/>
    <s v="Average"/>
    <x v="6"/>
  </r>
  <r>
    <s v="Alfred Peplay"/>
    <s v="Female"/>
    <s v="Human Resources"/>
    <n v="60580"/>
    <x v="1"/>
    <s v="Not Rated"/>
    <x v="1"/>
  </r>
  <r>
    <s v="Jeannie Petracco"/>
    <s v="Female"/>
    <s v="Engineering"/>
    <n v="94820"/>
    <x v="2"/>
    <s v="Average"/>
    <x v="8"/>
  </r>
  <r>
    <s v="Brad Gumb"/>
    <s v="Male"/>
    <s v="Accounting"/>
    <n v="38830"/>
    <x v="1"/>
    <s v="Good"/>
    <x v="5"/>
  </r>
  <r>
    <s v="Reinald Franken"/>
    <s v="Female"/>
    <s v="Engineering"/>
    <n v="28870"/>
    <x v="2"/>
    <s v="Very Good"/>
    <x v="9"/>
  </r>
  <r>
    <s v="Carolyn Attack"/>
    <s v="Female"/>
    <s v="Marketing"/>
    <n v="70760"/>
    <x v="0"/>
    <s v="Good"/>
    <x v="7"/>
  </r>
  <r>
    <s v="Bogey Hitcham"/>
    <s v="Male"/>
    <s v="Product Management"/>
    <n v="106170"/>
    <x v="2"/>
    <s v="Good"/>
    <x v="3"/>
  </r>
  <r>
    <s v="Naoma Cruse"/>
    <s v="Male"/>
    <s v="Research and Development"/>
    <n v="71540"/>
    <x v="1"/>
    <s v="Average"/>
    <x v="7"/>
  </r>
  <r>
    <s v="Oates Dinan"/>
    <s v="Female"/>
    <s v="Research and Development"/>
    <n v="104680"/>
    <x v="0"/>
    <s v="Average"/>
    <x v="3"/>
  </r>
  <r>
    <s v="Daphne Francillo"/>
    <s v="Male"/>
    <s v="Training"/>
    <n v="63370"/>
    <x v="0"/>
    <s v="Average"/>
    <x v="1"/>
  </r>
  <r>
    <s v="Kissiah Maydway"/>
    <s v="Male"/>
    <s v="Accounting"/>
    <n v="106460"/>
    <x v="0"/>
    <s v="Good"/>
    <x v="3"/>
  </r>
  <r>
    <s v="Trix Lutsch"/>
    <s v="Male"/>
    <s v="Business Development"/>
    <n v="106400"/>
    <x v="0"/>
    <s v="Average"/>
    <x v="3"/>
  </r>
  <r>
    <s v="Carolin Fieldstone"/>
    <s v="Female"/>
    <s v="Marketing"/>
    <n v="36920"/>
    <x v="1"/>
    <s v="Average"/>
    <x v="5"/>
  </r>
  <r>
    <s v="Dulsea Folkes"/>
    <s v="Female"/>
    <s v="Services"/>
    <n v="42160"/>
    <x v="2"/>
    <s v="Average"/>
    <x v="4"/>
  </r>
  <r>
    <s v="Corabel Luberto"/>
    <s v="Female"/>
    <s v="Human Resources"/>
    <n v="57820"/>
    <x v="1"/>
    <s v="Average"/>
    <x v="2"/>
  </r>
  <r>
    <s v="Nicola Kiely"/>
    <s v="Female"/>
    <s v="Business Development"/>
    <n v="93740"/>
    <x v="1"/>
    <s v="Average"/>
    <x v="8"/>
  </r>
  <r>
    <s v="Rey Chartman"/>
    <s v="Female"/>
    <s v="Training"/>
    <n v="93960"/>
    <x v="1"/>
    <s v="Poor"/>
    <x v="8"/>
  </r>
  <r>
    <s v="Israel Farndon"/>
    <s v="Male"/>
    <s v="Marketing"/>
    <n v="107220"/>
    <x v="0"/>
    <s v="Average"/>
    <x v="3"/>
  </r>
  <r>
    <s v="Felipe Parkman"/>
    <s v="Female"/>
    <s v="Training"/>
    <n v="90150"/>
    <x v="2"/>
    <s v="Very Good"/>
    <x v="8"/>
  </r>
  <r>
    <s v="Margit Kunze"/>
    <s v="Male"/>
    <s v="Engineering"/>
    <n v="94020"/>
    <x v="2"/>
    <s v="Good"/>
    <x v="8"/>
  </r>
  <r>
    <s v="Oliy Feeney"/>
    <s v="Female"/>
    <s v="Marketing"/>
    <n v="42970"/>
    <x v="0"/>
    <s v="Good"/>
    <x v="4"/>
  </r>
  <r>
    <s v="Sandie Anthonies"/>
    <s v="Male"/>
    <s v="Legal"/>
    <n v="33410"/>
    <x v="1"/>
    <s v="Average"/>
    <x v="5"/>
  </r>
  <r>
    <s v="Anni Dinse"/>
    <s v="Male"/>
    <s v="Product Management"/>
    <n v="119670"/>
    <x v="0"/>
    <s v="Average"/>
    <x v="6"/>
  </r>
  <r>
    <s v="Gaultiero Have"/>
    <s v="Male"/>
    <s v="Accounting"/>
    <n v="115380"/>
    <x v="1"/>
    <s v="Average"/>
    <x v="6"/>
  </r>
  <r>
    <s v="Corinna Griffiths"/>
    <s v="Male"/>
    <s v="Support"/>
    <n v="75010"/>
    <x v="1"/>
    <s v="Good"/>
    <x v="7"/>
  </r>
  <r>
    <s v="Cherlyn Barter"/>
    <s v="Female"/>
    <s v="Accounting"/>
    <n v="104120"/>
    <x v="2"/>
    <s v="Good"/>
    <x v="3"/>
  </r>
  <r>
    <s v="Shea Mix"/>
    <s v="Male"/>
    <s v="Research and Development"/>
    <n v="82680"/>
    <x v="0"/>
    <s v="Very Poor"/>
    <x v="0"/>
  </r>
  <r>
    <s v="Leonidas Cavaney"/>
    <s v="Male"/>
    <s v="Accounting"/>
    <n v="52250"/>
    <x v="1"/>
    <s v="Very Poor"/>
    <x v="2"/>
  </r>
  <r>
    <s v="Tallie Chaikovski"/>
    <s v="Male"/>
    <s v="Sales"/>
    <n v="83190"/>
    <x v="0"/>
    <s v="Average"/>
    <x v="0"/>
  </r>
  <r>
    <s v="Andria Kimpton"/>
    <s v="Male"/>
    <s v="Product Management"/>
    <n v="69120"/>
    <x v="1"/>
    <s v="Average"/>
    <x v="1"/>
  </r>
  <r>
    <s v="Codie Gaunson"/>
    <s v="Male"/>
    <s v="Accounting"/>
    <n v="83590"/>
    <x v="2"/>
    <s v="Poor"/>
    <x v="0"/>
  </r>
  <r>
    <s v="Kaine Padly"/>
    <s v="Male"/>
    <s v="Research and Development"/>
    <n v="107700"/>
    <x v="2"/>
    <s v="Very Good"/>
    <x v="3"/>
  </r>
  <r>
    <s v="Freda Legan"/>
    <s v="Female"/>
    <s v="Sales"/>
    <n v="102130"/>
    <x v="1"/>
    <s v="Average"/>
    <x v="3"/>
  </r>
  <r>
    <s v="Hiram Merkle"/>
    <s v="Male"/>
    <s v="Legal"/>
    <n v="116090"/>
    <x v="1"/>
    <s v="Average"/>
    <x v="6"/>
  </r>
  <r>
    <s v="Christos Wintle"/>
    <s v="Male"/>
    <s v="Engineering"/>
    <n v="74360"/>
    <x v="0"/>
    <s v="Good"/>
    <x v="7"/>
  </r>
  <r>
    <s v="Magnum Locksley"/>
    <s v="Female"/>
    <s v="Services"/>
    <n v="42310"/>
    <x v="2"/>
    <s v="Not Rated"/>
    <x v="4"/>
  </r>
  <r>
    <s v="Adrianne Gave"/>
    <s v="Male"/>
    <s v="Engineering"/>
    <n v="78440"/>
    <x v="0"/>
    <s v="Poor"/>
    <x v="7"/>
  </r>
  <r>
    <s v="Warner Carwithan"/>
    <s v="Female"/>
    <s v="Support"/>
    <n v="113760"/>
    <x v="1"/>
    <s v="Good"/>
    <x v="6"/>
  </r>
  <r>
    <s v="Appolonia Snook"/>
    <s v="Female"/>
    <s v="Services"/>
    <n v="93880"/>
    <x v="1"/>
    <s v="Average"/>
    <x v="8"/>
  </r>
  <r>
    <s v="Alikee Jecock"/>
    <s v="Female"/>
    <s v="Legal"/>
    <n v="85000"/>
    <x v="1"/>
    <s v="Poor"/>
    <x v="0"/>
  </r>
  <r>
    <s v="Shay Chasney"/>
    <s v="Male"/>
    <s v="Human Resources"/>
    <n v="72550"/>
    <x v="0"/>
    <s v="Average"/>
    <x v="7"/>
  </r>
  <r>
    <s v="Trey Jurges"/>
    <s v="Female"/>
    <s v="Legal"/>
    <n v="72360"/>
    <x v="1"/>
    <s v="Poor"/>
    <x v="7"/>
  </r>
  <r>
    <s v="Tracy Renad"/>
    <s v="Female"/>
    <s v="Accounting"/>
    <n v="114890"/>
    <x v="2"/>
    <s v="Average"/>
    <x v="6"/>
  </r>
  <r>
    <s v="Sarajane Peachey"/>
    <s v="Female"/>
    <s v="Marketing"/>
    <n v="107580"/>
    <x v="2"/>
    <s v="Poor"/>
    <x v="3"/>
  </r>
  <r>
    <s v="Bili Sizey"/>
    <s v="Male"/>
    <s v="Research and Development"/>
    <n v="36040"/>
    <x v="2"/>
    <s v="Average"/>
    <x v="5"/>
  </r>
  <r>
    <s v="Shaun Kyrkeman"/>
    <s v="Male"/>
    <s v="Product Management"/>
    <n v="35010"/>
    <x v="1"/>
    <s v="Average"/>
    <x v="5"/>
  </r>
  <r>
    <s v="Leena Bruckshaw"/>
    <s v="Male"/>
    <s v="Research and Development"/>
    <n v="74280"/>
    <x v="0"/>
    <s v="Average"/>
    <x v="7"/>
  </r>
  <r>
    <s v="Benni Simounet"/>
    <s v="Male"/>
    <s v="Research and Development"/>
    <n v="115790"/>
    <x v="0"/>
    <s v="Very Poor"/>
    <x v="6"/>
  </r>
  <r>
    <s v="Kay Edling"/>
    <s v="Male"/>
    <s v="Support"/>
    <n v="38330"/>
    <x v="0"/>
    <s v="Average"/>
    <x v="5"/>
  </r>
  <r>
    <s v="Shayne Stegel"/>
    <s v="Male"/>
    <s v="Business Development"/>
    <n v="70270"/>
    <x v="2"/>
    <s v="Very Good"/>
    <x v="7"/>
  </r>
  <r>
    <s v="Floyd Cowgill"/>
    <s v="Male"/>
    <s v="Support"/>
    <n v="37060"/>
    <x v="1"/>
    <s v="Average"/>
    <x v="5"/>
  </r>
  <r>
    <s v="William Reeveley"/>
    <s v="Male"/>
    <s v="Training"/>
    <n v="53870"/>
    <x v="2"/>
    <s v="Good"/>
    <x v="2"/>
  </r>
  <r>
    <s v="Inger Chapelhow"/>
    <s v="Female"/>
    <s v="Research and Development"/>
    <n v="84310"/>
    <x v="2"/>
    <s v="Good"/>
    <x v="0"/>
  </r>
  <r>
    <s v="Brien Boise"/>
    <s v="Female"/>
    <s v="Research and Development"/>
    <n v="58100"/>
    <x v="1"/>
    <s v="Very Good"/>
    <x v="2"/>
  </r>
  <r>
    <s v="Pancho De Ortega"/>
    <s v="Male"/>
    <s v="Support"/>
    <n v="99780"/>
    <x v="1"/>
    <s v="Very Good"/>
    <x v="8"/>
  </r>
  <r>
    <s v="Edd MacKnockiter"/>
    <s v="Male"/>
    <s v="Accounting"/>
    <n v="119020"/>
    <x v="0"/>
    <s v="Poor"/>
    <x v="6"/>
  </r>
  <r>
    <s v="Hobie Stockbridge"/>
    <s v="Male"/>
    <s v="Engineering"/>
    <n v="92940"/>
    <x v="0"/>
    <s v="Good"/>
    <x v="8"/>
  </r>
  <r>
    <s v="Ludovika Plaice"/>
    <s v="Male"/>
    <s v="Training"/>
    <n v="59670"/>
    <x v="1"/>
    <s v="Not Rated"/>
    <x v="2"/>
  </r>
  <r>
    <s v="Caro Hainsworth"/>
    <s v="Male"/>
    <s v="Marketing"/>
    <n v="77470"/>
    <x v="1"/>
    <s v="Good"/>
    <x v="7"/>
  </r>
  <r>
    <s v="Nicolis Winspire"/>
    <s v="Male"/>
    <s v="Engineering"/>
    <n v="45650"/>
    <x v="0"/>
    <s v="Good"/>
    <x v="4"/>
  </r>
  <r>
    <s v="Niko MacGille"/>
    <s v="Female"/>
    <s v="Engineering"/>
    <n v="88430"/>
    <x v="0"/>
    <s v="Average"/>
    <x v="0"/>
  </r>
  <r>
    <s v="Evanne Levens"/>
    <s v="Male"/>
    <s v="Human Resources"/>
    <n v="36880"/>
    <x v="1"/>
    <s v="Good"/>
    <x v="5"/>
  </r>
  <r>
    <s v="Trix Lutsch"/>
    <s v="Male"/>
    <s v="Business Development"/>
    <n v="106400"/>
    <x v="2"/>
    <s v="Poor"/>
    <x v="3"/>
  </r>
  <r>
    <s v="Michale Rolf"/>
    <s v="Male"/>
    <s v="Services"/>
    <n v="111820"/>
    <x v="0"/>
    <s v="Very Good"/>
    <x v="6"/>
  </r>
  <r>
    <s v="Cecilla Northen"/>
    <s v="Male"/>
    <s v="Human Resources"/>
    <n v="92870"/>
    <x v="2"/>
    <s v="Average"/>
    <x v="8"/>
  </r>
  <r>
    <s v="Cyrillus Garci"/>
    <s v="Male"/>
    <s v="Business Development"/>
    <n v="100360"/>
    <x v="0"/>
    <s v="Average"/>
    <x v="3"/>
  </r>
  <r>
    <s v="Dayle O'Luney"/>
    <s v="Female"/>
    <s v="Research and Development"/>
    <n v="46750"/>
    <x v="0"/>
    <s v="Average"/>
    <x v="4"/>
  </r>
  <r>
    <s v="Gunar Cockshoot"/>
    <s v="Male"/>
    <s v="Business Development"/>
    <n v="48950"/>
    <x v="2"/>
    <s v="Good"/>
    <x v="4"/>
  </r>
  <r>
    <s v="Silva Monte"/>
    <s v="Male"/>
    <s v="Sales"/>
    <n v="52810"/>
    <x v="2"/>
    <s v="Poor"/>
    <x v="2"/>
  </r>
  <r>
    <s v="Hans Bucke"/>
    <s v="Male"/>
    <s v="Legal"/>
    <n v="78560"/>
    <x v="1"/>
    <s v="Very Poor"/>
    <x v="7"/>
  </r>
  <r>
    <s v="Elia Cockton"/>
    <s v="Female"/>
    <s v="Support"/>
    <n v="75280"/>
    <x v="1"/>
    <s v="Average"/>
    <x v="7"/>
  </r>
  <r>
    <s v="Freddy Linford"/>
    <s v="Female"/>
    <s v="Training"/>
    <n v="93130"/>
    <x v="1"/>
    <s v="Poor"/>
    <x v="8"/>
  </r>
  <r>
    <s v="Gwenore Scotchmer"/>
    <s v="Female"/>
    <s v="Business Development"/>
    <n v="105290"/>
    <x v="1"/>
    <s v="Very Poor"/>
    <x v="3"/>
  </r>
  <r>
    <s v="Maggie Ruberti"/>
    <s v="Male"/>
    <s v="Training"/>
    <n v="108340"/>
    <x v="1"/>
    <s v="Not Rated"/>
    <x v="3"/>
  </r>
  <r>
    <s v="Desi Peniman"/>
    <s v="Female"/>
    <s v="Legal"/>
    <n v="31090"/>
    <x v="1"/>
    <s v="Average"/>
    <x v="5"/>
  </r>
  <r>
    <s v="Allyce Hincham"/>
    <s v="Male"/>
    <s v="Business Development"/>
    <n v="101420"/>
    <x v="0"/>
    <s v="Average"/>
    <x v="3"/>
  </r>
  <r>
    <s v="Juanita Trembey"/>
    <s v="Prefer not to say"/>
    <s v="Business Development"/>
    <n v="54780"/>
    <x v="1"/>
    <s v="Very Good"/>
    <x v="2"/>
  </r>
  <r>
    <s v="Lincoln Cord"/>
    <s v="Female"/>
    <s v="Support"/>
    <n v="63560"/>
    <x v="2"/>
    <s v="Very Good"/>
    <x v="1"/>
  </r>
  <r>
    <s v="Kerwin Blakely"/>
    <s v="Male"/>
    <s v="Research and Development"/>
    <n v="68480"/>
    <x v="0"/>
    <s v="Poor"/>
    <x v="1"/>
  </r>
  <r>
    <s v="Granny Spencelayh"/>
    <s v="Male"/>
    <s v="Legal"/>
    <n v="99460"/>
    <x v="2"/>
    <s v="Average"/>
    <x v="8"/>
  </r>
  <r>
    <s v="Collin Jagson"/>
    <s v="Male"/>
    <s v="Services"/>
    <n v="100420"/>
    <x v="2"/>
    <s v="Poor"/>
    <x v="3"/>
  </r>
  <r>
    <s v="Monti Burdus"/>
    <s v="Female"/>
    <s v="Human Resources"/>
    <n v="39650"/>
    <x v="2"/>
    <s v="Average"/>
    <x v="5"/>
  </r>
  <r>
    <s v="Konstantin Timblett"/>
    <s v="Female"/>
    <s v="Training"/>
    <n v="56250"/>
    <x v="2"/>
    <s v="Average"/>
    <x v="2"/>
  </r>
  <r>
    <s v="Fax Scotland"/>
    <s v="Female"/>
    <s v="Marketing"/>
    <n v="57640"/>
    <x v="2"/>
    <s v="Average"/>
    <x v="2"/>
  </r>
  <r>
    <s v="Isidora Guido"/>
    <s v="Male"/>
    <s v="Engineering"/>
    <n v="43150"/>
    <x v="2"/>
    <s v="Very Good"/>
    <x v="4"/>
  </r>
  <r>
    <s v="Erv Havill"/>
    <s v="Female"/>
    <s v="Accounting"/>
    <n v="106080"/>
    <x v="2"/>
    <s v="Not Rated"/>
    <x v="3"/>
  </r>
  <r>
    <s v="Yoshiko Tamblingson"/>
    <s v="Male"/>
    <s v="Sales"/>
    <n v="29590"/>
    <x v="1"/>
    <s v="Good"/>
    <x v="9"/>
  </r>
  <r>
    <s v="Barri Teacy"/>
    <s v="Female"/>
    <s v="Accounting"/>
    <n v="86240"/>
    <x v="0"/>
    <s v="Average"/>
    <x v="0"/>
  </r>
  <r>
    <s v="Alisha Bloschke"/>
    <s v="Prefer not to say"/>
    <s v="Product Management"/>
    <n v="36480"/>
    <x v="2"/>
    <s v="Average"/>
    <x v="5"/>
  </r>
  <r>
    <s v="Adi Seawright"/>
    <s v="Female"/>
    <s v="Marketing"/>
    <n v="48590"/>
    <x v="1"/>
    <s v="Very Poor"/>
    <x v="4"/>
  </r>
  <r>
    <s v="Eward Astlett"/>
    <s v="Male"/>
    <s v="Engineering"/>
    <n v="41670"/>
    <x v="0"/>
    <s v="Average"/>
    <x v="4"/>
  </r>
  <r>
    <s v="Chauncey Schild"/>
    <s v="Female"/>
    <s v="Support"/>
    <n v="107340"/>
    <x v="0"/>
    <s v="Very Good"/>
    <x v="3"/>
  </r>
  <r>
    <s v="Larissa Ingledow"/>
    <s v="Male"/>
    <s v="Research and Development"/>
    <n v="62280"/>
    <x v="1"/>
    <s v="Not Rated"/>
    <x v="1"/>
  </r>
  <r>
    <s v="Orton Livick"/>
    <s v="Male"/>
    <s v="Services"/>
    <n v="37920"/>
    <x v="2"/>
    <s v="Not Rated"/>
    <x v="5"/>
  </r>
  <r>
    <s v="Beverie Moffet"/>
    <s v="Female"/>
    <s v="Support"/>
    <n v="75970"/>
    <x v="1"/>
    <s v="Average"/>
    <x v="7"/>
  </r>
  <r>
    <s v="Katey Cadany"/>
    <s v="Male"/>
    <s v="Services"/>
    <n v="92010"/>
    <x v="2"/>
    <s v="Very Poor"/>
    <x v="8"/>
  </r>
  <r>
    <s v="Alida Welman"/>
    <s v="Male"/>
    <s v="Human Resources"/>
    <n v="69860"/>
    <x v="0"/>
    <s v="Poor"/>
    <x v="1"/>
  </r>
  <r>
    <s v="Nicole Blowfelde"/>
    <s v="Female"/>
    <s v="Training"/>
    <n v="59560"/>
    <x v="1"/>
    <s v="Very Good"/>
    <x v="2"/>
  </r>
  <r>
    <s v="Kelley Rounds"/>
    <s v="Female"/>
    <s v="Engineering"/>
    <n v="114810"/>
    <x v="1"/>
    <s v="Average"/>
    <x v="6"/>
  </r>
  <r>
    <s v="Felice McMurty"/>
    <s v="Female"/>
    <s v="Product Management"/>
    <n v="66870"/>
    <x v="2"/>
    <s v="Not Rated"/>
    <x v="1"/>
  </r>
  <r>
    <s v="Layton Kierans"/>
    <s v="Male"/>
    <s v="Human Resources"/>
    <n v="113790"/>
    <x v="1"/>
    <s v="Very Poor"/>
    <x v="6"/>
  </r>
  <r>
    <s v="Hedwiga Ingarfield"/>
    <s v="Female"/>
    <s v="Legal"/>
    <n v="38250"/>
    <x v="1"/>
    <s v="Average"/>
    <x v="5"/>
  </r>
  <r>
    <s v="Frasquito Mosley"/>
    <s v="Prefer not to say"/>
    <s v="Support"/>
    <n v="48090"/>
    <x v="2"/>
    <s v="Not Rated"/>
    <x v="4"/>
  </r>
  <r>
    <s v="Amandy Jope"/>
    <s v="Male"/>
    <s v="Accounting"/>
    <n v="99630"/>
    <x v="2"/>
    <s v="Average"/>
    <x v="8"/>
  </r>
  <r>
    <s v="Tarrah Wordsworth"/>
    <s v="Female"/>
    <s v="Product Management"/>
    <n v="86340"/>
    <x v="2"/>
    <s v="Poor"/>
    <x v="0"/>
  </r>
  <r>
    <s v="Fairfax Wallsam"/>
    <s v="Prefer not to say"/>
    <s v="Sales"/>
    <n v="88590"/>
    <x v="2"/>
    <s v="Average"/>
    <x v="0"/>
  </r>
  <r>
    <s v="Chelsea Itzak"/>
    <s v="Male"/>
    <s v="Support"/>
    <n v="61100"/>
    <x v="1"/>
    <s v="Average"/>
    <x v="1"/>
  </r>
  <r>
    <s v="Craggie Whistlecraft"/>
    <s v="Male"/>
    <s v="Product Management"/>
    <n v="71240"/>
    <x v="2"/>
    <s v="Average"/>
    <x v="7"/>
  </r>
  <r>
    <s v="Faina Durand"/>
    <s v="Male"/>
    <s v="Sales"/>
    <n v="114650"/>
    <x v="1"/>
    <s v="Very Poor"/>
    <x v="6"/>
  </r>
  <r>
    <s v="Joella Maevela"/>
    <s v="Female"/>
    <s v="Sales"/>
    <n v="76210"/>
    <x v="1"/>
    <s v="Good"/>
    <x v="7"/>
  </r>
  <r>
    <s v="Virginia McConville"/>
    <s v="Female"/>
    <s v="Human Resources"/>
    <n v="76900"/>
    <x v="2"/>
    <s v="Very Good"/>
    <x v="7"/>
  </r>
  <r>
    <s v="Candy Aindrais"/>
    <s v="Female"/>
    <s v="Business Development"/>
    <n v="116590"/>
    <x v="0"/>
    <s v="Very Good"/>
    <x v="6"/>
  </r>
  <r>
    <s v="Allene Gobbet"/>
    <s v="Female"/>
    <s v="Engineering"/>
    <n v="78390"/>
    <x v="2"/>
    <s v="Average"/>
    <x v="7"/>
  </r>
  <r>
    <s v="Ruthanne Beadnell"/>
    <s v="Female"/>
    <s v="Accounting"/>
    <n v="103610"/>
    <x v="1"/>
    <s v="Poor"/>
    <x v="3"/>
  </r>
  <r>
    <s v="Damien Netley"/>
    <s v="Male"/>
    <s v="Engineering"/>
    <n v="98110"/>
    <x v="2"/>
    <s v="Good"/>
    <x v="8"/>
  </r>
  <r>
    <s v="Rasia Fryatt"/>
    <s v="Female"/>
    <s v="Human Resources"/>
    <n v="33960"/>
    <x v="0"/>
    <s v="Not Rated"/>
    <x v="5"/>
  </r>
  <r>
    <s v="Bev Lashley"/>
    <s v="Male"/>
    <s v="Business Development"/>
    <n v="112110"/>
    <x v="1"/>
    <s v="Not Rated"/>
    <x v="6"/>
  </r>
  <r>
    <s v="Curtice Advani"/>
    <s v="Male"/>
    <s v="Product Management"/>
    <n v="59810"/>
    <x v="0"/>
    <s v="Good"/>
    <x v="2"/>
  </r>
  <r>
    <s v="Madge McCloughen"/>
    <s v="Prefer not to say"/>
    <s v="Training"/>
    <n v="91310"/>
    <x v="1"/>
    <s v="Average"/>
    <x v="8"/>
  </r>
  <r>
    <s v="Frasier Straw"/>
    <s v="Male"/>
    <s v="Business Development"/>
    <n v="71370"/>
    <x v="0"/>
    <s v="Average"/>
    <x v="7"/>
  </r>
  <r>
    <s v="Dean Biggam"/>
    <s v="Female"/>
    <s v="Training"/>
    <n v="71570"/>
    <x v="2"/>
    <s v="Not Rated"/>
    <x v="7"/>
  </r>
  <r>
    <s v="Anni Dinse"/>
    <s v="Male"/>
    <s v="Product Management"/>
    <n v="119670"/>
    <x v="0"/>
    <s v="Not Rated"/>
    <x v="6"/>
  </r>
  <r>
    <s v="Husein Augar"/>
    <s v="Female"/>
    <s v="Marketing"/>
    <n v="67910"/>
    <x v="1"/>
    <s v="Average"/>
    <x v="1"/>
  </r>
  <r>
    <s v="Shaylyn Ransbury"/>
    <s v="Female"/>
    <s v="Support"/>
    <n v="100370"/>
    <x v="2"/>
    <s v="Average"/>
    <x v="3"/>
  </r>
  <r>
    <s v="Christoph Stretton"/>
    <s v="Female"/>
    <s v="Business Development"/>
    <n v="90240"/>
    <x v="2"/>
    <s v="Poor"/>
    <x v="8"/>
  </r>
  <r>
    <s v="Jordain Cyster"/>
    <s v="Female"/>
    <s v="Engineering"/>
    <n v="75870"/>
    <x v="1"/>
    <s v="Average"/>
    <x v="7"/>
  </r>
  <r>
    <s v="Malory Biles"/>
    <s v="Female"/>
    <s v="Training"/>
    <n v="58740"/>
    <x v="1"/>
    <s v="Not Rated"/>
    <x v="2"/>
  </r>
  <r>
    <s v="Adey Ryal"/>
    <s v="Female"/>
    <s v="Legal"/>
    <n v="32500"/>
    <x v="0"/>
    <s v="Average"/>
    <x v="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7">
  <r>
    <s v="Ches Bonnell"/>
    <s v="Male"/>
    <s v="Sales"/>
    <n v="88050"/>
    <x v="0"/>
    <s v="Very Good"/>
    <s v="80000 - 90000"/>
    <b v="0"/>
    <n v="8.7999999999999995E-2"/>
    <n v="7748.4"/>
    <n v="95798.399999999994"/>
  </r>
  <r>
    <s v="Garwin Peasegood"/>
    <s v="Female"/>
    <s v="Engineering"/>
    <n v="68220"/>
    <x v="0"/>
    <s v="Good"/>
    <s v="60000 - 70000"/>
    <b v="0"/>
    <n v="4.2999999999999997E-2"/>
    <n v="2933.4599999999996"/>
    <n v="71153.460000000006"/>
  </r>
  <r>
    <s v="Saunders Blumson"/>
    <s v="Prefer not to say"/>
    <s v="Legal"/>
    <n v="56370"/>
    <x v="1"/>
    <s v="Very Good"/>
    <s v="50000 - 60000"/>
    <b v="0"/>
    <n v="6.4000000000000001E-2"/>
    <n v="3607.6800000000003"/>
    <n v="59977.68"/>
  </r>
  <r>
    <s v="Gardy Grigorey"/>
    <s v="Female"/>
    <s v="Support"/>
    <n v="107090"/>
    <x v="1"/>
    <s v="Poor"/>
    <s v="100000 - 110000"/>
    <b v="1"/>
    <n v="0.01"/>
    <n v="1070.9000000000001"/>
    <n v="108160.9"/>
  </r>
  <r>
    <s v="Marlie Charsley"/>
    <s v="Male"/>
    <s v="Support"/>
    <n v="108450"/>
    <x v="2"/>
    <s v="Poor"/>
    <s v="100000 - 110000"/>
    <b v="1"/>
    <n v="0.01"/>
    <n v="1084.5"/>
    <n v="109534.5"/>
  </r>
  <r>
    <s v="Adella Hartshorne"/>
    <s v="Female"/>
    <s v="Human Resources"/>
    <n v="41160"/>
    <x v="0"/>
    <s v="Average"/>
    <s v="40000 - 50000"/>
    <b v="0"/>
    <n v="2.7E-2"/>
    <n v="1111.32"/>
    <n v="42271.32"/>
  </r>
  <r>
    <s v="Rasla Fisby"/>
    <s v="Male"/>
    <s v="Legal"/>
    <n v="109000"/>
    <x v="2"/>
    <s v="Very Good"/>
    <s v="100000 - 110000"/>
    <b v="1"/>
    <n v="6.4000000000000001E-2"/>
    <n v="6976"/>
    <n v="115976"/>
  </r>
  <r>
    <s v="Willi Vasey"/>
    <s v="Female"/>
    <s v="Support"/>
    <n v="43020"/>
    <x v="1"/>
    <s v="Average"/>
    <s v="40000 - 50000"/>
    <b v="0"/>
    <n v="2.8000000000000001E-2"/>
    <n v="1204.56"/>
    <n v="44224.56"/>
  </r>
  <r>
    <s v="Selby Hacker"/>
    <s v="Male"/>
    <s v="Business Development"/>
    <n v="37800"/>
    <x v="0"/>
    <s v="Average"/>
    <s v="30000 - 40000"/>
    <b v="0"/>
    <n v="2.4E-2"/>
    <n v="907.2"/>
    <n v="38707.199999999997"/>
  </r>
  <r>
    <s v="Stefa Eggleston"/>
    <s v="Male"/>
    <s v="Sales"/>
    <n v="88380"/>
    <x v="1"/>
    <s v="Average"/>
    <s v="80000 - 90000"/>
    <b v="0"/>
    <n v="2.1000000000000001E-2"/>
    <n v="1855.98"/>
    <n v="90235.98"/>
  </r>
  <r>
    <s v="Phylys Benitez"/>
    <s v="Female"/>
    <s v="Product Management"/>
    <n v="84420"/>
    <x v="2"/>
    <s v="Average"/>
    <s v="80000 - 90000"/>
    <b v="0"/>
    <n v="3.2000000000000001E-2"/>
    <n v="2701.44"/>
    <n v="87121.44"/>
  </r>
  <r>
    <s v="Ronnie Sinyard"/>
    <s v="Female"/>
    <s v="Legal"/>
    <n v="101760"/>
    <x v="2"/>
    <s v="Good"/>
    <s v="100000 - 110000"/>
    <b v="1"/>
    <n v="5.3999999999999999E-2"/>
    <n v="5495.04"/>
    <n v="107255.03999999999"/>
  </r>
  <r>
    <s v="Axel Grigaut"/>
    <s v="Male"/>
    <s v="Sales"/>
    <n v="110780"/>
    <x v="2"/>
    <s v="Poor"/>
    <s v="110000 - 120000"/>
    <b v="1"/>
    <n v="1.2E-2"/>
    <n v="1329.3600000000001"/>
    <n v="112109.36"/>
  </r>
  <r>
    <s v="Timmi Durran"/>
    <s v="Male"/>
    <s v="Human Resources"/>
    <n v="68430"/>
    <x v="2"/>
    <s v="Good"/>
    <s v="60000 - 70000"/>
    <b v="0"/>
    <n v="5.3999999999999999E-2"/>
    <n v="3695.22"/>
    <n v="72125.22"/>
  </r>
  <r>
    <s v="Minna Showler"/>
    <s v="Female"/>
    <s v="Training"/>
    <n v="105370"/>
    <x v="1"/>
    <s v="Good"/>
    <s v="100000 - 110000"/>
    <b v="1"/>
    <n v="5.8999999999999997E-2"/>
    <n v="6216.83"/>
    <n v="111586.83"/>
  </r>
  <r>
    <s v="Dyanne Strafen"/>
    <s v="Male"/>
    <s v="Engineering"/>
    <n v="113800"/>
    <x v="0"/>
    <s v="Average"/>
    <s v="110000 - 120000"/>
    <b v="1"/>
    <n v="3.5000000000000003E-2"/>
    <n v="3983.0000000000005"/>
    <n v="117783"/>
  </r>
  <r>
    <s v="Dorolice Farry"/>
    <s v="Female"/>
    <s v="Sales"/>
    <n v="76300"/>
    <x v="1"/>
    <s v="Average"/>
    <s v="70000 - 80000"/>
    <b v="0"/>
    <n v="2.1000000000000001E-2"/>
    <n v="1602.3000000000002"/>
    <n v="77902.3"/>
  </r>
  <r>
    <s v="Elliot Tuplin"/>
    <s v="Female"/>
    <s v="Sales"/>
    <n v="44530"/>
    <x v="1"/>
    <s v="Average"/>
    <s v="40000 - 50000"/>
    <b v="0"/>
    <n v="2.1000000000000001E-2"/>
    <n v="935.13000000000011"/>
    <n v="45465.13"/>
  </r>
  <r>
    <s v="Lion Adcock"/>
    <s v="Female"/>
    <s v="Legal"/>
    <n v="63710"/>
    <x v="0"/>
    <s v="Average"/>
    <s v="60000 - 70000"/>
    <b v="0"/>
    <n v="2.1000000000000001E-2"/>
    <n v="1337.91"/>
    <n v="65047.91"/>
  </r>
  <r>
    <s v="Vic Radolf"/>
    <s v="Female"/>
    <s v="Product Management"/>
    <n v="62780"/>
    <x v="2"/>
    <s v="Very Good"/>
    <s v="60000 - 70000"/>
    <b v="0"/>
    <n v="6.2E-2"/>
    <n v="3892.36"/>
    <n v="66672.36"/>
  </r>
  <r>
    <s v="Tiffani Mecozzi"/>
    <s v="Female"/>
    <s v="Training"/>
    <n v="119750"/>
    <x v="0"/>
    <s v="Average"/>
    <s v="110000 - 120000"/>
    <b v="1"/>
    <n v="0.04"/>
    <n v="4790"/>
    <n v="124540"/>
  </r>
  <r>
    <s v="Jeane Bermingham"/>
    <s v="Male"/>
    <s v="Research and Development"/>
    <n v="116980"/>
    <x v="1"/>
    <s v="Very Poor"/>
    <s v="110000 - 120000"/>
    <b v="1"/>
    <n v="5.0000000000000001E-3"/>
    <n v="584.9"/>
    <n v="117564.9"/>
  </r>
  <r>
    <s v="Gavan Puttan"/>
    <s v="Male"/>
    <s v="Accounting"/>
    <n v="35940"/>
    <x v="2"/>
    <s v="Good"/>
    <s v="30000 - 40000"/>
    <b v="0"/>
    <n v="5.8000000000000003E-2"/>
    <n v="2084.52"/>
    <n v="38024.519999999997"/>
  </r>
  <r>
    <s v="Danielle Johananoff"/>
    <s v="Male"/>
    <s v="Services"/>
    <n v="109040"/>
    <x v="0"/>
    <s v="Average"/>
    <s v="100000 - 110000"/>
    <b v="1"/>
    <n v="2.3E-2"/>
    <n v="2507.92"/>
    <n v="111547.92"/>
  </r>
  <r>
    <s v="Rafaelita Blaksland"/>
    <s v="Female"/>
    <s v="Services"/>
    <n v="109160"/>
    <x v="1"/>
    <s v="Good"/>
    <s v="100000 - 110000"/>
    <b v="1"/>
    <n v="5.2999999999999999E-2"/>
    <n v="5785.48"/>
    <n v="114945.48"/>
  </r>
  <r>
    <s v="Brit Hamnett"/>
    <s v="Male"/>
    <s v="Human Resources"/>
    <n v="75540"/>
    <x v="2"/>
    <s v="Average"/>
    <s v="70000 - 80000"/>
    <b v="0"/>
    <n v="2.7E-2"/>
    <n v="2039.58"/>
    <n v="77579.58"/>
  </r>
  <r>
    <s v="Mable Phythian"/>
    <s v="Female"/>
    <s v="Engineering"/>
    <n v="30000"/>
    <x v="1"/>
    <s v="Average"/>
    <s v="30000 - 40000"/>
    <b v="0"/>
    <n v="3.5000000000000003E-2"/>
    <n v="1050"/>
    <n v="31050"/>
  </r>
  <r>
    <s v="Joella Maevela"/>
    <s v="Female"/>
    <s v="Sales"/>
    <n v="76210"/>
    <x v="2"/>
    <s v="Good"/>
    <s v="70000 - 80000"/>
    <b v="0"/>
    <n v="5.0999999999999997E-2"/>
    <n v="3886.7099999999996"/>
    <n v="80096.710000000006"/>
  </r>
  <r>
    <s v="Obidiah Westrope"/>
    <s v="Male"/>
    <s v="Legal"/>
    <n v="108460"/>
    <x v="1"/>
    <s v="Good"/>
    <s v="100000 - 110000"/>
    <b v="1"/>
    <n v="5.3999999999999999E-2"/>
    <n v="5856.84"/>
    <n v="114316.84"/>
  </r>
  <r>
    <s v="Murry Dryburgh"/>
    <s v="Male"/>
    <s v="Research and Development"/>
    <n v="69070"/>
    <x v="1"/>
    <s v="Poor"/>
    <s v="60000 - 70000"/>
    <b v="0"/>
    <n v="0.02"/>
    <n v="1381.4"/>
    <n v="70451.399999999994"/>
  </r>
  <r>
    <s v="Abbie Tann"/>
    <s v="Female"/>
    <s v="Business Development"/>
    <n v="116520"/>
    <x v="0"/>
    <s v="Good"/>
    <s v="110000 - 120000"/>
    <b v="1"/>
    <n v="0.05"/>
    <n v="5826"/>
    <n v="122346"/>
  </r>
  <r>
    <s v="Aluin Churly"/>
    <s v="Female"/>
    <s v="Research and Development"/>
    <n v="96560"/>
    <x v="1"/>
    <s v="Not Rated"/>
    <s v="90000 - 100000"/>
    <b v="1"/>
    <s v="No Bonus"/>
    <n v="0"/>
    <n v="96560"/>
  </r>
  <r>
    <s v="Bennett Gimenez"/>
    <s v="Female"/>
    <s v="Human Resources"/>
    <n v="36460"/>
    <x v="2"/>
    <s v="Good"/>
    <s v="30000 - 40000"/>
    <b v="0"/>
    <n v="5.3999999999999999E-2"/>
    <n v="1968.84"/>
    <n v="38428.839999999997"/>
  </r>
  <r>
    <s v="Isa Mogie"/>
    <s v="Female"/>
    <s v="Training"/>
    <n v="50950"/>
    <x v="1"/>
    <s v="Good"/>
    <s v="50000 - 60000"/>
    <b v="0"/>
    <n v="5.8999999999999997E-2"/>
    <n v="3006.0499999999997"/>
    <n v="53956.05"/>
  </r>
  <r>
    <s v="Yves Clunie"/>
    <s v="Female"/>
    <s v="Marketing"/>
    <n v="75440"/>
    <x v="0"/>
    <s v="Average"/>
    <s v="70000 - 80000"/>
    <b v="0"/>
    <n v="3.5000000000000003E-2"/>
    <n v="2640.4"/>
    <n v="78080.399999999994"/>
  </r>
  <r>
    <s v="Iain Wiburn"/>
    <s v="Female"/>
    <s v="Sales"/>
    <n v="84760"/>
    <x v="1"/>
    <s v="Average"/>
    <s v="80000 - 90000"/>
    <b v="0"/>
    <n v="2.1000000000000001E-2"/>
    <n v="1779.96"/>
    <n v="86539.96"/>
  </r>
  <r>
    <s v="Nonah Bissell"/>
    <s v="Male"/>
    <s v="Engineering"/>
    <n v="82240"/>
    <x v="1"/>
    <s v="Poor"/>
    <s v="80000 - 90000"/>
    <b v="0"/>
    <n v="1.0999999999999999E-2"/>
    <n v="904.64"/>
    <n v="83144.639999999999"/>
  </r>
  <r>
    <s v="Mendel Gentsch"/>
    <s v="Male"/>
    <s v="Human Resources"/>
    <n v="28330"/>
    <x v="0"/>
    <s v="Very Poor"/>
    <s v="20000 - 30000"/>
    <b v="0"/>
    <n v="5.0000000000000001E-3"/>
    <n v="141.65"/>
    <n v="28471.65"/>
  </r>
  <r>
    <s v="Alfred Peplay"/>
    <s v="Female"/>
    <s v="Human Resources"/>
    <n v="60580"/>
    <x v="0"/>
    <s v="Very Good"/>
    <s v="60000 - 70000"/>
    <b v="0"/>
    <n v="7.5999999999999998E-2"/>
    <n v="4604.08"/>
    <n v="65184.08"/>
  </r>
  <r>
    <s v="Adelina Cheeseman"/>
    <s v="Male"/>
    <s v="Support"/>
    <n v="45510"/>
    <x v="1"/>
    <s v="Very Good"/>
    <s v="40000 - 50000"/>
    <b v="0"/>
    <n v="7.5999999999999998E-2"/>
    <n v="3458.7599999999998"/>
    <n v="48968.76"/>
  </r>
  <r>
    <s v="Minetta Parsons"/>
    <s v="Female"/>
    <s v="Human Resources"/>
    <n v="110770"/>
    <x v="2"/>
    <s v="Good"/>
    <s v="110000 - 120000"/>
    <b v="1"/>
    <n v="5.3999999999999999E-2"/>
    <n v="5981.58"/>
    <n v="116751.58"/>
  </r>
  <r>
    <s v="Hobard Benninger"/>
    <s v="Female"/>
    <s v="Product Management"/>
    <n v="86920"/>
    <x v="2"/>
    <s v="Average"/>
    <s v="80000 - 90000"/>
    <b v="0"/>
    <n v="3.2000000000000001E-2"/>
    <n v="2781.44"/>
    <n v="89701.440000000002"/>
  </r>
  <r>
    <s v="Fancy Bonin"/>
    <s v="Prefer not to say"/>
    <s v="Training"/>
    <n v="84680"/>
    <x v="0"/>
    <s v="Good"/>
    <s v="80000 - 90000"/>
    <b v="0"/>
    <n v="5.8999999999999997E-2"/>
    <n v="4996.12"/>
    <n v="89676.12"/>
  </r>
  <r>
    <s v="Laura Gomar"/>
    <s v="Female"/>
    <s v="Research and Development"/>
    <n v="36860"/>
    <x v="0"/>
    <s v="Poor"/>
    <s v="30000 - 40000"/>
    <b v="0"/>
    <n v="0.02"/>
    <n v="737.2"/>
    <n v="37597.199999999997"/>
  </r>
  <r>
    <s v="Beatrix Schoales"/>
    <s v="Prefer not to say"/>
    <s v="Sales"/>
    <n v="114010"/>
    <x v="1"/>
    <s v="Average"/>
    <s v="110000 - 120000"/>
    <b v="1"/>
    <n v="2.1000000000000001E-2"/>
    <n v="2394.21"/>
    <n v="116404.21"/>
  </r>
  <r>
    <s v="Clemmie Hebblewaite"/>
    <s v="Prefer not to say"/>
    <s v="Services"/>
    <n v="54130"/>
    <x v="1"/>
    <s v="Very Poor"/>
    <s v="50000 - 60000"/>
    <b v="0"/>
    <n v="5.0000000000000001E-3"/>
    <n v="270.64999999999998"/>
    <n v="54400.65"/>
  </r>
  <r>
    <s v="Issie Crippes"/>
    <s v="Female"/>
    <s v="Product Management"/>
    <n v="81720"/>
    <x v="2"/>
    <s v="Very Good"/>
    <s v="80000 - 90000"/>
    <b v="0"/>
    <n v="6.2E-2"/>
    <n v="5066.6400000000003"/>
    <n v="86786.64"/>
  </r>
  <r>
    <s v="Vasily MacVanamy"/>
    <s v="Male"/>
    <s v="Human Resources"/>
    <n v="84470"/>
    <x v="0"/>
    <s v="Average"/>
    <s v="80000 - 90000"/>
    <b v="0"/>
    <n v="2.7E-2"/>
    <n v="2280.69"/>
    <n v="86750.69"/>
  </r>
  <r>
    <s v="Aile Strathearn"/>
    <s v="Female"/>
    <s v="Marketing"/>
    <n v="114600"/>
    <x v="0"/>
    <s v="Good"/>
    <s v="110000 - 120000"/>
    <b v="1"/>
    <n v="5.8000000000000003E-2"/>
    <n v="6646.8"/>
    <n v="121246.8"/>
  </r>
  <r>
    <s v="Shellysheldon Mahady"/>
    <s v="Male"/>
    <s v="Training"/>
    <n v="114690"/>
    <x v="0"/>
    <s v="Very Poor"/>
    <s v="110000 - 120000"/>
    <b v="1"/>
    <n v="5.0000000000000001E-3"/>
    <n v="573.45000000000005"/>
    <n v="115263.45"/>
  </r>
  <r>
    <s v="Laney Renne"/>
    <s v="Male"/>
    <s v="Engineering"/>
    <n v="57350"/>
    <x v="1"/>
    <s v="Good"/>
    <s v="50000 - 60000"/>
    <b v="0"/>
    <n v="4.2999999999999997E-2"/>
    <n v="2466.0499999999997"/>
    <n v="59816.05"/>
  </r>
  <r>
    <s v="Trace Sidsaff"/>
    <s v="Female"/>
    <s v="Accounting"/>
    <n v="51200"/>
    <x v="1"/>
    <s v="Poor"/>
    <s v="50000 - 60000"/>
    <b v="0"/>
    <n v="1.2E-2"/>
    <n v="614.4"/>
    <n v="51814.400000000001"/>
  </r>
  <r>
    <s v="Kelly Corkitt"/>
    <s v="Female"/>
    <s v="Human Resources"/>
    <n v="85260"/>
    <x v="0"/>
    <s v="Poor"/>
    <s v="80000 - 90000"/>
    <b v="0"/>
    <n v="1.2999999999999999E-2"/>
    <n v="1108.3799999999999"/>
    <n v="86368.38"/>
  </r>
  <r>
    <s v="Karlen McCaffrey"/>
    <s v="Female"/>
    <s v="Services"/>
    <n v="71230"/>
    <x v="1"/>
    <s v="Very Poor"/>
    <s v="70000 - 80000"/>
    <b v="0"/>
    <n v="5.0000000000000001E-3"/>
    <n v="356.15000000000003"/>
    <n v="71586.149999999994"/>
  </r>
  <r>
    <s v="Jordain Sparkwill"/>
    <s v="Female"/>
    <s v="Product Management"/>
    <n v="107660"/>
    <x v="2"/>
    <s v="Good"/>
    <s v="100000 - 110000"/>
    <b v="1"/>
    <n v="4.1000000000000002E-2"/>
    <n v="4414.0600000000004"/>
    <n v="112074.06"/>
  </r>
  <r>
    <s v="Billie Croucher"/>
    <s v="Female"/>
    <s v="Engineering"/>
    <n v="75230"/>
    <x v="1"/>
    <s v="Poor"/>
    <s v="70000 - 80000"/>
    <b v="0"/>
    <n v="1.0999999999999999E-2"/>
    <n v="827.53"/>
    <n v="76057.53"/>
  </r>
  <r>
    <s v="Izzy Brisco"/>
    <s v="Female"/>
    <s v="Marketing"/>
    <n v="108080"/>
    <x v="2"/>
    <s v="Average"/>
    <s v="100000 - 110000"/>
    <b v="1"/>
    <n v="3.5000000000000003E-2"/>
    <n v="3782.8"/>
    <n v="111862.8"/>
  </r>
  <r>
    <s v="Ignacius Losel"/>
    <s v="Male"/>
    <s v="Legal"/>
    <n v="28480"/>
    <x v="1"/>
    <s v="Good"/>
    <s v="20000 - 30000"/>
    <b v="0"/>
    <n v="5.3999999999999999E-2"/>
    <n v="1537.92"/>
    <n v="30017.919999999998"/>
  </r>
  <r>
    <s v="Peggi Bullas"/>
    <s v="Male"/>
    <s v="Support"/>
    <n v="56620"/>
    <x v="2"/>
    <s v="Average"/>
    <s v="50000 - 60000"/>
    <b v="0"/>
    <n v="2.8000000000000001E-2"/>
    <n v="1585.3600000000001"/>
    <n v="58205.36"/>
  </r>
  <r>
    <s v="Dyna Doucette"/>
    <s v="Male"/>
    <s v="Sales"/>
    <n v="103550"/>
    <x v="2"/>
    <s v="Average"/>
    <s v="100000 - 110000"/>
    <b v="1"/>
    <n v="2.1000000000000001E-2"/>
    <n v="2174.5500000000002"/>
    <n v="105724.55"/>
  </r>
  <r>
    <s v="Marcellina Kitt"/>
    <s v="Female"/>
    <s v="Business Development"/>
    <n v="78500"/>
    <x v="1"/>
    <s v="Very Good"/>
    <s v="70000 - 80000"/>
    <b v="0"/>
    <n v="7.2999999999999995E-2"/>
    <n v="5730.5"/>
    <n v="84230.5"/>
  </r>
  <r>
    <s v="Shela Goade"/>
    <s v="Male"/>
    <s v="Legal"/>
    <n v="93930"/>
    <x v="1"/>
    <s v="Good"/>
    <s v="90000 - 100000"/>
    <b v="1"/>
    <n v="5.3999999999999999E-2"/>
    <n v="5072.22"/>
    <n v="99002.22"/>
  </r>
  <r>
    <s v="Christopher Kezourec"/>
    <s v="Male"/>
    <s v="Training"/>
    <n v="55310"/>
    <x v="1"/>
    <s v="Very Poor"/>
    <s v="50000 - 60000"/>
    <b v="0"/>
    <n v="5.0000000000000001E-3"/>
    <n v="276.55"/>
    <n v="55586.55"/>
  </r>
  <r>
    <s v="Larry Pioch"/>
    <s v="Male"/>
    <s v="Research and Development"/>
    <n v="49670"/>
    <x v="2"/>
    <s v="Poor"/>
    <s v="40000 - 50000"/>
    <b v="0"/>
    <n v="0.02"/>
    <n v="993.4"/>
    <n v="50663.4"/>
  </r>
  <r>
    <s v="Reidar Skechley"/>
    <s v="Male"/>
    <s v="Product Management"/>
    <n v="40770"/>
    <x v="2"/>
    <s v="Average"/>
    <s v="40000 - 50000"/>
    <b v="0"/>
    <n v="3.2000000000000001E-2"/>
    <n v="1304.6400000000001"/>
    <n v="42074.64"/>
  </r>
  <r>
    <s v="Bari Toffano"/>
    <s v="Male"/>
    <s v="Product Management"/>
    <n v="106780"/>
    <x v="1"/>
    <s v="Poor"/>
    <s v="100000 - 110000"/>
    <b v="1"/>
    <n v="0.01"/>
    <n v="1067.8"/>
    <n v="107847.8"/>
  </r>
  <r>
    <s v="Robinia Scholling"/>
    <s v="Female"/>
    <s v="Human Resources"/>
    <n v="100730"/>
    <x v="1"/>
    <s v="Average"/>
    <s v="100000 - 110000"/>
    <b v="1"/>
    <n v="2.7E-2"/>
    <n v="2719.71"/>
    <n v="103449.71"/>
  </r>
  <r>
    <s v="Grover Cooksey"/>
    <s v="Prefer not to say"/>
    <s v="Services"/>
    <n v="74620"/>
    <x v="1"/>
    <s v="Poor"/>
    <s v="70000 - 80000"/>
    <b v="0"/>
    <n v="1.4999999999999999E-2"/>
    <n v="1119.3"/>
    <n v="75739.3"/>
  </r>
  <r>
    <s v="Layton Crayden"/>
    <s v="Male"/>
    <s v="Product Management"/>
    <n v="40450"/>
    <x v="1"/>
    <s v="Average"/>
    <s v="40000 - 50000"/>
    <b v="0"/>
    <n v="3.2000000000000001E-2"/>
    <n v="1294.4000000000001"/>
    <n v="41744.400000000001"/>
  </r>
  <r>
    <s v="Marlowe Constantine"/>
    <s v="Male"/>
    <s v="Services"/>
    <n v="60560"/>
    <x v="2"/>
    <s v="Average"/>
    <s v="60000 - 70000"/>
    <b v="0"/>
    <n v="2.3E-2"/>
    <n v="1392.8799999999999"/>
    <n v="61952.88"/>
  </r>
  <r>
    <s v="Rhianna McLeoid"/>
    <s v="Male"/>
    <s v="Legal"/>
    <n v="114900"/>
    <x v="1"/>
    <s v="Average"/>
    <s v="110000 - 120000"/>
    <b v="1"/>
    <n v="2.1000000000000001E-2"/>
    <n v="2412.9"/>
    <n v="117312.9"/>
  </r>
  <r>
    <s v="Alida Welman"/>
    <s v="Male"/>
    <s v="Human Resources"/>
    <n v="69860"/>
    <x v="1"/>
    <s v="Average"/>
    <s v="60000 - 70000"/>
    <b v="0"/>
    <n v="2.7E-2"/>
    <n v="1886.22"/>
    <n v="71746.22"/>
  </r>
  <r>
    <s v="Jacobo Lasham"/>
    <s v="Female"/>
    <s v="Services"/>
    <n v="51320"/>
    <x v="1"/>
    <s v="Very Poor"/>
    <s v="50000 - 60000"/>
    <b v="0"/>
    <n v="5.0000000000000001E-3"/>
    <n v="256.60000000000002"/>
    <n v="51576.6"/>
  </r>
  <r>
    <s v="Rhody Odhams"/>
    <s v="Male"/>
    <s v="Training"/>
    <n v="103600"/>
    <x v="0"/>
    <s v="Good"/>
    <s v="100000 - 110000"/>
    <b v="1"/>
    <n v="5.8999999999999997E-2"/>
    <n v="6112.4"/>
    <n v="109712.4"/>
  </r>
  <r>
    <s v="Zach Polon"/>
    <s v="Male"/>
    <s v="Marketing"/>
    <n v="53540"/>
    <x v="1"/>
    <s v="Poor"/>
    <s v="50000 - 60000"/>
    <b v="0"/>
    <n v="1.2999999999999999E-2"/>
    <n v="696.02"/>
    <n v="54236.02"/>
  </r>
  <r>
    <s v="Taddeo Jovis"/>
    <s v="Female"/>
    <s v="Sales"/>
    <n v="98740"/>
    <x v="2"/>
    <s v="Poor"/>
    <s v="90000 - 100000"/>
    <b v="1"/>
    <n v="1.2E-2"/>
    <n v="1184.8800000000001"/>
    <n v="99924.88"/>
  </r>
  <r>
    <s v="Katerine Lohden"/>
    <s v="Male"/>
    <s v="Support"/>
    <n v="115090"/>
    <x v="1"/>
    <s v="Average"/>
    <s v="110000 - 120000"/>
    <b v="1"/>
    <n v="2.8000000000000001E-2"/>
    <n v="3222.52"/>
    <n v="118312.52"/>
  </r>
  <r>
    <s v="Jakob Philippe"/>
    <s v="Male"/>
    <s v="Marketing"/>
    <n v="51910"/>
    <x v="1"/>
    <s v="Good"/>
    <s v="50000 - 60000"/>
    <b v="0"/>
    <n v="5.8000000000000003E-2"/>
    <n v="3010.78"/>
    <n v="54920.78"/>
  </r>
  <r>
    <s v="Monroe Hendrickx"/>
    <s v="Male"/>
    <s v="Accounting"/>
    <n v="34080"/>
    <x v="1"/>
    <s v="Not Rated"/>
    <s v="30000 - 40000"/>
    <b v="0"/>
    <s v="No Bonus"/>
    <n v="0"/>
    <n v="34080"/>
  </r>
  <r>
    <s v="Fred Dudeney"/>
    <s v="Male"/>
    <s v="Services"/>
    <n v="88690"/>
    <x v="0"/>
    <s v="Poor"/>
    <s v="80000 - 90000"/>
    <b v="0"/>
    <n v="1.4999999999999999E-2"/>
    <n v="1330.35"/>
    <n v="90020.35"/>
  </r>
  <r>
    <s v="Brose MacCorkell"/>
    <s v="Female"/>
    <s v="Human Resources"/>
    <n v="35940"/>
    <x v="1"/>
    <s v="Average"/>
    <s v="30000 - 40000"/>
    <b v="0"/>
    <n v="2.7E-2"/>
    <n v="970.38"/>
    <n v="36910.379999999997"/>
  </r>
  <r>
    <s v="Madelene Upcott"/>
    <s v="Male"/>
    <s v="Legal"/>
    <n v="109190"/>
    <x v="2"/>
    <s v="Average"/>
    <s v="100000 - 110000"/>
    <b v="1"/>
    <n v="2.1000000000000001E-2"/>
    <n v="2292.9900000000002"/>
    <n v="111482.99"/>
  </r>
  <r>
    <s v="Cara Havers"/>
    <s v="Male"/>
    <s v="Marketing"/>
    <n v="89610"/>
    <x v="0"/>
    <s v="Good"/>
    <s v="80000 - 90000"/>
    <b v="0"/>
    <n v="5.8000000000000003E-2"/>
    <n v="5197.38"/>
    <n v="94807.38"/>
  </r>
  <r>
    <s v="Gisella Mewe"/>
    <s v="Female"/>
    <s v="Support"/>
    <n v="109760"/>
    <x v="2"/>
    <s v="Good"/>
    <s v="100000 - 110000"/>
    <b v="1"/>
    <n v="4.9000000000000002E-2"/>
    <n v="5378.24"/>
    <n v="115138.24000000001"/>
  </r>
  <r>
    <s v="Daryn Kniveton"/>
    <s v="Female"/>
    <s v="Marketing"/>
    <n v="108390"/>
    <x v="0"/>
    <s v="Poor"/>
    <s v="100000 - 110000"/>
    <b v="1"/>
    <n v="1.2999999999999999E-2"/>
    <n v="1409.07"/>
    <n v="109799.07"/>
  </r>
  <r>
    <s v="Stormy Church"/>
    <s v="Male"/>
    <s v="Research and Development"/>
    <n v="29880"/>
    <x v="0"/>
    <s v="Very Poor"/>
    <s v="20000 - 30000"/>
    <b v="0"/>
    <n v="5.0000000000000001E-3"/>
    <n v="149.4"/>
    <n v="30029.4"/>
  </r>
  <r>
    <s v="Cull Nannetti"/>
    <s v="Male"/>
    <s v="Support"/>
    <n v="68090"/>
    <x v="1"/>
    <s v="Average"/>
    <s v="60000 - 70000"/>
    <b v="0"/>
    <n v="2.8000000000000001E-2"/>
    <n v="1906.52"/>
    <n v="69996.52"/>
  </r>
  <r>
    <s v="Shirlene Argo"/>
    <s v="Female"/>
    <s v="Services"/>
    <n v="87210"/>
    <x v="2"/>
    <s v="Not Rated"/>
    <s v="80000 - 90000"/>
    <b v="0"/>
    <s v="No Bonus"/>
    <n v="0"/>
    <n v="87210"/>
  </r>
  <r>
    <s v="Konstanze Wyleman"/>
    <s v="Male"/>
    <s v="Engineering"/>
    <n v="90800"/>
    <x v="2"/>
    <s v="Average"/>
    <s v="90000 - 100000"/>
    <b v="1"/>
    <n v="3.5000000000000003E-2"/>
    <n v="3178.0000000000005"/>
    <n v="93978"/>
  </r>
  <r>
    <s v="Vernor Atyea"/>
    <s v="Female"/>
    <s v="Training"/>
    <n v="102930"/>
    <x v="1"/>
    <s v="Good"/>
    <s v="100000 - 110000"/>
    <b v="1"/>
    <n v="5.8999999999999997E-2"/>
    <n v="6072.87"/>
    <n v="109002.87"/>
  </r>
  <r>
    <s v="Tris Hynard"/>
    <s v="Female"/>
    <s v="Product Management"/>
    <n v="29080"/>
    <x v="1"/>
    <s v="Average"/>
    <s v="20000 - 30000"/>
    <b v="0"/>
    <n v="3.2000000000000001E-2"/>
    <n v="930.56000000000006"/>
    <n v="30010.560000000001"/>
  </r>
  <r>
    <s v="Calvin O'Carroll"/>
    <s v="Female"/>
    <s v="Research and Development"/>
    <n v="44450"/>
    <x v="2"/>
    <s v="Very Good"/>
    <s v="40000 - 50000"/>
    <b v="0"/>
    <n v="8.4000000000000005E-2"/>
    <n v="3733.8"/>
    <n v="48183.8"/>
  </r>
  <r>
    <s v="Jessica Burditt"/>
    <s v="Female"/>
    <s v="Services"/>
    <n v="97120"/>
    <x v="1"/>
    <s v="Average"/>
    <s v="90000 - 100000"/>
    <b v="1"/>
    <n v="2.3E-2"/>
    <n v="2233.7599999999998"/>
    <n v="99353.76"/>
  </r>
  <r>
    <s v="Aurelea Devitt"/>
    <s v="Male"/>
    <s v="Support"/>
    <n v="58840"/>
    <x v="2"/>
    <s v="Average"/>
    <s v="50000 - 60000"/>
    <b v="0"/>
    <n v="2.8000000000000001E-2"/>
    <n v="1647.52"/>
    <n v="60487.519999999997"/>
  </r>
  <r>
    <s v="Meryl Waggatt"/>
    <s v="Female"/>
    <s v="Business Development"/>
    <n v="77060"/>
    <x v="1"/>
    <s v="Good"/>
    <s v="70000 - 80000"/>
    <b v="0"/>
    <n v="0.05"/>
    <n v="3853"/>
    <n v="80913"/>
  </r>
  <r>
    <s v="Evyn Fyrth"/>
    <s v="Male"/>
    <s v="Support"/>
    <n v="90080"/>
    <x v="1"/>
    <s v="Average"/>
    <s v="90000 - 100000"/>
    <b v="1"/>
    <n v="2.8000000000000001E-2"/>
    <n v="2522.2400000000002"/>
    <n v="92602.240000000005"/>
  </r>
  <r>
    <s v="Sarene Creeboe"/>
    <s v="Male"/>
    <s v="Product Management"/>
    <n v="35830"/>
    <x v="1"/>
    <s v="Average"/>
    <s v="30000 - 40000"/>
    <b v="0"/>
    <n v="3.2000000000000001E-2"/>
    <n v="1146.56"/>
    <n v="36976.559999999998"/>
  </r>
  <r>
    <s v="Steven Labat"/>
    <s v="Male"/>
    <s v="Legal"/>
    <n v="37110"/>
    <x v="1"/>
    <s v="Average"/>
    <s v="30000 - 40000"/>
    <b v="0"/>
    <n v="2.1000000000000001E-2"/>
    <n v="779.31000000000006"/>
    <n v="37889.31"/>
  </r>
  <r>
    <s v="Lindy Guillet"/>
    <s v="Male"/>
    <s v="Training"/>
    <n v="112780"/>
    <x v="2"/>
    <s v="Poor"/>
    <s v="110000 - 120000"/>
    <b v="1"/>
    <n v="1.9E-2"/>
    <n v="2142.8200000000002"/>
    <n v="114922.82"/>
  </r>
  <r>
    <s v="Loren Rettie"/>
    <s v="Female"/>
    <s v="Engineering"/>
    <n v="96000"/>
    <x v="1"/>
    <s v="Average"/>
    <s v="90000 - 100000"/>
    <b v="1"/>
    <n v="3.5000000000000003E-2"/>
    <n v="3360.0000000000005"/>
    <n v="99360"/>
  </r>
  <r>
    <s v="Daron Biaggioli"/>
    <s v="Female"/>
    <s v="Product Management"/>
    <n v="112550"/>
    <x v="1"/>
    <s v="Average"/>
    <s v="110000 - 120000"/>
    <b v="1"/>
    <n v="3.2000000000000001E-2"/>
    <n v="3601.6"/>
    <n v="116151.6"/>
  </r>
  <r>
    <s v="Georg Dinnage"/>
    <s v="Male"/>
    <s v="Training"/>
    <n v="88330"/>
    <x v="1"/>
    <s v="Poor"/>
    <s v="80000 - 90000"/>
    <b v="0"/>
    <n v="1.9E-2"/>
    <n v="1678.27"/>
    <n v="90008.27"/>
  </r>
  <r>
    <s v="Ewart Hovel"/>
    <s v="Female"/>
    <s v="Training"/>
    <n v="116770"/>
    <x v="0"/>
    <s v="Good"/>
    <s v="110000 - 120000"/>
    <b v="1"/>
    <n v="5.8999999999999997E-2"/>
    <n v="6889.4299999999994"/>
    <n v="123659.43"/>
  </r>
  <r>
    <s v="Archaimbaud Pinchin"/>
    <s v="Male"/>
    <s v="Marketing"/>
    <n v="40270"/>
    <x v="1"/>
    <s v="Average"/>
    <s v="40000 - 50000"/>
    <b v="0"/>
    <n v="3.5000000000000003E-2"/>
    <n v="1409.45"/>
    <n v="41679.449999999997"/>
  </r>
  <r>
    <s v="Garwood Penhale"/>
    <s v="Female"/>
    <s v="Business Development"/>
    <n v="96640"/>
    <x v="1"/>
    <s v="Very Good"/>
    <s v="90000 - 100000"/>
    <b v="1"/>
    <n v="7.2999999999999995E-2"/>
    <n v="7054.7199999999993"/>
    <n v="103694.72"/>
  </r>
  <r>
    <s v="Valentia Etteridge"/>
    <s v="Female"/>
    <s v="Business Development"/>
    <n v="118100"/>
    <x v="0"/>
    <s v="Average"/>
    <s v="110000 - 120000"/>
    <b v="1"/>
    <n v="2.4E-2"/>
    <n v="2834.4"/>
    <n v="120934.39999999999"/>
  </r>
  <r>
    <s v="Courtney Given"/>
    <s v="Male"/>
    <s v="Engineering"/>
    <n v="43600"/>
    <x v="2"/>
    <s v="Average"/>
    <s v="40000 - 50000"/>
    <b v="0"/>
    <n v="3.5000000000000003E-2"/>
    <n v="1526.0000000000002"/>
    <n v="45126"/>
  </r>
  <r>
    <s v="Claudetta Petherick"/>
    <s v="Female"/>
    <s v="Legal"/>
    <n v="54520"/>
    <x v="2"/>
    <s v="Poor"/>
    <s v="50000 - 60000"/>
    <b v="0"/>
    <n v="1.9E-2"/>
    <n v="1035.8799999999999"/>
    <n v="55555.88"/>
  </r>
  <r>
    <s v="Eberto William"/>
    <s v="Female"/>
    <s v="Research and Development"/>
    <n v="57750"/>
    <x v="2"/>
    <s v="Average"/>
    <s v="50000 - 60000"/>
    <b v="0"/>
    <n v="3.3000000000000002E-2"/>
    <n v="1905.75"/>
    <n v="59655.75"/>
  </r>
  <r>
    <s v="Bernie Gorges"/>
    <s v="Female"/>
    <s v="Training"/>
    <n v="99970"/>
    <x v="0"/>
    <s v="Average"/>
    <s v="90000 - 100000"/>
    <b v="1"/>
    <n v="0.04"/>
    <n v="3998.8"/>
    <n v="103968.8"/>
  </r>
  <r>
    <s v="Myrle Prandoni"/>
    <s v="Male"/>
    <s v="Sales"/>
    <n v="62200"/>
    <x v="1"/>
    <s v="Very Good"/>
    <s v="60000 - 70000"/>
    <b v="0"/>
    <n v="8.7999999999999995E-2"/>
    <n v="5473.5999999999995"/>
    <n v="67673.600000000006"/>
  </r>
  <r>
    <s v="Josepha Keningham"/>
    <s v="Male"/>
    <s v="Human Resources"/>
    <n v="42990"/>
    <x v="1"/>
    <s v="Average"/>
    <s v="40000 - 50000"/>
    <b v="0"/>
    <n v="2.7E-2"/>
    <n v="1160.73"/>
    <n v="44150.73"/>
  </r>
  <r>
    <s v="Garrick Hadwick"/>
    <s v="Male"/>
    <s v="Support"/>
    <n v="117810"/>
    <x v="2"/>
    <s v="Average"/>
    <s v="110000 - 120000"/>
    <b v="1"/>
    <n v="2.8000000000000001E-2"/>
    <n v="3298.6800000000003"/>
    <n v="121108.68"/>
  </r>
  <r>
    <s v="Nessy Baskwell"/>
    <s v="Male"/>
    <s v="Services"/>
    <n v="58130"/>
    <x v="1"/>
    <s v="Average"/>
    <s v="50000 - 60000"/>
    <b v="0"/>
    <n v="2.3E-2"/>
    <n v="1336.99"/>
    <n v="59466.99"/>
  </r>
  <r>
    <s v="Rosco Cogley"/>
    <s v="Male"/>
    <s v="Services"/>
    <n v="86840"/>
    <x v="2"/>
    <s v="Average"/>
    <s v="80000 - 90000"/>
    <b v="0"/>
    <n v="2.3E-2"/>
    <n v="1997.32"/>
    <n v="88837.32"/>
  </r>
  <r>
    <s v="Camille Baldinotti"/>
    <s v="Female"/>
    <s v="Product Management"/>
    <n v="41700"/>
    <x v="0"/>
    <s v="Good"/>
    <s v="40000 - 50000"/>
    <b v="0"/>
    <n v="4.1000000000000002E-2"/>
    <n v="1709.7"/>
    <n v="43409.7"/>
  </r>
  <r>
    <s v="Crawford Scad"/>
    <s v="Male"/>
    <s v="Human Resources"/>
    <n v="72880"/>
    <x v="1"/>
    <s v="Average"/>
    <s v="70000 - 80000"/>
    <b v="0"/>
    <n v="2.7E-2"/>
    <n v="1967.76"/>
    <n v="74847.759999999995"/>
  </r>
  <r>
    <s v="Larry Pioch"/>
    <s v="Male"/>
    <s v="Research and Development"/>
    <n v="49670"/>
    <x v="2"/>
    <s v="Good"/>
    <s v="40000 - 50000"/>
    <b v="0"/>
    <n v="5.3999999999999999E-2"/>
    <n v="2682.18"/>
    <n v="52352.18"/>
  </r>
  <r>
    <s v="Judie Di Bernardo"/>
    <s v="Male"/>
    <s v="Accounting"/>
    <n v="117150"/>
    <x v="2"/>
    <s v="Average"/>
    <s v="110000 - 120000"/>
    <b v="1"/>
    <n v="0.02"/>
    <n v="2343"/>
    <n v="119493"/>
  </r>
  <r>
    <s v="Kakalina Stanaway"/>
    <s v="Male"/>
    <s v="Human Resources"/>
    <n v="97020"/>
    <x v="1"/>
    <s v="Poor"/>
    <s v="90000 - 100000"/>
    <b v="1"/>
    <n v="1.2999999999999999E-2"/>
    <n v="1261.26"/>
    <n v="98281.26"/>
  </r>
  <r>
    <s v="Max Shower"/>
    <s v="Male"/>
    <s v="Training"/>
    <n v="67510"/>
    <x v="1"/>
    <s v="Not Rated"/>
    <s v="60000 - 70000"/>
    <b v="0"/>
    <s v="No Bonus"/>
    <n v="0"/>
    <n v="67510"/>
  </r>
  <r>
    <s v="Juditha Hatherleigh"/>
    <s v="Female"/>
    <s v="Human Resources"/>
    <n v="34830"/>
    <x v="1"/>
    <s v="Average"/>
    <s v="30000 - 40000"/>
    <b v="0"/>
    <n v="2.7E-2"/>
    <n v="940.41"/>
    <n v="35770.410000000003"/>
  </r>
  <r>
    <s v="Lanny Beaney"/>
    <s v="Male"/>
    <s v="Legal"/>
    <n v="38730"/>
    <x v="2"/>
    <s v="Average"/>
    <s v="30000 - 40000"/>
    <b v="0"/>
    <n v="2.1000000000000001E-2"/>
    <n v="813.33"/>
    <n v="39543.33"/>
  </r>
  <r>
    <s v="Jim Perrygo"/>
    <s v="Male"/>
    <s v="Services"/>
    <n v="96790"/>
    <x v="0"/>
    <s v="Good"/>
    <s v="90000 - 100000"/>
    <b v="1"/>
    <n v="5.2999999999999999E-2"/>
    <n v="5129.87"/>
    <n v="101919.87"/>
  </r>
  <r>
    <s v="Shannen Crittal"/>
    <s v="Female"/>
    <s v="Engineering"/>
    <n v="68040"/>
    <x v="1"/>
    <s v="Good"/>
    <s v="60000 - 70000"/>
    <b v="0"/>
    <n v="4.2999999999999997E-2"/>
    <n v="2925.72"/>
    <n v="70965.72"/>
  </r>
  <r>
    <s v="Katya Hundy"/>
    <s v="Male"/>
    <s v="Business Development"/>
    <n v="88510"/>
    <x v="0"/>
    <s v="Average"/>
    <s v="80000 - 90000"/>
    <b v="0"/>
    <n v="2.4E-2"/>
    <n v="2124.2400000000002"/>
    <n v="90634.240000000005"/>
  </r>
  <r>
    <s v="Cordelia Djuricic"/>
    <s v="Female"/>
    <s v="Human Resources"/>
    <n v="65350"/>
    <x v="2"/>
    <s v="Very Poor"/>
    <s v="60000 - 70000"/>
    <b v="0"/>
    <n v="5.0000000000000001E-3"/>
    <n v="326.75"/>
    <n v="65676.75"/>
  </r>
  <r>
    <s v="Emory Whitten"/>
    <s v="Female"/>
    <s v="Product Management"/>
    <n v="52000"/>
    <x v="0"/>
    <s v="Not Rated"/>
    <s v="50000 - 60000"/>
    <b v="0"/>
    <s v="No Bonus"/>
    <n v="0"/>
    <n v="52000"/>
  </r>
  <r>
    <s v="Philis Rowlstone"/>
    <s v="Female"/>
    <s v="Human Resources"/>
    <n v="85740"/>
    <x v="0"/>
    <s v="Average"/>
    <s v="80000 - 90000"/>
    <b v="0"/>
    <n v="2.7E-2"/>
    <n v="2314.98"/>
    <n v="88054.98"/>
  </r>
  <r>
    <s v="Fedora Graffin"/>
    <s v="Male"/>
    <s v="Research and Development"/>
    <n v="92500"/>
    <x v="0"/>
    <s v="Good"/>
    <s v="90000 - 100000"/>
    <b v="1"/>
    <n v="5.3999999999999999E-2"/>
    <n v="4995"/>
    <n v="97495"/>
  </r>
  <r>
    <s v="Marjie Bamford"/>
    <s v="Male"/>
    <s v="Sales"/>
    <n v="80770"/>
    <x v="2"/>
    <s v="Very Good"/>
    <s v="80000 - 90000"/>
    <b v="0"/>
    <n v="8.7999999999999995E-2"/>
    <n v="7107.7599999999993"/>
    <n v="87877.759999999995"/>
  </r>
  <r>
    <s v="Doe Clubley"/>
    <s v="Female"/>
    <s v="Product Management"/>
    <n v="67820"/>
    <x v="1"/>
    <s v="Not Rated"/>
    <s v="60000 - 70000"/>
    <b v="0"/>
    <s v="No Bonus"/>
    <n v="0"/>
    <n v="67820"/>
  </r>
  <r>
    <s v="Adella Hartshorne"/>
    <s v="Female"/>
    <s v="Human Resources"/>
    <n v="41160"/>
    <x v="2"/>
    <s v="Good"/>
    <s v="40000 - 50000"/>
    <b v="0"/>
    <n v="5.3999999999999999E-2"/>
    <n v="2222.64"/>
    <n v="43382.64"/>
  </r>
  <r>
    <s v="Barney Bonafant"/>
    <s v="Female"/>
    <s v="Engineering"/>
    <n v="48060"/>
    <x v="2"/>
    <s v="Poor"/>
    <s v="40000 - 50000"/>
    <b v="0"/>
    <n v="1.0999999999999999E-2"/>
    <n v="528.66"/>
    <n v="48588.66"/>
  </r>
  <r>
    <s v="Nessi Delves"/>
    <s v="Male"/>
    <s v="Training"/>
    <n v="56830"/>
    <x v="1"/>
    <s v="Very Good"/>
    <s v="50000 - 60000"/>
    <b v="0"/>
    <n v="6.3E-2"/>
    <n v="3580.29"/>
    <n v="60410.29"/>
  </r>
  <r>
    <s v="Addi Studdeard"/>
    <s v="Female"/>
    <s v="Product Management"/>
    <n v="72500"/>
    <x v="0"/>
    <s v="Very Poor"/>
    <s v="70000 - 80000"/>
    <b v="0"/>
    <n v="5.0000000000000001E-3"/>
    <n v="362.5"/>
    <n v="72862.5"/>
  </r>
  <r>
    <s v="Benoite Ackermann"/>
    <s v="Female"/>
    <s v="Services"/>
    <n v="57080"/>
    <x v="2"/>
    <s v="Average"/>
    <s v="50000 - 60000"/>
    <b v="0"/>
    <n v="2.3E-2"/>
    <n v="1312.84"/>
    <n v="58392.84"/>
  </r>
  <r>
    <s v="Sharity Brands"/>
    <s v="Male"/>
    <s v="Product Management"/>
    <n v="104080"/>
    <x v="2"/>
    <s v="Very Poor"/>
    <s v="100000 - 110000"/>
    <b v="1"/>
    <n v="5.0000000000000001E-3"/>
    <n v="520.4"/>
    <n v="104600.4"/>
  </r>
  <r>
    <s v="Beryl Burnsyde"/>
    <s v="Male"/>
    <s v="Legal"/>
    <n v="29770"/>
    <x v="0"/>
    <s v="Good"/>
    <s v="20000 - 30000"/>
    <b v="0"/>
    <n v="5.3999999999999999E-2"/>
    <n v="1607.58"/>
    <n v="31377.58"/>
  </r>
  <r>
    <s v="Ollie Schirak"/>
    <s v="Male"/>
    <s v="Legal"/>
    <n v="48690"/>
    <x v="0"/>
    <s v="Average"/>
    <s v="40000 - 50000"/>
    <b v="0"/>
    <n v="2.1000000000000001E-2"/>
    <n v="1022.49"/>
    <n v="49712.49"/>
  </r>
  <r>
    <s v="Amaleta Baltzar"/>
    <s v="Prefer not to say"/>
    <s v="Research and Development"/>
    <n v="70080"/>
    <x v="0"/>
    <s v="Very Poor"/>
    <s v="70000 - 80000"/>
    <b v="0"/>
    <n v="5.0000000000000001E-3"/>
    <n v="350.40000000000003"/>
    <n v="70430.399999999994"/>
  </r>
  <r>
    <s v="Katya Hundy"/>
    <s v="Male"/>
    <s v="Business Development"/>
    <n v="88510"/>
    <x v="1"/>
    <s v="Poor"/>
    <s v="80000 - 90000"/>
    <b v="0"/>
    <n v="1.7999999999999999E-2"/>
    <n v="1593.1799999999998"/>
    <n v="90103.18"/>
  </r>
  <r>
    <s v="Wyn Treadger"/>
    <s v="Female"/>
    <s v="Business Development"/>
    <n v="69190"/>
    <x v="2"/>
    <s v="Average"/>
    <s v="60000 - 70000"/>
    <b v="0"/>
    <n v="2.4E-2"/>
    <n v="1660.56"/>
    <n v="70850.559999999998"/>
  </r>
  <r>
    <s v="Orton Livick"/>
    <s v="Male"/>
    <s v="Services"/>
    <n v="37920"/>
    <x v="2"/>
    <s v="Average"/>
    <s v="30000 - 40000"/>
    <b v="0"/>
    <n v="2.3E-2"/>
    <n v="872.16"/>
    <n v="38792.160000000003"/>
  </r>
  <r>
    <s v="Haven Belward"/>
    <s v="Male"/>
    <s v="Accounting"/>
    <n v="89120"/>
    <x v="0"/>
    <s v="Good"/>
    <s v="80000 - 90000"/>
    <b v="0"/>
    <n v="5.8000000000000003E-2"/>
    <n v="5168.96"/>
    <n v="94288.960000000006"/>
  </r>
  <r>
    <s v="Yasmeen Klimkiewich"/>
    <s v="Female"/>
    <s v="Legal"/>
    <n v="48140"/>
    <x v="2"/>
    <s v="Very Good"/>
    <s v="40000 - 50000"/>
    <b v="0"/>
    <n v="6.4000000000000001E-2"/>
    <n v="3080.96"/>
    <n v="51220.959999999999"/>
  </r>
  <r>
    <s v="Kristofor Powner"/>
    <s v="Male"/>
    <s v="Support"/>
    <n v="69340"/>
    <x v="0"/>
    <s v="Average"/>
    <s v="60000 - 70000"/>
    <b v="0"/>
    <n v="2.8000000000000001E-2"/>
    <n v="1941.52"/>
    <n v="71281.52"/>
  </r>
  <r>
    <s v="Phillipp Nekrews"/>
    <s v="Male"/>
    <s v="Human Resources"/>
    <n v="71330"/>
    <x v="1"/>
    <s v="Very Good"/>
    <s v="70000 - 80000"/>
    <b v="0"/>
    <n v="7.5999999999999998E-2"/>
    <n v="5421.08"/>
    <n v="76751.08"/>
  </r>
  <r>
    <s v="Delora Arendt"/>
    <s v="Female"/>
    <s v="Marketing"/>
    <n v="67620"/>
    <x v="2"/>
    <s v="Good"/>
    <s v="60000 - 70000"/>
    <b v="0"/>
    <n v="5.8000000000000003E-2"/>
    <n v="3921.96"/>
    <n v="71541.960000000006"/>
  </r>
  <r>
    <s v="Archibaldo Denny"/>
    <s v="Female"/>
    <s v="Product Management"/>
    <n v="69740"/>
    <x v="0"/>
    <s v="Not Rated"/>
    <s v="60000 - 70000"/>
    <b v="0"/>
    <s v="No Bonus"/>
    <n v="0"/>
    <n v="69740"/>
  </r>
  <r>
    <s v="Jeane Blaszczak"/>
    <s v="Female"/>
    <s v="Engineering"/>
    <n v="44300"/>
    <x v="0"/>
    <s v="Good"/>
    <s v="40000 - 50000"/>
    <b v="0"/>
    <n v="4.2999999999999997E-2"/>
    <n v="1904.8999999999999"/>
    <n v="46204.9"/>
  </r>
  <r>
    <s v="Codi Beck"/>
    <s v="Female"/>
    <s v="Business Development"/>
    <n v="40560"/>
    <x v="0"/>
    <s v="Poor"/>
    <s v="40000 - 50000"/>
    <b v="0"/>
    <n v="1.7999999999999999E-2"/>
    <n v="730.07999999999993"/>
    <n v="41290.080000000002"/>
  </r>
  <r>
    <s v="Faunie Sinton"/>
    <s v="Female"/>
    <s v="Sales"/>
    <n v="115230"/>
    <x v="2"/>
    <s v="Good"/>
    <s v="110000 - 120000"/>
    <b v="1"/>
    <n v="5.0999999999999997E-2"/>
    <n v="5876.73"/>
    <n v="121106.73"/>
  </r>
  <r>
    <s v="Nicol Giacomi"/>
    <s v="Female"/>
    <s v="Training"/>
    <n v="39750"/>
    <x v="1"/>
    <s v="Average"/>
    <s v="30000 - 40000"/>
    <b v="0"/>
    <n v="0.04"/>
    <n v="1590"/>
    <n v="41340"/>
  </r>
  <r>
    <s v="Crawford Scad"/>
    <s v="Male"/>
    <s v="Human Resources"/>
    <n v="72880"/>
    <x v="0"/>
    <s v="Average"/>
    <s v="70000 - 80000"/>
    <b v="0"/>
    <n v="2.7E-2"/>
    <n v="1967.76"/>
    <n v="74847.759999999995"/>
  </r>
  <r>
    <s v="Vassili Flay"/>
    <s v="Prefer not to say"/>
    <s v="Research and Development"/>
    <n v="108970"/>
    <x v="2"/>
    <s v="Average"/>
    <s v="100000 - 110000"/>
    <b v="1"/>
    <n v="3.3000000000000002E-2"/>
    <n v="3596.01"/>
    <n v="112566.01"/>
  </r>
  <r>
    <s v="Halimeda Kuscha"/>
    <s v="Female"/>
    <s v="Engineering"/>
    <n v="112570"/>
    <x v="2"/>
    <s v="Poor"/>
    <s v="110000 - 120000"/>
    <b v="1"/>
    <n v="1.0999999999999999E-2"/>
    <n v="1238.27"/>
    <n v="113808.27"/>
  </r>
  <r>
    <s v="Charmaine Howie"/>
    <s v="Male"/>
    <s v="Accounting"/>
    <n v="56810"/>
    <x v="1"/>
    <s v="Poor"/>
    <s v="50000 - 60000"/>
    <b v="0"/>
    <n v="1.2E-2"/>
    <n v="681.72"/>
    <n v="57491.72"/>
  </r>
  <r>
    <s v="Norrie Grahl"/>
    <s v="Prefer not to say"/>
    <s v="Business Development"/>
    <n v="42950"/>
    <x v="2"/>
    <s v="Poor"/>
    <s v="40000 - 50000"/>
    <b v="0"/>
    <n v="1.7999999999999999E-2"/>
    <n v="773.09999999999991"/>
    <n v="43723.1"/>
  </r>
  <r>
    <s v="Ulick Maingot"/>
    <s v="Female"/>
    <s v="Services"/>
    <n v="42820"/>
    <x v="1"/>
    <s v="Average"/>
    <s v="40000 - 50000"/>
    <b v="0"/>
    <n v="2.3E-2"/>
    <n v="984.86"/>
    <n v="43804.86"/>
  </r>
  <r>
    <s v="Millie Fiveash"/>
    <s v="Female"/>
    <s v="Sales"/>
    <n v="57080"/>
    <x v="1"/>
    <s v="Average"/>
    <s v="50000 - 60000"/>
    <b v="0"/>
    <n v="2.1000000000000001E-2"/>
    <n v="1198.68"/>
    <n v="58278.68"/>
  </r>
  <r>
    <s v="Kayley Southwell"/>
    <s v="Female"/>
    <s v="Marketing"/>
    <n v="101670"/>
    <x v="1"/>
    <s v="Average"/>
    <s v="100000 - 110000"/>
    <b v="1"/>
    <n v="3.5000000000000003E-2"/>
    <n v="3558.4500000000003"/>
    <n v="105228.45"/>
  </r>
  <r>
    <s v="Reena McKernan"/>
    <s v="Female"/>
    <s v="Marketing"/>
    <n v="104750"/>
    <x v="1"/>
    <s v="Average"/>
    <s v="100000 - 110000"/>
    <b v="1"/>
    <n v="3.5000000000000003E-2"/>
    <n v="3666.2500000000005"/>
    <n v="108416.25"/>
  </r>
  <r>
    <s v="Seward Kubera"/>
    <s v="Male"/>
    <s v="Engineering"/>
    <n v="43330"/>
    <x v="2"/>
    <s v="Very Good"/>
    <s v="40000 - 50000"/>
    <b v="0"/>
    <n v="6.0999999999999999E-2"/>
    <n v="2643.13"/>
    <n v="45973.13"/>
  </r>
  <r>
    <s v="Rois Garrigan"/>
    <s v="Male"/>
    <s v="Accounting"/>
    <n v="61430"/>
    <x v="1"/>
    <s v="Poor"/>
    <s v="60000 - 70000"/>
    <b v="0"/>
    <n v="1.2E-2"/>
    <n v="737.16"/>
    <n v="62167.16"/>
  </r>
  <r>
    <s v="Euell Willoughley"/>
    <s v="Male"/>
    <s v="Product Management"/>
    <n v="105800"/>
    <x v="1"/>
    <s v="Very Good"/>
    <s v="100000 - 110000"/>
    <b v="1"/>
    <n v="6.2E-2"/>
    <n v="6559.6"/>
    <n v="112359.6"/>
  </r>
  <r>
    <s v="Lindi Morfey"/>
    <s v="Male"/>
    <s v="Training"/>
    <n v="99470"/>
    <x v="1"/>
    <s v="Good"/>
    <s v="90000 - 100000"/>
    <b v="1"/>
    <n v="5.8999999999999997E-2"/>
    <n v="5868.73"/>
    <n v="105338.73"/>
  </r>
  <r>
    <s v="Gradey Litton"/>
    <s v="Female"/>
    <s v="Accounting"/>
    <n v="68890"/>
    <x v="1"/>
    <s v="Good"/>
    <s v="60000 - 70000"/>
    <b v="0"/>
    <n v="5.8000000000000003E-2"/>
    <n v="3995.6200000000003"/>
    <n v="72885.62"/>
  </r>
  <r>
    <s v="Angeline Christophersen"/>
    <s v="Female"/>
    <s v="Engineering"/>
    <n v="86940"/>
    <x v="1"/>
    <s v="Average"/>
    <s v="80000 - 90000"/>
    <b v="0"/>
    <n v="3.5000000000000003E-2"/>
    <n v="3042.9"/>
    <n v="89982.9"/>
  </r>
  <r>
    <s v="Farrel Vanyatin"/>
    <s v="Male"/>
    <s v="Support"/>
    <n v="118120"/>
    <x v="0"/>
    <s v="Average"/>
    <s v="110000 - 120000"/>
    <b v="1"/>
    <n v="2.8000000000000001E-2"/>
    <n v="3307.36"/>
    <n v="121427.36"/>
  </r>
  <r>
    <s v="Kienan Epinay"/>
    <s v="Male"/>
    <s v="Marketing"/>
    <n v="91120"/>
    <x v="1"/>
    <s v="Poor"/>
    <s v="90000 - 100000"/>
    <b v="1"/>
    <n v="1.2999999999999999E-2"/>
    <n v="1184.56"/>
    <n v="92304.56"/>
  </r>
  <r>
    <s v="Aloisia Minto"/>
    <s v="Male"/>
    <s v="Research and Development"/>
    <n v="41420"/>
    <x v="2"/>
    <s v="Good"/>
    <s v="40000 - 50000"/>
    <b v="0"/>
    <n v="5.3999999999999999E-2"/>
    <n v="2236.6799999999998"/>
    <n v="43656.68"/>
  </r>
  <r>
    <s v="Melisa Knott"/>
    <s v="Female"/>
    <s v="Training"/>
    <n v="86010"/>
    <x v="1"/>
    <s v="Average"/>
    <s v="80000 - 90000"/>
    <b v="0"/>
    <n v="0.04"/>
    <n v="3440.4"/>
    <n v="89450.4"/>
  </r>
  <r>
    <s v="Koral Gerriet"/>
    <s v="Male"/>
    <s v="Support"/>
    <n v="30080"/>
    <x v="2"/>
    <s v="Average"/>
    <s v="30000 - 40000"/>
    <b v="0"/>
    <n v="2.8000000000000001E-2"/>
    <n v="842.24"/>
    <n v="30922.240000000002"/>
  </r>
  <r>
    <s v="Constantino Espley"/>
    <s v="Male"/>
    <s v="Accounting"/>
    <n v="96800"/>
    <x v="2"/>
    <s v="Average"/>
    <s v="90000 - 100000"/>
    <b v="1"/>
    <n v="0.02"/>
    <n v="1936"/>
    <n v="98736"/>
  </r>
  <r>
    <s v="Desi Peniman"/>
    <s v="Female"/>
    <s v="Legal"/>
    <n v="31090"/>
    <x v="0"/>
    <s v="Average"/>
    <s v="30000 - 40000"/>
    <b v="0"/>
    <n v="2.1000000000000001E-2"/>
    <n v="652.89"/>
    <n v="31742.89"/>
  </r>
  <r>
    <s v="Torrance Collier"/>
    <s v="Female"/>
    <s v="Training"/>
    <n v="96140"/>
    <x v="0"/>
    <s v="Good"/>
    <s v="90000 - 100000"/>
    <b v="1"/>
    <n v="5.8999999999999997E-2"/>
    <n v="5672.2599999999993"/>
    <n v="101812.26"/>
  </r>
  <r>
    <s v="Ede Mignot"/>
    <s v="Female"/>
    <s v="Research and Development"/>
    <n v="98640"/>
    <x v="1"/>
    <s v="Good"/>
    <s v="90000 - 100000"/>
    <b v="1"/>
    <n v="5.3999999999999999E-2"/>
    <n v="5326.5599999999995"/>
    <n v="103966.56"/>
  </r>
  <r>
    <s v="Marcia Muldrew"/>
    <s v="Female"/>
    <s v="Sales"/>
    <n v="71510"/>
    <x v="0"/>
    <s v="Good"/>
    <s v="70000 - 80000"/>
    <b v="0"/>
    <n v="5.0999999999999997E-2"/>
    <n v="3647.0099999999998"/>
    <n v="75157.009999999995"/>
  </r>
  <r>
    <s v="Quintina Kilgannon"/>
    <s v="Female"/>
    <s v="Legal"/>
    <n v="86490"/>
    <x v="1"/>
    <s v="Poor"/>
    <s v="80000 - 90000"/>
    <b v="0"/>
    <n v="1.9E-2"/>
    <n v="1643.31"/>
    <n v="88133.31"/>
  </r>
  <r>
    <s v="Peria Revey"/>
    <s v="Prefer not to say"/>
    <s v="Engineering"/>
    <n v="103240"/>
    <x v="1"/>
    <s v="Good"/>
    <s v="100000 - 110000"/>
    <b v="1"/>
    <n v="4.2999999999999997E-2"/>
    <n v="4439.32"/>
    <n v="107679.32"/>
  </r>
  <r>
    <s v="Carry Loblie"/>
    <s v="Female"/>
    <s v="Sales"/>
    <n v="47550"/>
    <x v="1"/>
    <s v="Average"/>
    <s v="40000 - 50000"/>
    <b v="0"/>
    <n v="2.1000000000000001E-2"/>
    <n v="998.55000000000007"/>
    <n v="48548.55"/>
  </r>
  <r>
    <s v="Isadora Maunsell"/>
    <s v="Male"/>
    <s v="Sales"/>
    <n v="78490"/>
    <x v="2"/>
    <s v="Average"/>
    <s v="70000 - 80000"/>
    <b v="0"/>
    <n v="2.1000000000000001E-2"/>
    <n v="1648.2900000000002"/>
    <n v="80138.289999999994"/>
  </r>
  <r>
    <s v="Tamara Couvet"/>
    <s v="Female"/>
    <s v="Engineering"/>
    <n v="61050"/>
    <x v="2"/>
    <s v="Average"/>
    <s v="60000 - 70000"/>
    <b v="0"/>
    <n v="3.5000000000000003E-2"/>
    <n v="2136.75"/>
    <n v="63186.75"/>
  </r>
  <r>
    <s v="Von Boeter"/>
    <s v="Male"/>
    <s v="Product Management"/>
    <n v="36370"/>
    <x v="0"/>
    <s v="Good"/>
    <s v="30000 - 40000"/>
    <b v="0"/>
    <n v="4.1000000000000002E-2"/>
    <n v="1491.17"/>
    <n v="37861.17"/>
  </r>
  <r>
    <s v="Forester Feakins"/>
    <s v="Male"/>
    <s v="Business Development"/>
    <n v="47290"/>
    <x v="2"/>
    <s v="Average"/>
    <s v="40000 - 50000"/>
    <b v="0"/>
    <n v="2.4E-2"/>
    <n v="1134.96"/>
    <n v="48424.959999999999"/>
  </r>
  <r>
    <s v="Gardy Eckersall"/>
    <s v="Male"/>
    <s v="Sales"/>
    <n v="79650"/>
    <x v="1"/>
    <s v="Good"/>
    <s v="70000 - 80000"/>
    <b v="0"/>
    <n v="5.0999999999999997E-2"/>
    <n v="4062.1499999999996"/>
    <n v="83712.149999999994"/>
  </r>
  <r>
    <s v="Gamaliel Ewins"/>
    <s v="Male"/>
    <s v="Product Management"/>
    <n v="119660"/>
    <x v="2"/>
    <s v="Average"/>
    <s v="110000 - 120000"/>
    <b v="1"/>
    <n v="3.2000000000000001E-2"/>
    <n v="3829.12"/>
    <n v="123489.12"/>
  </r>
  <r>
    <s v="Win Arthurs"/>
    <s v="Female"/>
    <s v="Support"/>
    <n v="43200"/>
    <x v="2"/>
    <s v="Average"/>
    <s v="40000 - 50000"/>
    <b v="0"/>
    <n v="2.8000000000000001E-2"/>
    <n v="1209.6000000000001"/>
    <n v="44409.599999999999"/>
  </r>
  <r>
    <s v="Richy Gray"/>
    <s v="Female"/>
    <s v="Product Management"/>
    <n v="89830"/>
    <x v="1"/>
    <s v="Very Good"/>
    <s v="80000 - 90000"/>
    <b v="0"/>
    <n v="6.2E-2"/>
    <n v="5569.46"/>
    <n v="95399.46"/>
  </r>
  <r>
    <s v="Patricia Dwelly"/>
    <s v="Male"/>
    <s v="Accounting"/>
    <n v="91500"/>
    <x v="0"/>
    <s v="Poor"/>
    <s v="90000 - 100000"/>
    <b v="1"/>
    <n v="1.2E-2"/>
    <n v="1098"/>
    <n v="92598"/>
  </r>
  <r>
    <s v="Erv Balmann"/>
    <s v="Female"/>
    <s v="Services"/>
    <n v="29670"/>
    <x v="0"/>
    <s v="Very Good"/>
    <s v="20000 - 30000"/>
    <b v="0"/>
    <n v="7.1999999999999995E-2"/>
    <n v="2136.2399999999998"/>
    <n v="31806.239999999998"/>
  </r>
  <r>
    <s v="Demetria Le Estut"/>
    <s v="Female"/>
    <s v="Support"/>
    <n v="75720"/>
    <x v="2"/>
    <s v="Very Poor"/>
    <s v="70000 - 80000"/>
    <b v="0"/>
    <n v="5.0000000000000001E-3"/>
    <n v="378.6"/>
    <n v="76098.600000000006"/>
  </r>
  <r>
    <s v="Evanne Sheryn"/>
    <s v="Female"/>
    <s v="Services"/>
    <n v="81900"/>
    <x v="2"/>
    <s v="Average"/>
    <s v="80000 - 90000"/>
    <b v="0"/>
    <n v="2.3E-2"/>
    <n v="1883.7"/>
    <n v="83783.7"/>
  </r>
  <r>
    <s v="Collette Blackaller"/>
    <s v="Female"/>
    <s v="Human Resources"/>
    <n v="42380"/>
    <x v="1"/>
    <s v="Good"/>
    <s v="40000 - 50000"/>
    <b v="0"/>
    <n v="5.3999999999999999E-2"/>
    <n v="2288.52"/>
    <n v="44668.52"/>
  </r>
  <r>
    <s v="Mariann Mowat"/>
    <s v="Male"/>
    <s v="Marketing"/>
    <n v="32620"/>
    <x v="1"/>
    <s v="Good"/>
    <s v="30000 - 40000"/>
    <b v="0"/>
    <n v="5.8000000000000003E-2"/>
    <n v="1891.96"/>
    <n v="34511.96"/>
  </r>
  <r>
    <s v="Tabbatha Pickston"/>
    <s v="Male"/>
    <s v="Marketing"/>
    <n v="72040"/>
    <x v="2"/>
    <s v="Average"/>
    <s v="70000 - 80000"/>
    <b v="0"/>
    <n v="3.5000000000000003E-2"/>
    <n v="2521.4"/>
    <n v="74561.399999999994"/>
  </r>
  <r>
    <s v="Vlad Strangeway"/>
    <s v="Male"/>
    <s v="Product Management"/>
    <n v="77740"/>
    <x v="2"/>
    <s v="Good"/>
    <s v="70000 - 80000"/>
    <b v="0"/>
    <n v="4.1000000000000002E-2"/>
    <n v="3187.34"/>
    <n v="80927.34"/>
  </r>
  <r>
    <s v="Duky Wallace"/>
    <s v="Male"/>
    <s v="Business Development"/>
    <n v="102140"/>
    <x v="1"/>
    <s v="Average"/>
    <s v="100000 - 110000"/>
    <b v="1"/>
    <n v="2.4E-2"/>
    <n v="2451.36"/>
    <n v="104591.36"/>
  </r>
  <r>
    <s v="Townie Dongall"/>
    <s v="Male"/>
    <s v="Legal"/>
    <n v="48630"/>
    <x v="1"/>
    <s v="Not Rated"/>
    <s v="40000 - 50000"/>
    <b v="0"/>
    <s v="No Bonus"/>
    <n v="0"/>
    <n v="48630"/>
  </r>
  <r>
    <s v="Shana Bewly"/>
    <s v="Female"/>
    <s v="Legal"/>
    <n v="105960"/>
    <x v="2"/>
    <s v="Poor"/>
    <s v="100000 - 110000"/>
    <b v="1"/>
    <n v="1.9E-2"/>
    <n v="2013.24"/>
    <n v="107973.24"/>
  </r>
  <r>
    <s v="Mick Tanguy"/>
    <s v="Female"/>
    <s v="Research and Development"/>
    <n v="97400"/>
    <x v="0"/>
    <s v="Good"/>
    <s v="90000 - 100000"/>
    <b v="1"/>
    <n v="5.3999999999999999E-2"/>
    <n v="5259.6"/>
    <n v="102659.6"/>
  </r>
  <r>
    <s v="Tadio Audritt"/>
    <s v="Prefer not to say"/>
    <s v="Human Resources"/>
    <n v="99450"/>
    <x v="2"/>
    <s v="Average"/>
    <s v="90000 - 100000"/>
    <b v="1"/>
    <n v="2.7E-2"/>
    <n v="2685.15"/>
    <n v="102135.15"/>
  </r>
  <r>
    <s v="Torey Rosell"/>
    <s v="Male"/>
    <s v="Accounting"/>
    <n v="82670"/>
    <x v="1"/>
    <s v="Average"/>
    <s v="80000 - 90000"/>
    <b v="0"/>
    <n v="0.02"/>
    <n v="1653.4"/>
    <n v="84323.4"/>
  </r>
  <r>
    <s v="Chrisy Kyme"/>
    <s v="Female"/>
    <s v="Marketing"/>
    <n v="99200"/>
    <x v="0"/>
    <s v="Very Good"/>
    <s v="90000 - 100000"/>
    <b v="1"/>
    <n v="9.9000000000000005E-2"/>
    <n v="9820.8000000000011"/>
    <n v="109020.8"/>
  </r>
  <r>
    <s v="Morten Dumphy"/>
    <s v="Male"/>
    <s v="Legal"/>
    <n v="111480"/>
    <x v="1"/>
    <s v="Poor"/>
    <s v="110000 - 120000"/>
    <b v="1"/>
    <n v="1.9E-2"/>
    <n v="2118.12"/>
    <n v="113598.12"/>
  </r>
  <r>
    <s v="Issy McLevie"/>
    <s v="Male"/>
    <s v="Research and Development"/>
    <n v="84940"/>
    <x v="1"/>
    <s v="Poor"/>
    <s v="80000 - 90000"/>
    <b v="0"/>
    <n v="0.02"/>
    <n v="1698.8"/>
    <n v="86638.8"/>
  </r>
  <r>
    <s v="Michaeline Capehorn"/>
    <s v="Female"/>
    <s v="Support"/>
    <n v="95340"/>
    <x v="0"/>
    <s v="Poor"/>
    <s v="90000 - 100000"/>
    <b v="1"/>
    <n v="0.01"/>
    <n v="953.4"/>
    <n v="96293.4"/>
  </r>
  <r>
    <s v="Corny Linturn"/>
    <s v="Female"/>
    <s v="Product Management"/>
    <n v="47960"/>
    <x v="1"/>
    <s v="Poor"/>
    <s v="40000 - 50000"/>
    <b v="0"/>
    <n v="0.01"/>
    <n v="479.6"/>
    <n v="48439.6"/>
  </r>
  <r>
    <s v="Berny Bastide"/>
    <s v="Prefer not to say"/>
    <s v="Research and Development"/>
    <n v="56710"/>
    <x v="1"/>
    <s v="Average"/>
    <s v="50000 - 60000"/>
    <b v="0"/>
    <n v="3.3000000000000002E-2"/>
    <n v="1871.43"/>
    <n v="58581.43"/>
  </r>
  <r>
    <s v="Aindrea Lenormand"/>
    <s v="Female"/>
    <s v="Human Resources"/>
    <n v="71180"/>
    <x v="2"/>
    <s v="Good"/>
    <s v="70000 - 80000"/>
    <b v="0"/>
    <n v="5.3999999999999999E-2"/>
    <n v="3843.72"/>
    <n v="75023.72"/>
  </r>
  <r>
    <s v="Shanon Deverell"/>
    <s v="Female"/>
    <s v="Research and Development"/>
    <n v="78180"/>
    <x v="0"/>
    <s v="Very Good"/>
    <s v="70000 - 80000"/>
    <b v="0"/>
    <n v="8.4000000000000005E-2"/>
    <n v="6567.1200000000008"/>
    <n v="84747.12"/>
  </r>
  <r>
    <s v="Vaughn Carvill"/>
    <s v="Female"/>
    <s v="Training"/>
    <n v="84750"/>
    <x v="0"/>
    <s v="Average"/>
    <s v="80000 - 90000"/>
    <b v="0"/>
    <n v="0.04"/>
    <n v="3390"/>
    <n v="88140"/>
  </r>
  <r>
    <s v="Kora Allebone"/>
    <s v="Female"/>
    <s v="Legal"/>
    <n v="98970"/>
    <x v="0"/>
    <s v="Not Rated"/>
    <s v="90000 - 100000"/>
    <b v="1"/>
    <s v="No Bonus"/>
    <n v="0"/>
    <n v="98970"/>
  </r>
  <r>
    <s v="Millard Brakewell"/>
    <s v="Male"/>
    <s v="Product Management"/>
    <n v="76560"/>
    <x v="1"/>
    <s v="Good"/>
    <s v="70000 - 80000"/>
    <b v="0"/>
    <n v="4.1000000000000002E-2"/>
    <n v="3138.96"/>
    <n v="79698.960000000006"/>
  </r>
  <r>
    <s v="Florie Tortoise"/>
    <s v="Female"/>
    <s v="Sales"/>
    <n v="35930"/>
    <x v="2"/>
    <s v="Average"/>
    <s v="30000 - 40000"/>
    <b v="0"/>
    <n v="2.1000000000000001E-2"/>
    <n v="754.53000000000009"/>
    <n v="36684.53"/>
  </r>
  <r>
    <s v="Caro Chappel"/>
    <s v="Female"/>
    <s v="Sales"/>
    <n v="104410"/>
    <x v="1"/>
    <s v="Average"/>
    <s v="100000 - 110000"/>
    <b v="1"/>
    <n v="2.1000000000000001E-2"/>
    <n v="2192.61"/>
    <n v="106602.61"/>
  </r>
  <r>
    <s v="Letisha Carrett"/>
    <s v="Female"/>
    <s v="Sales"/>
    <n v="84600"/>
    <x v="2"/>
    <s v="Very Poor"/>
    <s v="80000 - 90000"/>
    <b v="0"/>
    <n v="5.0000000000000001E-3"/>
    <n v="423"/>
    <n v="85023"/>
  </r>
  <r>
    <s v="Melva Jickells"/>
    <s v="Female"/>
    <s v="Product Management"/>
    <n v="68800"/>
    <x v="0"/>
    <s v="Poor"/>
    <s v="60000 - 70000"/>
    <b v="0"/>
    <n v="0.01"/>
    <n v="688"/>
    <n v="69488"/>
  </r>
  <r>
    <s v="Riccardo Hagan"/>
    <s v="Male"/>
    <s v="Human Resources"/>
    <n v="86560"/>
    <x v="2"/>
    <s v="Average"/>
    <s v="80000 - 90000"/>
    <b v="0"/>
    <n v="2.7E-2"/>
    <n v="2337.12"/>
    <n v="88897.12"/>
  </r>
  <r>
    <s v="Chauncey Schild"/>
    <s v="Female"/>
    <s v="Support"/>
    <n v="107340"/>
    <x v="2"/>
    <s v="Average"/>
    <s v="100000 - 110000"/>
    <b v="1"/>
    <n v="2.8000000000000001E-2"/>
    <n v="3005.52"/>
    <n v="110345.52"/>
  </r>
  <r>
    <s v="Amery Ofer"/>
    <s v="Female"/>
    <s v="Legal"/>
    <n v="111050"/>
    <x v="2"/>
    <s v="Very Good"/>
    <s v="110000 - 120000"/>
    <b v="1"/>
    <n v="6.4000000000000001E-2"/>
    <n v="7107.2"/>
    <n v="118157.2"/>
  </r>
  <r>
    <s v="Michaella Perri"/>
    <s v="Male"/>
    <s v="Training"/>
    <n v="75320"/>
    <x v="0"/>
    <s v="Very Poor"/>
    <s v="70000 - 80000"/>
    <b v="0"/>
    <n v="5.0000000000000001E-3"/>
    <n v="376.6"/>
    <n v="75696.600000000006"/>
  </r>
  <r>
    <s v="Mord Cromblehome"/>
    <s v="Male"/>
    <s v="Legal"/>
    <n v="57910"/>
    <x v="1"/>
    <s v="Average"/>
    <s v="50000 - 60000"/>
    <b v="0"/>
    <n v="2.1000000000000001E-2"/>
    <n v="1216.1100000000001"/>
    <n v="59126.11"/>
  </r>
  <r>
    <s v="Major O'Cahsedy"/>
    <s v="Female"/>
    <s v="Legal"/>
    <n v="29490"/>
    <x v="2"/>
    <s v="Not Rated"/>
    <s v="20000 - 30000"/>
    <b v="0"/>
    <s v="No Bonus"/>
    <n v="0"/>
    <n v="29490"/>
  </r>
  <r>
    <s v="Joana Bartocci"/>
    <s v="Male"/>
    <s v="Human Resources"/>
    <n v="52670"/>
    <x v="1"/>
    <s v="Average"/>
    <s v="50000 - 60000"/>
    <b v="0"/>
    <n v="2.7E-2"/>
    <n v="1422.09"/>
    <n v="54092.09"/>
  </r>
  <r>
    <s v="Sly Cowley"/>
    <s v="Male"/>
    <s v="Accounting"/>
    <n v="48530"/>
    <x v="2"/>
    <s v="Average"/>
    <s v="40000 - 50000"/>
    <b v="0"/>
    <n v="0.02"/>
    <n v="970.6"/>
    <n v="49500.6"/>
  </r>
  <r>
    <s v="Augusta Cheetham"/>
    <s v="Male"/>
    <s v="Research and Development"/>
    <n v="105470"/>
    <x v="2"/>
    <s v="Average"/>
    <s v="100000 - 110000"/>
    <b v="1"/>
    <n v="3.3000000000000002E-2"/>
    <n v="3480.51"/>
    <n v="108950.51"/>
  </r>
  <r>
    <s v="Diarmid Alman"/>
    <s v="Female"/>
    <s v="Training"/>
    <n v="98200"/>
    <x v="2"/>
    <s v="Poor"/>
    <s v="90000 - 100000"/>
    <b v="1"/>
    <n v="1.9E-2"/>
    <n v="1865.8"/>
    <n v="100065.8"/>
  </r>
  <r>
    <s v="Gearard Wixon"/>
    <s v="Male"/>
    <s v="Human Resources"/>
    <n v="106190"/>
    <x v="2"/>
    <s v="Very Good"/>
    <s v="100000 - 110000"/>
    <b v="1"/>
    <n v="7.5999999999999998E-2"/>
    <n v="8070.44"/>
    <n v="114260.44"/>
  </r>
  <r>
    <s v="Kaye Crocroft"/>
    <s v="Male"/>
    <s v="Sales"/>
    <n v="52610"/>
    <x v="0"/>
    <s v="Poor"/>
    <s v="50000 - 60000"/>
    <b v="0"/>
    <n v="1.2E-2"/>
    <n v="631.32000000000005"/>
    <n v="53241.32"/>
  </r>
  <r>
    <s v="Egor Minto"/>
    <s v="Prefer not to say"/>
    <s v="Legal"/>
    <n v="63450"/>
    <x v="2"/>
    <s v="Good"/>
    <s v="60000 - 70000"/>
    <b v="0"/>
    <n v="5.3999999999999999E-2"/>
    <n v="3426.3"/>
    <n v="66876.3"/>
  </r>
  <r>
    <s v="Bren Absolon"/>
    <s v="Male"/>
    <s v="Accounting"/>
    <n v="74710"/>
    <x v="2"/>
    <s v="Good"/>
    <s v="70000 - 80000"/>
    <b v="0"/>
    <n v="5.8000000000000003E-2"/>
    <n v="4333.18"/>
    <n v="79043.179999999993"/>
  </r>
  <r>
    <s v="Alexine Portail"/>
    <s v="Female"/>
    <s v="Sales"/>
    <n v="60330"/>
    <x v="0"/>
    <s v="Average"/>
    <s v="60000 - 70000"/>
    <b v="0"/>
    <n v="2.1000000000000001E-2"/>
    <n v="1266.93"/>
    <n v="61596.93"/>
  </r>
  <r>
    <s v="Duffie Ibel"/>
    <s v="Male"/>
    <s v="Sales"/>
    <n v="61010"/>
    <x v="1"/>
    <s v="Average"/>
    <s v="60000 - 70000"/>
    <b v="0"/>
    <n v="2.1000000000000001E-2"/>
    <n v="1281.21"/>
    <n v="62291.21"/>
  </r>
  <r>
    <s v="Gilles Jaquet"/>
    <s v="Female"/>
    <s v="Accounting"/>
    <n v="76300"/>
    <x v="1"/>
    <s v="Not Rated"/>
    <s v="70000 - 80000"/>
    <b v="0"/>
    <s v="No Bonus"/>
    <n v="0"/>
    <n v="76300"/>
  </r>
  <r>
    <s v="Payton Pickervance"/>
    <s v="Male"/>
    <s v="Marketing"/>
    <n v="117020"/>
    <x v="1"/>
    <s v="Average"/>
    <s v="110000 - 120000"/>
    <b v="1"/>
    <n v="3.5000000000000003E-2"/>
    <n v="4095.7000000000003"/>
    <n v="121115.7"/>
  </r>
  <r>
    <s v="Barny Fairweather"/>
    <s v="Male"/>
    <s v="Marketing"/>
    <n v="77130"/>
    <x v="0"/>
    <s v="Very Poor"/>
    <s v="70000 - 80000"/>
    <b v="0"/>
    <n v="5.0000000000000001E-3"/>
    <n v="385.65000000000003"/>
    <n v="77515.649999999994"/>
  </r>
  <r>
    <s v="Margot Royds"/>
    <s v="Female"/>
    <s v="Human Resources"/>
    <n v="106930"/>
    <x v="0"/>
    <s v="Average"/>
    <s v="100000 - 110000"/>
    <b v="1"/>
    <n v="2.7E-2"/>
    <n v="2887.11"/>
    <n v="109817.11"/>
  </r>
  <r>
    <s v="Frederik Dartan"/>
    <s v="Male"/>
    <s v="Engineering"/>
    <n v="62090"/>
    <x v="2"/>
    <s v="Very Good"/>
    <s v="60000 - 70000"/>
    <b v="0"/>
    <n v="6.0999999999999999E-2"/>
    <n v="3787.49"/>
    <n v="65877.490000000005"/>
  </r>
  <r>
    <s v="Aubert Wedmore."/>
    <s v="Female"/>
    <s v="Marketing"/>
    <n v="61330"/>
    <x v="0"/>
    <s v="Average"/>
    <s v="60000 - 70000"/>
    <b v="0"/>
    <n v="3.5000000000000003E-2"/>
    <n v="2146.5500000000002"/>
    <n v="63476.55"/>
  </r>
  <r>
    <s v="Krystal Lambswood"/>
    <s v="Female"/>
    <s v="Training"/>
    <n v="41600"/>
    <x v="2"/>
    <s v="Not Rated"/>
    <s v="40000 - 50000"/>
    <b v="0"/>
    <s v="No Bonus"/>
    <n v="0"/>
    <n v="41600"/>
  </r>
  <r>
    <s v="Nanice Boatwright"/>
    <s v="Prefer not to say"/>
    <s v="Marketing"/>
    <n v="105870"/>
    <x v="2"/>
    <s v="Very Poor"/>
    <s v="100000 - 110000"/>
    <b v="1"/>
    <n v="5.0000000000000001E-3"/>
    <n v="529.35"/>
    <n v="106399.35"/>
  </r>
  <r>
    <s v="Northrup Aires"/>
    <s v="Female"/>
    <s v="Human Resources"/>
    <n v="118300"/>
    <x v="1"/>
    <s v="Average"/>
    <s v="110000 - 120000"/>
    <b v="1"/>
    <n v="2.7E-2"/>
    <n v="3194.1"/>
    <n v="121494.1"/>
  </r>
  <r>
    <s v="Janina Wolverson"/>
    <s v="Female"/>
    <s v="Research and Development"/>
    <n v="99680"/>
    <x v="1"/>
    <s v="Good"/>
    <s v="90000 - 100000"/>
    <b v="1"/>
    <n v="5.3999999999999999E-2"/>
    <n v="5382.72"/>
    <n v="105062.72"/>
  </r>
  <r>
    <s v="Floria Olivia"/>
    <s v="Female"/>
    <s v="Sales"/>
    <n v="101500"/>
    <x v="2"/>
    <s v="Good"/>
    <s v="100000 - 110000"/>
    <b v="1"/>
    <n v="5.0999999999999997E-2"/>
    <n v="5176.5"/>
    <n v="106676.5"/>
  </r>
  <r>
    <s v="Andrea Becker"/>
    <s v="Female"/>
    <s v="Human Resources"/>
    <n v="46160"/>
    <x v="1"/>
    <s v="Average"/>
    <s v="40000 - 50000"/>
    <b v="0"/>
    <n v="2.7E-2"/>
    <n v="1246.32"/>
    <n v="47406.32"/>
  </r>
  <r>
    <s v="Louise Lamming"/>
    <s v="Female"/>
    <s v="Sales"/>
    <n v="41930"/>
    <x v="0"/>
    <s v="Average"/>
    <s v="40000 - 50000"/>
    <b v="0"/>
    <n v="2.1000000000000001E-2"/>
    <n v="880.53000000000009"/>
    <n v="42810.53"/>
  </r>
  <r>
    <s v="Renaldo Thomassin"/>
    <s v="Male"/>
    <s v="Business Development"/>
    <n v="73360"/>
    <x v="1"/>
    <s v="Average"/>
    <s v="70000 - 80000"/>
    <b v="0"/>
    <n v="2.4E-2"/>
    <n v="1760.64"/>
    <n v="75120.639999999999"/>
  </r>
  <r>
    <s v="Carmel Pancoust"/>
    <s v="Female"/>
    <s v="Services"/>
    <n v="119550"/>
    <x v="2"/>
    <s v="Good"/>
    <s v="110000 - 120000"/>
    <b v="1"/>
    <n v="5.2999999999999999E-2"/>
    <n v="6336.15"/>
    <n v="125886.15"/>
  </r>
  <r>
    <s v="Tatum Hush"/>
    <s v="Female"/>
    <s v="Human Resources"/>
    <n v="53240"/>
    <x v="2"/>
    <s v="Good"/>
    <s v="50000 - 60000"/>
    <b v="0"/>
    <n v="5.3999999999999999E-2"/>
    <n v="2874.96"/>
    <n v="56114.96"/>
  </r>
  <r>
    <s v="Aldrich Glenny"/>
    <s v="Male"/>
    <s v="Business Development"/>
    <n v="90880"/>
    <x v="1"/>
    <s v="Average"/>
    <s v="90000 - 100000"/>
    <b v="1"/>
    <n v="2.4E-2"/>
    <n v="2181.12"/>
    <n v="93061.119999999995"/>
  </r>
  <r>
    <s v="Calvin O'Carroll"/>
    <s v="Female"/>
    <s v="Research and Development"/>
    <n v="44450"/>
    <x v="1"/>
    <s v="Very Poor"/>
    <s v="40000 - 50000"/>
    <b v="0"/>
    <n v="5.0000000000000001E-3"/>
    <n v="222.25"/>
    <n v="44672.25"/>
  </r>
  <r>
    <s v="Griz Thorington"/>
    <s v="Male"/>
    <s v="Support"/>
    <n v="47670"/>
    <x v="2"/>
    <s v="Average"/>
    <s v="40000 - 50000"/>
    <b v="0"/>
    <n v="2.8000000000000001E-2"/>
    <n v="1334.76"/>
    <n v="49004.76"/>
  </r>
  <r>
    <s v="Eddy Stolze"/>
    <s v="Male"/>
    <s v="Training"/>
    <n v="47760"/>
    <x v="1"/>
    <s v="Average"/>
    <s v="40000 - 50000"/>
    <b v="0"/>
    <n v="0.04"/>
    <n v="1910.4"/>
    <n v="49670.400000000001"/>
  </r>
  <r>
    <s v="L;urette Bontein"/>
    <s v="Male"/>
    <s v="Product Management"/>
    <n v="47650"/>
    <x v="2"/>
    <s v="Good"/>
    <s v="40000 - 50000"/>
    <b v="0"/>
    <n v="4.1000000000000002E-2"/>
    <n v="1953.65"/>
    <n v="49603.65"/>
  </r>
  <r>
    <s v="Cindee Saice"/>
    <s v="Female"/>
    <s v="Services"/>
    <n v="103360"/>
    <x v="2"/>
    <s v="Very Good"/>
    <s v="100000 - 110000"/>
    <b v="1"/>
    <n v="7.1999999999999995E-2"/>
    <n v="7441.9199999999992"/>
    <n v="110801.92"/>
  </r>
  <r>
    <s v="Erin Androsik"/>
    <s v="Male"/>
    <s v="Human Resources"/>
    <n v="48530"/>
    <x v="1"/>
    <s v="Poor"/>
    <s v="40000 - 50000"/>
    <b v="0"/>
    <n v="1.2999999999999999E-2"/>
    <n v="630.89"/>
    <n v="49160.89"/>
  </r>
  <r>
    <s v="Genovera Ghost"/>
    <s v="Male"/>
    <s v="Marketing"/>
    <n v="72160"/>
    <x v="1"/>
    <s v="Average"/>
    <s v="70000 - 80000"/>
    <b v="0"/>
    <n v="3.5000000000000003E-2"/>
    <n v="2525.6000000000004"/>
    <n v="74685.600000000006"/>
  </r>
  <r>
    <s v="Felicdad Heibel"/>
    <s v="Male"/>
    <s v="Business Development"/>
    <n v="60800"/>
    <x v="2"/>
    <s v="Average"/>
    <s v="60000 - 70000"/>
    <b v="0"/>
    <n v="2.4E-2"/>
    <n v="1459.2"/>
    <n v="62259.199999999997"/>
  </r>
  <r>
    <s v="Jobey Boneham"/>
    <s v="Female"/>
    <s v="Services"/>
    <n v="74010"/>
    <x v="1"/>
    <s v="Average"/>
    <s v="70000 - 80000"/>
    <b v="0"/>
    <n v="2.3E-2"/>
    <n v="1702.23"/>
    <n v="75712.23"/>
  </r>
  <r>
    <s v="Radcliffe Fairpool"/>
    <s v="Female"/>
    <s v="Services"/>
    <n v="60760"/>
    <x v="0"/>
    <s v="Very Good"/>
    <s v="60000 - 70000"/>
    <b v="0"/>
    <n v="7.1999999999999995E-2"/>
    <n v="4374.7199999999993"/>
    <n v="65134.720000000001"/>
  </r>
  <r>
    <s v="Gigi Bohling"/>
    <s v="Male"/>
    <s v="Engineering"/>
    <n v="74550"/>
    <x v="0"/>
    <s v="Average"/>
    <s v="70000 - 80000"/>
    <b v="0"/>
    <n v="3.5000000000000003E-2"/>
    <n v="2609.2500000000005"/>
    <n v="77159.25"/>
  </r>
  <r>
    <s v="Gare Mattiussi"/>
    <s v="Male"/>
    <s v="Engineering"/>
    <n v="32500"/>
    <x v="2"/>
    <s v="Poor"/>
    <s v="30000 - 40000"/>
    <b v="0"/>
    <n v="1.0999999999999999E-2"/>
    <n v="357.5"/>
    <n v="32857.5"/>
  </r>
  <r>
    <s v="Carlin Demke"/>
    <s v="Male"/>
    <s v="Business Development"/>
    <n v="110040"/>
    <x v="0"/>
    <s v="Good"/>
    <s v="110000 - 120000"/>
    <b v="1"/>
    <n v="0.05"/>
    <n v="5502"/>
    <n v="115542"/>
  </r>
  <r>
    <s v="Wilt Wayvill"/>
    <s v="Female"/>
    <s v="Legal"/>
    <n v="99750"/>
    <x v="1"/>
    <s v="Average"/>
    <s v="90000 - 100000"/>
    <b v="1"/>
    <n v="2.1000000000000001E-2"/>
    <n v="2094.75"/>
    <n v="101844.75"/>
  </r>
  <r>
    <s v="Ardyce Eacott"/>
    <s v="Female"/>
    <s v="Human Resources"/>
    <n v="92470"/>
    <x v="1"/>
    <s v="Average"/>
    <s v="90000 - 100000"/>
    <b v="1"/>
    <n v="2.7E-2"/>
    <n v="2496.69"/>
    <n v="94966.69"/>
  </r>
  <r>
    <s v="Lane Monteaux"/>
    <s v="Female"/>
    <s v="Engineering"/>
    <n v="109980"/>
    <x v="1"/>
    <s v="Average"/>
    <s v="100000 - 110000"/>
    <b v="1"/>
    <n v="3.5000000000000003E-2"/>
    <n v="3849.3"/>
    <n v="113829.3"/>
  </r>
  <r>
    <s v="Cathi Gillbee"/>
    <s v="Male"/>
    <s v="Legal"/>
    <n v="41790"/>
    <x v="2"/>
    <s v="Average"/>
    <s v="40000 - 50000"/>
    <b v="0"/>
    <n v="2.1000000000000001E-2"/>
    <n v="877.59"/>
    <n v="42667.59"/>
  </r>
  <r>
    <s v="Ronnie Mesias"/>
    <s v="Male"/>
    <s v="Support"/>
    <n v="86360"/>
    <x v="1"/>
    <s v="Very Poor"/>
    <s v="80000 - 90000"/>
    <b v="0"/>
    <n v="5.0000000000000001E-3"/>
    <n v="431.8"/>
    <n v="86791.8"/>
  </r>
  <r>
    <s v="Hali Behnecke"/>
    <s v="Male"/>
    <s v="Human Resources"/>
    <n v="65570"/>
    <x v="1"/>
    <s v="Very Good"/>
    <s v="60000 - 70000"/>
    <b v="0"/>
    <n v="7.5999999999999998E-2"/>
    <n v="4983.32"/>
    <n v="70553.320000000007"/>
  </r>
  <r>
    <s v="Grady Rochelle"/>
    <s v="Female"/>
    <s v="Accounting"/>
    <n v="69160"/>
    <x v="1"/>
    <s v="Very Good"/>
    <s v="60000 - 70000"/>
    <b v="0"/>
    <n v="7.0999999999999994E-2"/>
    <n v="4910.3599999999997"/>
    <n v="74070.36"/>
  </r>
  <r>
    <s v="Crissie Cordel"/>
    <s v="Female"/>
    <s v="Product Management"/>
    <n v="41570"/>
    <x v="2"/>
    <s v="Good"/>
    <s v="40000 - 50000"/>
    <b v="0"/>
    <n v="4.1000000000000002E-2"/>
    <n v="1704.3700000000001"/>
    <n v="43274.37"/>
  </r>
  <r>
    <s v="Durand Backhouse"/>
    <s v="Female"/>
    <s v="Sales"/>
    <n v="83400"/>
    <x v="1"/>
    <s v="Poor"/>
    <s v="80000 - 90000"/>
    <b v="0"/>
    <n v="1.2E-2"/>
    <n v="1000.8000000000001"/>
    <n v="84400.8"/>
  </r>
  <r>
    <s v="Wendel Malletratt"/>
    <s v="Male"/>
    <s v="Business Development"/>
    <n v="67660"/>
    <x v="1"/>
    <s v="Very Poor"/>
    <s v="60000 - 70000"/>
    <b v="0"/>
    <n v="5.0000000000000001E-3"/>
    <n v="338.3"/>
    <n v="67998.3"/>
  </r>
  <r>
    <s v="Shellysheldon Ellerman"/>
    <s v="Female"/>
    <s v="Product Management"/>
    <n v="34470"/>
    <x v="2"/>
    <s v="Good"/>
    <s v="30000 - 40000"/>
    <b v="0"/>
    <n v="4.1000000000000002E-2"/>
    <n v="1413.27"/>
    <n v="35883.269999999997"/>
  </r>
  <r>
    <s v="Emmeline Bestwerthick"/>
    <s v="Female"/>
    <s v="Sales"/>
    <n v="38240"/>
    <x v="1"/>
    <s v="Not Rated"/>
    <s v="30000 - 40000"/>
    <b v="0"/>
    <s v="No Bonus"/>
    <n v="0"/>
    <n v="38240"/>
  </r>
  <r>
    <s v="Marmaduke Worssam"/>
    <s v="Female"/>
    <s v="Engineering"/>
    <n v="78380"/>
    <x v="2"/>
    <s v="Very Poor"/>
    <s v="70000 - 80000"/>
    <b v="0"/>
    <n v="5.0000000000000001E-3"/>
    <n v="391.90000000000003"/>
    <n v="78771.899999999994"/>
  </r>
  <r>
    <s v="Murial Ickovici"/>
    <s v="Female"/>
    <s v="Business Development"/>
    <n v="72500"/>
    <x v="0"/>
    <s v="Average"/>
    <s v="70000 - 80000"/>
    <b v="0"/>
    <n v="2.4E-2"/>
    <n v="1740"/>
    <n v="74240"/>
  </r>
  <r>
    <s v="Honoria Cootes"/>
    <s v="Female"/>
    <s v="Engineering"/>
    <n v="115640"/>
    <x v="2"/>
    <s v="Average"/>
    <s v="110000 - 120000"/>
    <b v="1"/>
    <n v="3.5000000000000003E-2"/>
    <n v="4047.4000000000005"/>
    <n v="119687.4"/>
  </r>
  <r>
    <s v="Merrel Blind"/>
    <s v="Female"/>
    <s v="Product Management"/>
    <n v="82120"/>
    <x v="0"/>
    <s v="Average"/>
    <s v="80000 - 90000"/>
    <b v="0"/>
    <n v="3.2000000000000001E-2"/>
    <n v="2627.84"/>
    <n v="84747.839999999997"/>
  </r>
  <r>
    <s v="Rosamond Fishe"/>
    <s v="Male"/>
    <s v="Services"/>
    <n v="108160"/>
    <x v="0"/>
    <s v="Good"/>
    <s v="100000 - 110000"/>
    <b v="1"/>
    <n v="5.2999999999999999E-2"/>
    <n v="5732.48"/>
    <n v="113892.48"/>
  </r>
  <r>
    <s v="Shelley Moncreiffe"/>
    <s v="Male"/>
    <s v="Sales"/>
    <n v="108360"/>
    <x v="2"/>
    <s v="Average"/>
    <s v="100000 - 110000"/>
    <b v="1"/>
    <n v="2.1000000000000001E-2"/>
    <n v="2275.56"/>
    <n v="110635.56"/>
  </r>
  <r>
    <s v="Cecilla Joselevitch"/>
    <s v="Female"/>
    <s v="Human Resources"/>
    <n v="77840"/>
    <x v="2"/>
    <s v="Poor"/>
    <s v="70000 - 80000"/>
    <b v="0"/>
    <n v="1.2999999999999999E-2"/>
    <n v="1011.92"/>
    <n v="78851.92"/>
  </r>
  <r>
    <s v="Jolynn Behnecken"/>
    <s v="Female"/>
    <s v="Services"/>
    <n v="85180"/>
    <x v="1"/>
    <s v="Poor"/>
    <s v="80000 - 90000"/>
    <b v="0"/>
    <n v="1.4999999999999999E-2"/>
    <n v="1277.7"/>
    <n v="86457.7"/>
  </r>
  <r>
    <s v="Adolph McNalley"/>
    <s v="Male"/>
    <s v="Business Development"/>
    <n v="85920"/>
    <x v="2"/>
    <s v="Poor"/>
    <s v="80000 - 90000"/>
    <b v="0"/>
    <n v="1.7999999999999999E-2"/>
    <n v="1546.56"/>
    <n v="87466.559999999998"/>
  </r>
  <r>
    <s v="Pippy Roxby"/>
    <s v="Female"/>
    <s v="Human Resources"/>
    <n v="106490"/>
    <x v="1"/>
    <s v="Average"/>
    <s v="100000 - 110000"/>
    <b v="1"/>
    <n v="2.7E-2"/>
    <n v="2875.23"/>
    <n v="109365.23"/>
  </r>
  <r>
    <s v="Jessi Calterone"/>
    <s v="Male"/>
    <s v="Legal"/>
    <n v="38520"/>
    <x v="0"/>
    <s v="Poor"/>
    <s v="30000 - 40000"/>
    <b v="0"/>
    <n v="1.9E-2"/>
    <n v="731.88"/>
    <n v="39251.879999999997"/>
  </r>
  <r>
    <s v="Moore Gligoraci"/>
    <s v="Female"/>
    <s v="Training"/>
    <n v="49530"/>
    <x v="0"/>
    <s v="Average"/>
    <s v="40000 - 50000"/>
    <b v="0"/>
    <n v="0.04"/>
    <n v="1981.2"/>
    <n v="51511.199999999997"/>
  </r>
  <r>
    <s v="Mallory Goldsberry"/>
    <s v="Male"/>
    <s v="Product Management"/>
    <n v="29610"/>
    <x v="2"/>
    <s v="Average"/>
    <s v="20000 - 30000"/>
    <b v="0"/>
    <n v="3.2000000000000001E-2"/>
    <n v="947.52"/>
    <n v="30557.52"/>
  </r>
  <r>
    <s v="Nerissa Kavanagh"/>
    <s v="Male"/>
    <s v="Training"/>
    <n v="84170"/>
    <x v="2"/>
    <s v="Good"/>
    <s v="80000 - 90000"/>
    <b v="0"/>
    <n v="5.8999999999999997E-2"/>
    <n v="4966.03"/>
    <n v="89136.03"/>
  </r>
  <r>
    <s v="Foss Asquez"/>
    <s v="Male"/>
    <s v="Support"/>
    <n v="92190"/>
    <x v="2"/>
    <s v="Average"/>
    <s v="90000 - 100000"/>
    <b v="1"/>
    <n v="2.8000000000000001E-2"/>
    <n v="2581.3200000000002"/>
    <n v="94771.32"/>
  </r>
  <r>
    <s v="Mickey Pybus"/>
    <s v="Male"/>
    <s v="Human Resources"/>
    <n v="87850"/>
    <x v="1"/>
    <s v="Good"/>
    <s v="80000 - 90000"/>
    <b v="0"/>
    <n v="5.3999999999999999E-2"/>
    <n v="4743.8999999999996"/>
    <n v="92593.9"/>
  </r>
  <r>
    <s v="Timmy Brenston"/>
    <s v="Male"/>
    <s v="Business Development"/>
    <n v="43700"/>
    <x v="0"/>
    <s v="Average"/>
    <s v="40000 - 50000"/>
    <b v="0"/>
    <n v="2.4E-2"/>
    <n v="1048.8"/>
    <n v="44748.800000000003"/>
  </r>
  <r>
    <s v="Romona Melody"/>
    <s v="Female"/>
    <s v="Services"/>
    <n v="88690"/>
    <x v="0"/>
    <s v="Not Rated"/>
    <s v="80000 - 90000"/>
    <b v="0"/>
    <s v="No Bonus"/>
    <n v="0"/>
    <n v="88690"/>
  </r>
  <r>
    <s v="Bendite Bloan"/>
    <s v="Male"/>
    <s v="Marketing"/>
    <n v="31820"/>
    <x v="0"/>
    <s v="Average"/>
    <s v="30000 - 40000"/>
    <b v="0"/>
    <n v="3.5000000000000003E-2"/>
    <n v="1113.7"/>
    <n v="32933.699999999997"/>
  </r>
  <r>
    <s v="Andrea Penfold"/>
    <s v="Male"/>
    <s v="Marketing"/>
    <n v="70230"/>
    <x v="1"/>
    <s v="Average"/>
    <s v="70000 - 80000"/>
    <b v="0"/>
    <n v="3.5000000000000003E-2"/>
    <n v="2458.0500000000002"/>
    <n v="72688.05"/>
  </r>
  <r>
    <s v="Shari Pickston"/>
    <s v="Male"/>
    <s v="Legal"/>
    <n v="96320"/>
    <x v="2"/>
    <s v="Average"/>
    <s v="90000 - 100000"/>
    <b v="1"/>
    <n v="2.1000000000000001E-2"/>
    <n v="2022.72"/>
    <n v="98342.720000000001"/>
  </r>
  <r>
    <s v="Dennison Crosswaite"/>
    <s v="Male"/>
    <s v="Legal"/>
    <n v="90700"/>
    <x v="2"/>
    <s v="Very Poor"/>
    <s v="90000 - 100000"/>
    <b v="1"/>
    <n v="5.0000000000000001E-3"/>
    <n v="453.5"/>
    <n v="91153.5"/>
  </r>
  <r>
    <s v="Lucias Minico"/>
    <s v="Female"/>
    <s v="Services"/>
    <n v="67960"/>
    <x v="1"/>
    <s v="Average"/>
    <s v="60000 - 70000"/>
    <b v="0"/>
    <n v="2.3E-2"/>
    <n v="1563.08"/>
    <n v="69523.08"/>
  </r>
  <r>
    <s v="Helaine Lyddy"/>
    <s v="Male"/>
    <s v="Services"/>
    <n v="103110"/>
    <x v="1"/>
    <s v="Good"/>
    <s v="100000 - 110000"/>
    <b v="1"/>
    <n v="5.2999999999999999E-2"/>
    <n v="5464.83"/>
    <n v="108574.83"/>
  </r>
  <r>
    <s v="Carlene Torry"/>
    <s v="Female"/>
    <s v="Engineering"/>
    <n v="59610"/>
    <x v="0"/>
    <s v="Good"/>
    <s v="50000 - 60000"/>
    <b v="0"/>
    <n v="4.2999999999999997E-2"/>
    <n v="2563.23"/>
    <n v="62173.23"/>
  </r>
  <r>
    <s v="Vere Kulic"/>
    <s v="Male"/>
    <s v="Legal"/>
    <n v="66570"/>
    <x v="2"/>
    <s v="Poor"/>
    <s v="60000 - 70000"/>
    <b v="0"/>
    <n v="1.9E-2"/>
    <n v="1264.83"/>
    <n v="67834.83"/>
  </r>
  <r>
    <s v="Enrichetta Mowles"/>
    <s v="Female"/>
    <s v="Accounting"/>
    <n v="74390"/>
    <x v="1"/>
    <s v="Average"/>
    <s v="70000 - 80000"/>
    <b v="0"/>
    <n v="0.02"/>
    <n v="1487.8"/>
    <n v="75877.8"/>
  </r>
  <r>
    <s v="Delinda Snozzwell"/>
    <s v="Prefer not to say"/>
    <s v="Engineering"/>
    <n v="67010"/>
    <x v="2"/>
    <s v="Good"/>
    <s v="60000 - 70000"/>
    <b v="0"/>
    <n v="4.2999999999999997E-2"/>
    <n v="2881.43"/>
    <n v="69891.429999999993"/>
  </r>
  <r>
    <s v="Cecilio Sprankling"/>
    <s v="Male"/>
    <s v="Research and Development"/>
    <n v="109710"/>
    <x v="2"/>
    <s v="Average"/>
    <s v="100000 - 110000"/>
    <b v="1"/>
    <n v="3.3000000000000002E-2"/>
    <n v="3620.4300000000003"/>
    <n v="113330.43"/>
  </r>
  <r>
    <s v="Nickolai Artin"/>
    <s v="Female"/>
    <s v="Product Management"/>
    <n v="110910"/>
    <x v="0"/>
    <s v="Average"/>
    <s v="110000 - 120000"/>
    <b v="1"/>
    <n v="3.2000000000000001E-2"/>
    <n v="3549.12"/>
    <n v="114459.12"/>
  </r>
  <r>
    <s v="Beryl Burnsyde"/>
    <s v="Male"/>
    <s v="Legal"/>
    <n v="29770"/>
    <x v="2"/>
    <s v="Very Good"/>
    <s v="20000 - 30000"/>
    <b v="0"/>
    <n v="6.4000000000000001E-2"/>
    <n v="1905.28"/>
    <n v="31675.279999999999"/>
  </r>
  <r>
    <s v="Ambrosio Daniely"/>
    <s v="Female"/>
    <s v="Support"/>
    <n v="80060"/>
    <x v="1"/>
    <s v="Very Good"/>
    <s v="80000 - 90000"/>
    <b v="0"/>
    <n v="7.5999999999999998E-2"/>
    <n v="6084.5599999999995"/>
    <n v="86144.56"/>
  </r>
  <r>
    <s v="Simon Kembery"/>
    <s v="Male"/>
    <s v="Training"/>
    <n v="99750"/>
    <x v="0"/>
    <s v="Average"/>
    <s v="90000 - 100000"/>
    <b v="1"/>
    <n v="0.04"/>
    <n v="3990"/>
    <n v="103740"/>
  </r>
  <r>
    <s v="Brig Dewi"/>
    <s v="Male"/>
    <s v="Sales"/>
    <n v="108250"/>
    <x v="0"/>
    <s v="Average"/>
    <s v="100000 - 110000"/>
    <b v="1"/>
    <n v="2.1000000000000001E-2"/>
    <n v="2273.25"/>
    <n v="110523.25"/>
  </r>
  <r>
    <s v="Althea Bronger"/>
    <s v="Male"/>
    <s v="Product Management"/>
    <n v="104340"/>
    <x v="1"/>
    <s v="Average"/>
    <s v="100000 - 110000"/>
    <b v="1"/>
    <n v="3.2000000000000001E-2"/>
    <n v="3338.88"/>
    <n v="107678.88"/>
  </r>
  <r>
    <s v="Ansley Gounel"/>
    <s v="Female"/>
    <s v="Product Management"/>
    <n v="38440"/>
    <x v="0"/>
    <s v="Average"/>
    <s v="30000 - 40000"/>
    <b v="0"/>
    <n v="3.2000000000000001E-2"/>
    <n v="1230.08"/>
    <n v="39670.080000000002"/>
  </r>
  <r>
    <s v="Daven Smout"/>
    <s v="Female"/>
    <s v="Support"/>
    <n v="50800"/>
    <x v="2"/>
    <s v="Very Good"/>
    <s v="50000 - 60000"/>
    <b v="0"/>
    <n v="7.5999999999999998E-2"/>
    <n v="3860.7999999999997"/>
    <n v="54660.800000000003"/>
  </r>
  <r>
    <s v="Niall Selesnick"/>
    <s v="Female"/>
    <s v="Engineering"/>
    <n v="34980"/>
    <x v="0"/>
    <s v="Good"/>
    <s v="30000 - 40000"/>
    <b v="0"/>
    <n v="4.2999999999999997E-2"/>
    <n v="1504.1399999999999"/>
    <n v="36484.14"/>
  </r>
  <r>
    <s v="Lia Lurner"/>
    <s v="Female"/>
    <s v="Support"/>
    <n v="77260"/>
    <x v="2"/>
    <s v="Average"/>
    <s v="70000 - 80000"/>
    <b v="0"/>
    <n v="2.8000000000000001E-2"/>
    <n v="2163.2800000000002"/>
    <n v="79423.28"/>
  </r>
  <r>
    <s v="Rodrigo Congdon"/>
    <s v="Female"/>
    <s v="Legal"/>
    <n v="117940"/>
    <x v="0"/>
    <s v="Average"/>
    <s v="110000 - 120000"/>
    <b v="1"/>
    <n v="2.1000000000000001E-2"/>
    <n v="2476.7400000000002"/>
    <n v="120416.74"/>
  </r>
  <r>
    <s v="Brendan Edgeller"/>
    <s v="Female"/>
    <s v="Legal"/>
    <n v="31040"/>
    <x v="2"/>
    <s v="Good"/>
    <s v="30000 - 40000"/>
    <b v="0"/>
    <n v="5.3999999999999999E-2"/>
    <n v="1676.16"/>
    <n v="32716.16"/>
  </r>
  <r>
    <s v="Fidelio Rigmond"/>
    <s v="Male"/>
    <s v="Services"/>
    <n v="96370"/>
    <x v="0"/>
    <s v="Not Rated"/>
    <s v="90000 - 100000"/>
    <b v="1"/>
    <s v="No Bonus"/>
    <n v="0"/>
    <n v="96370"/>
  </r>
  <r>
    <s v="Ginger Myott"/>
    <s v="Female"/>
    <s v="Services"/>
    <n v="31170"/>
    <x v="2"/>
    <s v="Average"/>
    <s v="30000 - 40000"/>
    <b v="0"/>
    <n v="2.3E-2"/>
    <n v="716.91"/>
    <n v="31886.91"/>
  </r>
  <r>
    <s v="Hatti Vezey"/>
    <s v="Female"/>
    <s v="Business Development"/>
    <n v="116240"/>
    <x v="1"/>
    <s v="Average"/>
    <s v="110000 - 120000"/>
    <b v="1"/>
    <n v="2.4E-2"/>
    <n v="2789.76"/>
    <n v="119029.75999999999"/>
  </r>
  <r>
    <s v="Eilis Pavlasek"/>
    <s v="Male"/>
    <s v="Product Management"/>
    <n v="115190"/>
    <x v="1"/>
    <s v="Very Poor"/>
    <s v="110000 - 120000"/>
    <b v="1"/>
    <n v="5.0000000000000001E-3"/>
    <n v="575.95000000000005"/>
    <n v="115765.95"/>
  </r>
  <r>
    <s v="Kellsie Waby"/>
    <s v="Male"/>
    <s v="Training"/>
    <n v="79570"/>
    <x v="1"/>
    <s v="Average"/>
    <s v="70000 - 80000"/>
    <b v="0"/>
    <n v="0.04"/>
    <n v="3182.8"/>
    <n v="82752.800000000003"/>
  </r>
  <r>
    <s v="Easter Pyke"/>
    <s v="Female"/>
    <s v="Training"/>
    <n v="95680"/>
    <x v="1"/>
    <s v="Very Good"/>
    <s v="90000 - 100000"/>
    <b v="1"/>
    <n v="6.3E-2"/>
    <n v="6027.84"/>
    <n v="101707.84"/>
  </r>
  <r>
    <s v="Inger Andriveaux"/>
    <s v="Prefer not to say"/>
    <s v="Accounting"/>
    <n v="107110"/>
    <x v="2"/>
    <s v="Good"/>
    <s v="100000 - 110000"/>
    <b v="1"/>
    <n v="5.8000000000000003E-2"/>
    <n v="6212.38"/>
    <n v="113322.38"/>
  </r>
  <r>
    <s v="Corina Triner"/>
    <s v="Male"/>
    <s v="Sales"/>
    <n v="66100"/>
    <x v="1"/>
    <s v="Poor"/>
    <s v="60000 - 70000"/>
    <b v="0"/>
    <n v="1.2E-2"/>
    <n v="793.2"/>
    <n v="66893.2"/>
  </r>
  <r>
    <s v="Loralyn Bruton"/>
    <s v="Male"/>
    <s v="Legal"/>
    <n v="39960"/>
    <x v="2"/>
    <s v="Average"/>
    <s v="30000 - 40000"/>
    <b v="0"/>
    <n v="2.1000000000000001E-2"/>
    <n v="839.16000000000008"/>
    <n v="40799.160000000003"/>
  </r>
  <r>
    <s v="Susy Challoner"/>
    <s v="Female"/>
    <s v="Business Development"/>
    <n v="29890"/>
    <x v="1"/>
    <s v="Good"/>
    <s v="20000 - 30000"/>
    <b v="0"/>
    <n v="0.05"/>
    <n v="1494.5"/>
    <n v="31384.5"/>
  </r>
  <r>
    <s v="Jan Morforth"/>
    <s v="Male"/>
    <s v="Marketing"/>
    <n v="48170"/>
    <x v="2"/>
    <s v="Good"/>
    <s v="40000 - 50000"/>
    <b v="0"/>
    <n v="5.8000000000000003E-2"/>
    <n v="2793.86"/>
    <n v="50963.86"/>
  </r>
  <r>
    <s v="Cindi Stratten"/>
    <s v="Female"/>
    <s v="Services"/>
    <n v="99200"/>
    <x v="0"/>
    <s v="Good"/>
    <s v="90000 - 100000"/>
    <b v="1"/>
    <n v="5.2999999999999999E-2"/>
    <n v="5257.5999999999995"/>
    <n v="104457.60000000001"/>
  </r>
  <r>
    <s v="Marline Wahncke"/>
    <s v="Male"/>
    <s v="Legal"/>
    <n v="72840"/>
    <x v="2"/>
    <s v="Average"/>
    <s v="70000 - 80000"/>
    <b v="0"/>
    <n v="2.1000000000000001E-2"/>
    <n v="1529.64"/>
    <n v="74369.64"/>
  </r>
  <r>
    <s v="Violetta Vial"/>
    <s v="Male"/>
    <s v="Engineering"/>
    <n v="68970"/>
    <x v="1"/>
    <s v="Average"/>
    <s v="60000 - 70000"/>
    <b v="0"/>
    <n v="3.5000000000000003E-2"/>
    <n v="2413.9500000000003"/>
    <n v="71383.95"/>
  </r>
  <r>
    <s v="Beatriz Bateson"/>
    <s v="Male"/>
    <s v="Marketing"/>
    <n v="89090"/>
    <x v="1"/>
    <s v="Good"/>
    <s v="80000 - 90000"/>
    <b v="0"/>
    <n v="5.8000000000000003E-2"/>
    <n v="5167.22"/>
    <n v="94257.22"/>
  </r>
  <r>
    <s v="Angeline Christophersen"/>
    <s v="Female"/>
    <s v="Engineering"/>
    <n v="86940"/>
    <x v="2"/>
    <s v="Poor"/>
    <s v="80000 - 90000"/>
    <b v="0"/>
    <n v="1.0999999999999999E-2"/>
    <n v="956.33999999999992"/>
    <n v="87896.34"/>
  </r>
  <r>
    <s v="Evangelia Gowers"/>
    <s v="Male"/>
    <s v="Business Development"/>
    <n v="118450"/>
    <x v="1"/>
    <s v="Very Good"/>
    <s v="110000 - 120000"/>
    <b v="1"/>
    <n v="7.2999999999999995E-2"/>
    <n v="8646.85"/>
    <n v="127096.85"/>
  </r>
  <r>
    <s v="Fonzie O'Shea"/>
    <s v="Male"/>
    <s v="Product Management"/>
    <n v="80360"/>
    <x v="1"/>
    <s v="Average"/>
    <s v="80000 - 90000"/>
    <b v="0"/>
    <n v="3.2000000000000001E-2"/>
    <n v="2571.52"/>
    <n v="82931.520000000004"/>
  </r>
  <r>
    <s v="Janene Hairsine"/>
    <s v="Female"/>
    <s v="Marketing"/>
    <n v="104770"/>
    <x v="2"/>
    <s v="Average"/>
    <s v="100000 - 110000"/>
    <b v="1"/>
    <n v="3.5000000000000003E-2"/>
    <n v="3666.9500000000003"/>
    <n v="108436.95"/>
  </r>
  <r>
    <s v="Linell Compfort"/>
    <s v="Female"/>
    <s v="Accounting"/>
    <n v="70440"/>
    <x v="2"/>
    <s v="Very Good"/>
    <s v="70000 - 80000"/>
    <b v="0"/>
    <n v="7.0999999999999994E-2"/>
    <n v="5001.24"/>
    <n v="75441.240000000005"/>
  </r>
  <r>
    <s v="Shaylah Owbrick"/>
    <s v="Male"/>
    <s v="Support"/>
    <n v="56900"/>
    <x v="2"/>
    <s v="Average"/>
    <s v="50000 - 60000"/>
    <b v="0"/>
    <n v="2.8000000000000001E-2"/>
    <n v="1593.2"/>
    <n v="58493.2"/>
  </r>
  <r>
    <s v="Erin Androsik"/>
    <s v="Male"/>
    <s v="Human Resources"/>
    <n v="48530"/>
    <x v="0"/>
    <s v="Very Good"/>
    <s v="40000 - 50000"/>
    <b v="0"/>
    <n v="7.5999999999999998E-2"/>
    <n v="3688.2799999999997"/>
    <n v="52218.28"/>
  </r>
  <r>
    <s v="Bethanne Leicester"/>
    <s v="Prefer not to say"/>
    <s v="Services"/>
    <n v="72450"/>
    <x v="2"/>
    <s v="Not Rated"/>
    <s v="70000 - 80000"/>
    <b v="0"/>
    <s v="No Bonus"/>
    <n v="0"/>
    <n v="72450"/>
  </r>
  <r>
    <s v="Ottilie Vittel"/>
    <s v="Female"/>
    <s v="Business Development"/>
    <n v="34500"/>
    <x v="2"/>
    <s v="Not Rated"/>
    <s v="30000 - 40000"/>
    <b v="0"/>
    <s v="No Bonus"/>
    <n v="0"/>
    <n v="34500"/>
  </r>
  <r>
    <s v="Barnaby Farnall"/>
    <s v="Prefer not to say"/>
    <s v="Engineering"/>
    <n v="118800"/>
    <x v="1"/>
    <s v="Very Good"/>
    <s v="110000 - 120000"/>
    <b v="1"/>
    <n v="6.0999999999999999E-2"/>
    <n v="7246.8"/>
    <n v="126046.8"/>
  </r>
  <r>
    <s v="Ashien Gallen"/>
    <s v="Female"/>
    <s v="Research and Development"/>
    <n v="115080"/>
    <x v="2"/>
    <s v="Very Good"/>
    <s v="110000 - 120000"/>
    <b v="1"/>
    <n v="8.4000000000000005E-2"/>
    <n v="9666.7200000000012"/>
    <n v="124746.72"/>
  </r>
  <r>
    <s v="Stan Tolliday"/>
    <s v="Female"/>
    <s v="Sales"/>
    <n v="39540"/>
    <x v="0"/>
    <s v="Average"/>
    <s v="30000 - 40000"/>
    <b v="0"/>
    <n v="2.1000000000000001E-2"/>
    <n v="830.34"/>
    <n v="40370.339999999997"/>
  </r>
  <r>
    <s v="Minetta Parsons"/>
    <s v="Female"/>
    <s v="Human Resources"/>
    <n v="110770"/>
    <x v="2"/>
    <s v="Average"/>
    <s v="110000 - 120000"/>
    <b v="1"/>
    <n v="2.7E-2"/>
    <n v="2990.79"/>
    <n v="113760.79"/>
  </r>
  <r>
    <s v="Kissiah Maydway"/>
    <s v="Male"/>
    <s v="Accounting"/>
    <n v="106460"/>
    <x v="0"/>
    <s v="Poor"/>
    <s v="100000 - 110000"/>
    <b v="1"/>
    <n v="1.2E-2"/>
    <n v="1277.52"/>
    <n v="107737.52"/>
  </r>
  <r>
    <s v="Charline Husset"/>
    <s v="Male"/>
    <s v="Support"/>
    <n v="94530"/>
    <x v="2"/>
    <s v="Poor"/>
    <s v="90000 - 100000"/>
    <b v="1"/>
    <n v="0.01"/>
    <n v="945.30000000000007"/>
    <n v="95475.3"/>
  </r>
  <r>
    <s v="Lorain Tew"/>
    <s v="Female"/>
    <s v="Business Development"/>
    <n v="71590"/>
    <x v="0"/>
    <s v="Poor"/>
    <s v="70000 - 80000"/>
    <b v="0"/>
    <n v="1.7999999999999999E-2"/>
    <n v="1288.6199999999999"/>
    <n v="72878.62"/>
  </r>
  <r>
    <s v="North Bertomeu"/>
    <s v="Female"/>
    <s v="Marketing"/>
    <n v="104900"/>
    <x v="2"/>
    <s v="Good"/>
    <s v="100000 - 110000"/>
    <b v="1"/>
    <n v="5.8000000000000003E-2"/>
    <n v="6084.2000000000007"/>
    <n v="110984.2"/>
  </r>
  <r>
    <s v="Martita Beaumont"/>
    <s v="Male"/>
    <s v="Engineering"/>
    <n v="81790"/>
    <x v="0"/>
    <s v="Not Rated"/>
    <s v="80000 - 90000"/>
    <b v="0"/>
    <s v="No Bonus"/>
    <n v="0"/>
    <n v="81790"/>
  </r>
  <r>
    <s v="Janaya MacGinlay"/>
    <s v="Female"/>
    <s v="Support"/>
    <n v="33050"/>
    <x v="2"/>
    <s v="Average"/>
    <s v="30000 - 40000"/>
    <b v="0"/>
    <n v="2.8000000000000001E-2"/>
    <n v="925.4"/>
    <n v="33975.4"/>
  </r>
  <r>
    <s v="Cara Havers"/>
    <s v="Male"/>
    <s v="Marketing"/>
    <n v="89610"/>
    <x v="1"/>
    <s v="Very Good"/>
    <s v="80000 - 90000"/>
    <b v="0"/>
    <n v="9.9000000000000005E-2"/>
    <n v="8871.3900000000012"/>
    <n v="98481.39"/>
  </r>
  <r>
    <s v="Ancell Moretto"/>
    <s v="Female"/>
    <s v="Product Management"/>
    <n v="96920"/>
    <x v="2"/>
    <s v="Very Poor"/>
    <s v="90000 - 100000"/>
    <b v="1"/>
    <n v="5.0000000000000001E-3"/>
    <n v="484.6"/>
    <n v="97404.6"/>
  </r>
  <r>
    <s v="Toby Brodhead"/>
    <s v="Female"/>
    <s v="Accounting"/>
    <n v="98400"/>
    <x v="0"/>
    <s v="Average"/>
    <s v="90000 - 100000"/>
    <b v="1"/>
    <n v="0.02"/>
    <n v="1968"/>
    <n v="100368"/>
  </r>
  <r>
    <s v="Niles Mahomet"/>
    <s v="Female"/>
    <s v="Human Resources"/>
    <n v="50020"/>
    <x v="2"/>
    <s v="Average"/>
    <s v="50000 - 60000"/>
    <b v="0"/>
    <n v="2.7E-2"/>
    <n v="1350.54"/>
    <n v="51370.54"/>
  </r>
  <r>
    <s v="Avigdor Karel"/>
    <s v="Male"/>
    <s v="Training"/>
    <n v="71210"/>
    <x v="1"/>
    <s v="Average"/>
    <s v="70000 - 80000"/>
    <b v="0"/>
    <n v="0.04"/>
    <n v="2848.4"/>
    <n v="74058.399999999994"/>
  </r>
  <r>
    <s v="Luca Wolstenholme"/>
    <s v="Male"/>
    <s v="Engineering"/>
    <n v="53180"/>
    <x v="1"/>
    <s v="Average"/>
    <s v="50000 - 60000"/>
    <b v="0"/>
    <n v="3.5000000000000003E-2"/>
    <n v="1861.3000000000002"/>
    <n v="55041.3"/>
  </r>
  <r>
    <s v="Efrem Mathonnet"/>
    <s v="Female"/>
    <s v="Human Resources"/>
    <n v="107020"/>
    <x v="1"/>
    <s v="Average"/>
    <s v="100000 - 110000"/>
    <b v="1"/>
    <n v="2.7E-2"/>
    <n v="2889.54"/>
    <n v="109909.54"/>
  </r>
  <r>
    <s v="Latisha Jolly"/>
    <s v="Female"/>
    <s v="Research and Development"/>
    <n v="58400"/>
    <x v="0"/>
    <s v="Average"/>
    <s v="50000 - 60000"/>
    <b v="0"/>
    <n v="3.3000000000000002E-2"/>
    <n v="1927.2"/>
    <n v="60327.199999999997"/>
  </r>
  <r>
    <s v="Quentin Ferraresi"/>
    <s v="Female"/>
    <s v="Accounting"/>
    <n v="49000"/>
    <x v="2"/>
    <s v="Good"/>
    <s v="40000 - 50000"/>
    <b v="0"/>
    <n v="5.8000000000000003E-2"/>
    <n v="2842"/>
    <n v="51842"/>
  </r>
  <r>
    <s v="Marco Wooland"/>
    <s v="Female"/>
    <s v="Services"/>
    <n v="85530"/>
    <x v="1"/>
    <s v="Average"/>
    <s v="80000 - 90000"/>
    <b v="0"/>
    <n v="2.3E-2"/>
    <n v="1967.19"/>
    <n v="87497.19"/>
  </r>
  <r>
    <s v="Thekla Lynnett"/>
    <s v="Male"/>
    <s v="Training"/>
    <n v="53950"/>
    <x v="0"/>
    <s v="Poor"/>
    <s v="50000 - 60000"/>
    <b v="0"/>
    <n v="1.9E-2"/>
    <n v="1025.05"/>
    <n v="54975.05"/>
  </r>
  <r>
    <s v="Pedro Carluccio"/>
    <s v="Male"/>
    <s v="Services"/>
    <n v="41140"/>
    <x v="0"/>
    <s v="Average"/>
    <s v="40000 - 50000"/>
    <b v="0"/>
    <n v="2.3E-2"/>
    <n v="946.22"/>
    <n v="42086.22"/>
  </r>
  <r>
    <s v="Caron Kolakovic"/>
    <s v="Male"/>
    <s v="Accounting"/>
    <n v="49920"/>
    <x v="1"/>
    <s v="Average"/>
    <s v="40000 - 50000"/>
    <b v="0"/>
    <n v="0.02"/>
    <n v="998.4"/>
    <n v="50918.400000000001"/>
  </r>
  <r>
    <s v="Debera Gow"/>
    <s v="Female"/>
    <s v="Research and Development"/>
    <n v="39700"/>
    <x v="0"/>
    <s v="Average"/>
    <s v="30000 - 40000"/>
    <b v="0"/>
    <n v="3.3000000000000002E-2"/>
    <n v="1310.1000000000001"/>
    <n v="41010.1"/>
  </r>
  <r>
    <s v="Hoyt D'Alesco"/>
    <s v="Male"/>
    <s v="Sales"/>
    <n v="53540"/>
    <x v="2"/>
    <s v="Poor"/>
    <s v="50000 - 60000"/>
    <b v="0"/>
    <n v="1.2E-2"/>
    <n v="642.48"/>
    <n v="54182.48"/>
  </r>
  <r>
    <s v="Rudyard Tomsa"/>
    <s v="Female"/>
    <s v="Marketing"/>
    <n v="43900"/>
    <x v="1"/>
    <s v="Good"/>
    <s v="40000 - 50000"/>
    <b v="0"/>
    <n v="5.8000000000000003E-2"/>
    <n v="2546.2000000000003"/>
    <n v="46446.2"/>
  </r>
  <r>
    <s v="Orran Gritskov"/>
    <s v="Female"/>
    <s v="Legal"/>
    <n v="72700"/>
    <x v="0"/>
    <s v="Not Rated"/>
    <s v="70000 - 80000"/>
    <b v="0"/>
    <s v="No Bonus"/>
    <n v="0"/>
    <n v="72700"/>
  </r>
  <r>
    <s v="Tyson Prescote"/>
    <s v="Male"/>
    <s v="Human Resources"/>
    <n v="29420"/>
    <x v="1"/>
    <s v="Average"/>
    <s v="20000 - 30000"/>
    <b v="0"/>
    <n v="2.7E-2"/>
    <n v="794.34"/>
    <n v="30214.34"/>
  </r>
  <r>
    <s v="Berenice Osbaldstone"/>
    <s v="Female"/>
    <s v="Legal"/>
    <n v="58280"/>
    <x v="2"/>
    <s v="Average"/>
    <s v="50000 - 60000"/>
    <b v="0"/>
    <n v="2.1000000000000001E-2"/>
    <n v="1223.8800000000001"/>
    <n v="59503.88"/>
  </r>
  <r>
    <s v="Jessika Jaycocks"/>
    <s v="Female"/>
    <s v="Research and Development"/>
    <n v="67980"/>
    <x v="0"/>
    <s v="Average"/>
    <s v="60000 - 70000"/>
    <b v="0"/>
    <n v="3.3000000000000002E-2"/>
    <n v="2243.34"/>
    <n v="70223.34"/>
  </r>
  <r>
    <s v="Gabie Millichip"/>
    <s v="Male"/>
    <s v="Legal"/>
    <n v="49760"/>
    <x v="2"/>
    <s v="Very Good"/>
    <s v="40000 - 50000"/>
    <b v="0"/>
    <n v="6.4000000000000001E-2"/>
    <n v="3184.64"/>
    <n v="52944.639999999999"/>
  </r>
  <r>
    <s v="Pearla Beteriss"/>
    <s v="Male"/>
    <s v="Services"/>
    <n v="69910"/>
    <x v="1"/>
    <s v="Good"/>
    <s v="60000 - 70000"/>
    <b v="0"/>
    <n v="5.2999999999999999E-2"/>
    <n v="3705.23"/>
    <n v="73615.23"/>
  </r>
  <r>
    <s v="Harwilll Domotor"/>
    <s v="Male"/>
    <s v="Training"/>
    <n v="112370"/>
    <x v="1"/>
    <s v="Average"/>
    <s v="110000 - 120000"/>
    <b v="1"/>
    <n v="0.04"/>
    <n v="4494.8"/>
    <n v="116864.8"/>
  </r>
  <r>
    <s v="Carolina Blumsom"/>
    <s v="Male"/>
    <s v="Legal"/>
    <n v="28580"/>
    <x v="2"/>
    <s v="Average"/>
    <s v="20000 - 30000"/>
    <b v="0"/>
    <n v="2.1000000000000001E-2"/>
    <n v="600.18000000000006"/>
    <n v="29180.18"/>
  </r>
  <r>
    <s v="Ryon Baroch"/>
    <s v="Male"/>
    <s v="Accounting"/>
    <n v="43590"/>
    <x v="2"/>
    <s v="Poor"/>
    <s v="40000 - 50000"/>
    <b v="0"/>
    <n v="1.2E-2"/>
    <n v="523.08000000000004"/>
    <n v="44113.08"/>
  </r>
  <r>
    <s v="Georg Dinnage"/>
    <s v="Male"/>
    <s v="Training"/>
    <n v="88330"/>
    <x v="1"/>
    <s v="Good"/>
    <s v="80000 - 90000"/>
    <b v="0"/>
    <n v="5.8999999999999997E-2"/>
    <n v="5211.4699999999993"/>
    <n v="93541.47"/>
  </r>
  <r>
    <s v="Marissa Infante"/>
    <s v="Prefer not to say"/>
    <s v="Training"/>
    <n v="78840"/>
    <x v="0"/>
    <s v="Average"/>
    <s v="70000 - 80000"/>
    <b v="0"/>
    <n v="0.04"/>
    <n v="3153.6"/>
    <n v="81993.600000000006"/>
  </r>
  <r>
    <s v="Daisie Dahlman"/>
    <s v="Female"/>
    <s v="Human Resources"/>
    <n v="61990"/>
    <x v="0"/>
    <s v="Not Rated"/>
    <s v="60000 - 70000"/>
    <b v="0"/>
    <s v="No Bonus"/>
    <n v="0"/>
    <n v="61990"/>
  </r>
  <r>
    <s v="Joli Jodrelle"/>
    <s v="Male"/>
    <s v="Services"/>
    <n v="77100"/>
    <x v="1"/>
    <s v="Good"/>
    <s v="70000 - 80000"/>
    <b v="0"/>
    <n v="5.2999999999999999E-2"/>
    <n v="4086.2999999999997"/>
    <n v="81186.3"/>
  </r>
  <r>
    <s v="Jessica Callcott"/>
    <s v="Female"/>
    <s v="Marketing"/>
    <n v="66020"/>
    <x v="0"/>
    <s v="Very Good"/>
    <s v="60000 - 70000"/>
    <b v="0"/>
    <n v="9.9000000000000005E-2"/>
    <n v="6535.9800000000005"/>
    <n v="72555.98"/>
  </r>
  <r>
    <s v="Sabina Scorrer"/>
    <s v="Female"/>
    <s v="Support"/>
    <n v="70930"/>
    <x v="1"/>
    <s v="Average"/>
    <s v="70000 - 80000"/>
    <b v="0"/>
    <n v="2.8000000000000001E-2"/>
    <n v="1986.04"/>
    <n v="72916.039999999994"/>
  </r>
  <r>
    <s v="Bayard Gendricke"/>
    <s v="Male"/>
    <s v="Legal"/>
    <n v="40980"/>
    <x v="1"/>
    <s v="Very Poor"/>
    <s v="40000 - 50000"/>
    <b v="0"/>
    <n v="5.0000000000000001E-3"/>
    <n v="204.9"/>
    <n v="41184.9"/>
  </r>
  <r>
    <s v="Esmaria Denecamp"/>
    <s v="Male"/>
    <s v="Marketing"/>
    <n v="48980"/>
    <x v="1"/>
    <s v="Very Poor"/>
    <s v="40000 - 50000"/>
    <b v="0"/>
    <n v="5.0000000000000001E-3"/>
    <n v="244.9"/>
    <n v="49224.9"/>
  </r>
  <r>
    <s v="Antone Tolmie"/>
    <s v="Male"/>
    <s v="Training"/>
    <n v="110820"/>
    <x v="1"/>
    <s v="Good"/>
    <s v="110000 - 120000"/>
    <b v="1"/>
    <n v="5.8999999999999997E-2"/>
    <n v="6538.38"/>
    <n v="117358.38"/>
  </r>
  <r>
    <s v="Tammi Lackham"/>
    <s v="Female"/>
    <s v="Business Development"/>
    <n v="61690"/>
    <x v="2"/>
    <s v="Good"/>
    <s v="60000 - 70000"/>
    <b v="0"/>
    <n v="0.05"/>
    <n v="3084.5"/>
    <n v="64774.5"/>
  </r>
  <r>
    <s v="Nananne Gehringer"/>
    <s v="Prefer not to say"/>
    <s v="Support"/>
    <n v="104800"/>
    <x v="0"/>
    <s v="Average"/>
    <s v="100000 - 110000"/>
    <b v="1"/>
    <n v="2.8000000000000001E-2"/>
    <n v="2934.4"/>
    <n v="107734.39999999999"/>
  </r>
  <r>
    <s v="Loren Bentote"/>
    <s v="Male"/>
    <s v="Accounting"/>
    <n v="56280"/>
    <x v="1"/>
    <s v="Poor"/>
    <s v="50000 - 60000"/>
    <b v="0"/>
    <n v="1.2E-2"/>
    <n v="675.36"/>
    <n v="56955.360000000001"/>
  </r>
  <r>
    <s v="Manolo Gasnell"/>
    <s v="Male"/>
    <s v="Engineering"/>
    <n v="88380"/>
    <x v="1"/>
    <s v="Good"/>
    <s v="80000 - 90000"/>
    <b v="0"/>
    <n v="4.2999999999999997E-2"/>
    <n v="3800.3399999999997"/>
    <n v="92180.34"/>
  </r>
  <r>
    <s v="Wyatt Clinch"/>
    <s v="Male"/>
    <s v="Engineering"/>
    <n v="52590"/>
    <x v="0"/>
    <s v="Good"/>
    <s v="50000 - 60000"/>
    <b v="0"/>
    <n v="4.2999999999999997E-2"/>
    <n v="2261.37"/>
    <n v="54851.37"/>
  </r>
  <r>
    <s v="Giselbert Newlands"/>
    <s v="Male"/>
    <s v="Services"/>
    <n v="47650"/>
    <x v="2"/>
    <s v="Poor"/>
    <s v="40000 - 50000"/>
    <b v="0"/>
    <n v="1.4999999999999999E-2"/>
    <n v="714.75"/>
    <n v="48364.75"/>
  </r>
  <r>
    <s v="Cristal Demangeot"/>
    <s v="Female"/>
    <s v="Sales"/>
    <n v="72350"/>
    <x v="2"/>
    <s v="Good"/>
    <s v="70000 - 80000"/>
    <b v="0"/>
    <n v="5.0999999999999997E-2"/>
    <n v="3689.85"/>
    <n v="76039.850000000006"/>
  </r>
  <r>
    <s v="Jaime Dowe"/>
    <s v="Female"/>
    <s v="Accounting"/>
    <n v="39940"/>
    <x v="0"/>
    <s v="Average"/>
    <s v="30000 - 40000"/>
    <b v="0"/>
    <n v="0.02"/>
    <n v="798.80000000000007"/>
    <n v="40738.800000000003"/>
  </r>
  <r>
    <s v="Addia Penwright"/>
    <s v="Male"/>
    <s v="Research and Development"/>
    <n v="28130"/>
    <x v="2"/>
    <s v="Poor"/>
    <s v="20000 - 30000"/>
    <b v="0"/>
    <n v="0.02"/>
    <n v="562.6"/>
    <n v="28692.6"/>
  </r>
  <r>
    <s v="Ali Roubert"/>
    <s v="Prefer not to say"/>
    <s v="Engineering"/>
    <n v="69460"/>
    <x v="2"/>
    <s v="Very Good"/>
    <s v="60000 - 70000"/>
    <b v="0"/>
    <n v="6.0999999999999999E-2"/>
    <n v="4237.0599999999995"/>
    <n v="73697.06"/>
  </r>
  <r>
    <s v="Emmye Corry"/>
    <s v="Male"/>
    <s v="Services"/>
    <n v="109030"/>
    <x v="2"/>
    <s v="Very Good"/>
    <s v="100000 - 110000"/>
    <b v="1"/>
    <n v="7.1999999999999995E-2"/>
    <n v="7850.16"/>
    <n v="116880.16"/>
  </r>
  <r>
    <s v="Addy Pimblett"/>
    <s v="Male"/>
    <s v="Product Management"/>
    <n v="66460"/>
    <x v="0"/>
    <s v="Average"/>
    <s v="60000 - 70000"/>
    <b v="0"/>
    <n v="3.2000000000000001E-2"/>
    <n v="2126.7200000000003"/>
    <n v="68586.720000000001"/>
  </r>
  <r>
    <s v="Angela Bangley"/>
    <s v="Female"/>
    <s v="Training"/>
    <n v="50810"/>
    <x v="2"/>
    <s v="Not Rated"/>
    <s v="50000 - 60000"/>
    <b v="0"/>
    <s v="No Bonus"/>
    <n v="0"/>
    <n v="50810"/>
  </r>
  <r>
    <s v="Baudoin Dummigan"/>
    <s v="Male"/>
    <s v="Legal"/>
    <n v="114510"/>
    <x v="1"/>
    <s v="Average"/>
    <s v="110000 - 120000"/>
    <b v="1"/>
    <n v="2.1000000000000001E-2"/>
    <n v="2404.71"/>
    <n v="116914.71"/>
  </r>
  <r>
    <s v="Lissy McCoy"/>
    <s v="Female"/>
    <s v="Business Development"/>
    <n v="86230"/>
    <x v="2"/>
    <s v="Poor"/>
    <s v="80000 - 90000"/>
    <b v="0"/>
    <n v="1.7999999999999999E-2"/>
    <n v="1552.1399999999999"/>
    <n v="87782.14"/>
  </r>
  <r>
    <s v="Ingunna Wainscoat"/>
    <s v="Male"/>
    <s v="Support"/>
    <n v="73240"/>
    <x v="1"/>
    <s v="Average"/>
    <s v="70000 - 80000"/>
    <b v="0"/>
    <n v="2.8000000000000001E-2"/>
    <n v="2050.7200000000003"/>
    <n v="75290.720000000001"/>
  </r>
  <r>
    <s v="Amii Elms"/>
    <s v="Female"/>
    <s v="Business Development"/>
    <n v="53920"/>
    <x v="1"/>
    <s v="Poor"/>
    <s v="50000 - 60000"/>
    <b v="0"/>
    <n v="1.7999999999999999E-2"/>
    <n v="970.56"/>
    <n v="54890.559999999998"/>
  </r>
  <r>
    <s v="Ignacio Delion"/>
    <s v="Female"/>
    <s v="Engineering"/>
    <n v="113690"/>
    <x v="1"/>
    <s v="Average"/>
    <s v="110000 - 120000"/>
    <b v="1"/>
    <n v="3.5000000000000003E-2"/>
    <n v="3979.1500000000005"/>
    <n v="117669.15"/>
  </r>
  <r>
    <s v="Colby Reuven"/>
    <s v="Male"/>
    <s v="Business Development"/>
    <n v="101790"/>
    <x v="0"/>
    <s v="Average"/>
    <s v="100000 - 110000"/>
    <b v="1"/>
    <n v="2.4E-2"/>
    <n v="2442.96"/>
    <n v="104232.96000000001"/>
  </r>
  <r>
    <s v="Maggee Stiggles"/>
    <s v="Female"/>
    <s v="Engineering"/>
    <n v="38930"/>
    <x v="2"/>
    <s v="Average"/>
    <s v="30000 - 40000"/>
    <b v="0"/>
    <n v="3.5000000000000003E-2"/>
    <n v="1362.5500000000002"/>
    <n v="40292.550000000003"/>
  </r>
  <r>
    <s v="Kelci Walkden"/>
    <s v="Male"/>
    <s v="Human Resources"/>
    <n v="57090"/>
    <x v="1"/>
    <s v="Very Poor"/>
    <s v="50000 - 60000"/>
    <b v="0"/>
    <n v="5.0000000000000001E-3"/>
    <n v="285.45"/>
    <n v="57375.45"/>
  </r>
  <r>
    <s v="Bogey Hitcham"/>
    <s v="Male"/>
    <s v="Product Management"/>
    <n v="106170"/>
    <x v="0"/>
    <s v="Poor"/>
    <s v="100000 - 110000"/>
    <b v="1"/>
    <n v="0.01"/>
    <n v="1061.7"/>
    <n v="107231.7"/>
  </r>
  <r>
    <s v="Pembroke Siflet"/>
    <s v="Female"/>
    <s v="Human Resources"/>
    <n v="59550"/>
    <x v="2"/>
    <s v="Average"/>
    <s v="50000 - 60000"/>
    <b v="0"/>
    <n v="2.7E-2"/>
    <n v="1607.85"/>
    <n v="61157.85"/>
  </r>
  <r>
    <s v="Adolph Hartin"/>
    <s v="Male"/>
    <s v="Product Management"/>
    <n v="89960"/>
    <x v="0"/>
    <s v="Poor"/>
    <s v="80000 - 90000"/>
    <b v="0"/>
    <n v="0.01"/>
    <n v="899.6"/>
    <n v="90859.6"/>
  </r>
  <r>
    <s v="Gisela Wille"/>
    <s v="Prefer not to say"/>
    <s v="Support"/>
    <n v="58850"/>
    <x v="0"/>
    <s v="Poor"/>
    <s v="50000 - 60000"/>
    <b v="0"/>
    <n v="0.01"/>
    <n v="588.5"/>
    <n v="59438.5"/>
  </r>
  <r>
    <s v="Joyce Leyband"/>
    <s v="Female"/>
    <s v="Product Management"/>
    <n v="68200"/>
    <x v="0"/>
    <s v="Average"/>
    <s v="60000 - 70000"/>
    <b v="0"/>
    <n v="3.2000000000000001E-2"/>
    <n v="2182.4"/>
    <n v="70382.399999999994"/>
  </r>
  <r>
    <s v="Reube Sushams"/>
    <s v="Male"/>
    <s v="Marketing"/>
    <n v="90130"/>
    <x v="1"/>
    <s v="Good"/>
    <s v="90000 - 100000"/>
    <b v="1"/>
    <n v="5.8000000000000003E-2"/>
    <n v="5227.54"/>
    <n v="95357.54"/>
  </r>
  <r>
    <s v="Mathian MacMeeking"/>
    <s v="Female"/>
    <s v="Services"/>
    <n v="45060"/>
    <x v="1"/>
    <s v="Good"/>
    <s v="40000 - 50000"/>
    <b v="0"/>
    <n v="5.2999999999999999E-2"/>
    <n v="2388.1799999999998"/>
    <n v="47448.18"/>
  </r>
  <r>
    <s v="Antonino Forsdicke"/>
    <s v="Male"/>
    <s v="Product Management"/>
    <n v="66370"/>
    <x v="0"/>
    <s v="Average"/>
    <s v="60000 - 70000"/>
    <b v="0"/>
    <n v="3.2000000000000001E-2"/>
    <n v="2123.84"/>
    <n v="68493.84"/>
  </r>
  <r>
    <s v="Mick Spraberry"/>
    <s v="Female"/>
    <s v="Services"/>
    <n v="85880"/>
    <x v="2"/>
    <s v="Good"/>
    <s v="80000 - 90000"/>
    <b v="0"/>
    <n v="5.2999999999999999E-2"/>
    <n v="4551.6399999999994"/>
    <n v="90431.64"/>
  </r>
  <r>
    <s v="Caresa Christer"/>
    <s v="Male"/>
    <s v="Support"/>
    <n v="59260"/>
    <x v="0"/>
    <s v="Poor"/>
    <s v="50000 - 60000"/>
    <b v="0"/>
    <n v="0.01"/>
    <n v="592.6"/>
    <n v="59852.6"/>
  </r>
  <r>
    <s v="Letizia Hasselby"/>
    <s v="Male"/>
    <s v="Legal"/>
    <n v="61790"/>
    <x v="2"/>
    <s v="Average"/>
    <s v="60000 - 70000"/>
    <b v="0"/>
    <n v="2.1000000000000001E-2"/>
    <n v="1297.5900000000001"/>
    <n v="63087.59"/>
  </r>
  <r>
    <s v="Luce Beentjes"/>
    <s v="Male"/>
    <s v="Training"/>
    <n v="48180"/>
    <x v="2"/>
    <s v="Good"/>
    <s v="40000 - 50000"/>
    <b v="0"/>
    <n v="5.8999999999999997E-2"/>
    <n v="2842.62"/>
    <n v="51022.62"/>
  </r>
  <r>
    <s v="Sammy Gantlett"/>
    <s v="Female"/>
    <s v="Product Management"/>
    <n v="74800"/>
    <x v="0"/>
    <s v="Very Poor"/>
    <s v="70000 - 80000"/>
    <b v="0"/>
    <n v="5.0000000000000001E-3"/>
    <n v="374"/>
    <n v="75174"/>
  </r>
  <r>
    <s v="Pooh Splevins"/>
    <s v="Female"/>
    <s v="Business Development"/>
    <n v="31020"/>
    <x v="0"/>
    <s v="Average"/>
    <s v="30000 - 40000"/>
    <b v="0"/>
    <n v="2.4E-2"/>
    <n v="744.48"/>
    <n v="31764.48"/>
  </r>
  <r>
    <s v="Aeriela Aickin"/>
    <s v="Male"/>
    <s v="Product Management"/>
    <n v="37550"/>
    <x v="2"/>
    <s v="Average"/>
    <s v="30000 - 40000"/>
    <b v="0"/>
    <n v="3.2000000000000001E-2"/>
    <n v="1201.6000000000001"/>
    <n v="38751.599999999999"/>
  </r>
  <r>
    <s v="Tabbatha Pickston"/>
    <s v="Male"/>
    <s v="Marketing"/>
    <n v="72040"/>
    <x v="2"/>
    <s v="Good"/>
    <s v="70000 - 80000"/>
    <b v="0"/>
    <n v="5.8000000000000003E-2"/>
    <n v="4178.3200000000006"/>
    <n v="76218.320000000007"/>
  </r>
  <r>
    <s v="Tawnya Tickel"/>
    <s v="Male"/>
    <s v="Support"/>
    <n v="118840"/>
    <x v="2"/>
    <s v="Not Rated"/>
    <s v="110000 - 120000"/>
    <b v="1"/>
    <s v="No Bonus"/>
    <n v="0"/>
    <n v="118840"/>
  </r>
  <r>
    <s v="Royal Nowakowska"/>
    <s v="Male"/>
    <s v="Human Resources"/>
    <n v="79570"/>
    <x v="1"/>
    <s v="Average"/>
    <s v="70000 - 80000"/>
    <b v="0"/>
    <n v="2.7E-2"/>
    <n v="2148.39"/>
    <n v="81718.39"/>
  </r>
  <r>
    <s v="Winny Millam"/>
    <s v="Female"/>
    <s v="Business Development"/>
    <n v="94050"/>
    <x v="0"/>
    <s v="Not Rated"/>
    <s v="90000 - 100000"/>
    <b v="1"/>
    <s v="No Bonus"/>
    <n v="0"/>
    <n v="94050"/>
  </r>
  <r>
    <s v="Michael Sidry"/>
    <s v="Male"/>
    <s v="Product Management"/>
    <n v="81260"/>
    <x v="2"/>
    <s v="Average"/>
    <s v="80000 - 90000"/>
    <b v="0"/>
    <n v="3.2000000000000001E-2"/>
    <n v="2600.3200000000002"/>
    <n v="83860.320000000007"/>
  </r>
  <r>
    <s v="Nolan Tortis"/>
    <s v="Male"/>
    <s v="Support"/>
    <n v="36710"/>
    <x v="2"/>
    <s v="Average"/>
    <s v="30000 - 40000"/>
    <b v="0"/>
    <n v="2.8000000000000001E-2"/>
    <n v="1027.8800000000001"/>
    <n v="37737.879999999997"/>
  </r>
  <r>
    <s v="De witt Lottrington"/>
    <s v="Female"/>
    <s v="Sales"/>
    <n v="98360"/>
    <x v="2"/>
    <s v="Very Poor"/>
    <s v="90000 - 100000"/>
    <b v="1"/>
    <n v="5.0000000000000001E-3"/>
    <n v="491.8"/>
    <n v="98851.8"/>
  </r>
  <r>
    <s v="Baxter Brocks"/>
    <s v="Female"/>
    <s v="Human Resources"/>
    <n v="39680"/>
    <x v="2"/>
    <s v="Poor"/>
    <s v="30000 - 40000"/>
    <b v="0"/>
    <n v="1.2999999999999999E-2"/>
    <n v="515.84"/>
    <n v="40195.839999999997"/>
  </r>
  <r>
    <s v="Joyce Esel"/>
    <s v="Male"/>
    <s v="Sales"/>
    <n v="101390"/>
    <x v="1"/>
    <s v="Good"/>
    <s v="100000 - 110000"/>
    <b v="1"/>
    <n v="5.0999999999999997E-2"/>
    <n v="5170.8899999999994"/>
    <n v="106560.89"/>
  </r>
  <r>
    <s v="Van Tuxwell"/>
    <s v="Female"/>
    <s v="Business Development"/>
    <n v="80700"/>
    <x v="2"/>
    <s v="Good"/>
    <s v="80000 - 90000"/>
    <b v="0"/>
    <n v="0.05"/>
    <n v="4035"/>
    <n v="84735"/>
  </r>
  <r>
    <s v="Fidela Artis"/>
    <s v="Female"/>
    <s v="Sales"/>
    <n v="78020"/>
    <x v="0"/>
    <s v="Average"/>
    <s v="70000 - 80000"/>
    <b v="0"/>
    <n v="2.1000000000000001E-2"/>
    <n v="1638.42"/>
    <n v="79658.42"/>
  </r>
  <r>
    <s v="Dov Thoresby"/>
    <s v="Male"/>
    <s v="Support"/>
    <n v="115490"/>
    <x v="2"/>
    <s v="Poor"/>
    <s v="110000 - 120000"/>
    <b v="1"/>
    <n v="0.01"/>
    <n v="1154.9000000000001"/>
    <n v="116644.9"/>
  </r>
  <r>
    <s v="Cathi Delgardo"/>
    <s v="Male"/>
    <s v="Product Management"/>
    <n v="111910"/>
    <x v="2"/>
    <s v="Good"/>
    <s v="110000 - 120000"/>
    <b v="1"/>
    <n v="4.1000000000000002E-2"/>
    <n v="4588.3100000000004"/>
    <n v="116498.31"/>
  </r>
  <r>
    <s v="Doro Nolte"/>
    <s v="Female"/>
    <s v="Services"/>
    <n v="109050"/>
    <x v="1"/>
    <s v="Average"/>
    <s v="100000 - 110000"/>
    <b v="1"/>
    <n v="2.3E-2"/>
    <n v="2508.15"/>
    <n v="111558.15"/>
  </r>
  <r>
    <s v="Easter Pyke"/>
    <s v="Female"/>
    <s v="Training"/>
    <n v="95680"/>
    <x v="2"/>
    <s v="Average"/>
    <s v="90000 - 100000"/>
    <b v="1"/>
    <n v="0.04"/>
    <n v="3827.2000000000003"/>
    <n v="99507.199999999997"/>
  </r>
  <r>
    <s v="Noll Forbear"/>
    <s v="Male"/>
    <s v="Services"/>
    <n v="109380"/>
    <x v="1"/>
    <s v="Average"/>
    <s v="100000 - 110000"/>
    <b v="1"/>
    <n v="2.3E-2"/>
    <n v="2515.7399999999998"/>
    <n v="111895.74"/>
  </r>
  <r>
    <s v="Myer McCory"/>
    <s v="Male"/>
    <s v="Research and Development"/>
    <n v="69710"/>
    <x v="1"/>
    <s v="Average"/>
    <s v="60000 - 70000"/>
    <b v="0"/>
    <n v="3.3000000000000002E-2"/>
    <n v="2300.4300000000003"/>
    <n v="72010.429999999993"/>
  </r>
  <r>
    <s v="Doralyn Segar"/>
    <s v="Female"/>
    <s v="Support"/>
    <n v="30000"/>
    <x v="1"/>
    <s v="Average"/>
    <s v="30000 - 40000"/>
    <b v="0"/>
    <n v="2.8000000000000001E-2"/>
    <n v="840"/>
    <n v="30840"/>
  </r>
  <r>
    <s v="Clo Jimpson"/>
    <s v="Male"/>
    <s v="Legal"/>
    <n v="57620"/>
    <x v="0"/>
    <s v="Very Poor"/>
    <s v="50000 - 60000"/>
    <b v="0"/>
    <n v="5.0000000000000001E-3"/>
    <n v="288.10000000000002"/>
    <n v="57908.1"/>
  </r>
  <r>
    <s v="Brose MacCorkell"/>
    <s v="Female"/>
    <s v="Human Resources"/>
    <n v="35940"/>
    <x v="0"/>
    <s v="Poor"/>
    <s v="30000 - 40000"/>
    <b v="0"/>
    <n v="1.2999999999999999E-2"/>
    <n v="467.21999999999997"/>
    <n v="36407.22"/>
  </r>
  <r>
    <s v="Audry Yu"/>
    <s v="Female"/>
    <s v="Training"/>
    <n v="101190"/>
    <x v="2"/>
    <s v="Average"/>
    <s v="100000 - 110000"/>
    <b v="1"/>
    <n v="0.04"/>
    <n v="4047.6"/>
    <n v="105237.6"/>
  </r>
  <r>
    <s v="Dolley Grayley"/>
    <s v="Female"/>
    <s v="Legal"/>
    <n v="48980"/>
    <x v="2"/>
    <s v="Very Good"/>
    <s v="40000 - 50000"/>
    <b v="0"/>
    <n v="6.4000000000000001E-2"/>
    <n v="3134.7200000000003"/>
    <n v="52114.720000000001"/>
  </r>
  <r>
    <s v="Meredith Rucklidge"/>
    <s v="Male"/>
    <s v="Legal"/>
    <n v="115840"/>
    <x v="0"/>
    <s v="Not Rated"/>
    <s v="110000 - 120000"/>
    <b v="1"/>
    <s v="No Bonus"/>
    <n v="0"/>
    <n v="115840"/>
  </r>
  <r>
    <s v="Rory Ravenscroftt"/>
    <s v="Female"/>
    <s v="Accounting"/>
    <n v="45450"/>
    <x v="1"/>
    <s v="Very Good"/>
    <s v="40000 - 50000"/>
    <b v="0"/>
    <n v="7.0999999999999994E-2"/>
    <n v="3226.95"/>
    <n v="48676.95"/>
  </r>
  <r>
    <s v="Verla Timmis"/>
    <s v="Male"/>
    <s v="Support"/>
    <n v="54140"/>
    <x v="2"/>
    <s v="Average"/>
    <s v="50000 - 60000"/>
    <b v="0"/>
    <n v="2.8000000000000001E-2"/>
    <n v="1515.92"/>
    <n v="55655.92"/>
  </r>
  <r>
    <s v="Jo Benoi"/>
    <s v="Female"/>
    <s v="Human Resources"/>
    <n v="117520"/>
    <x v="1"/>
    <s v="Average"/>
    <s v="110000 - 120000"/>
    <b v="1"/>
    <n v="2.7E-2"/>
    <n v="3173.04"/>
    <n v="120693.04"/>
  </r>
  <r>
    <s v="Caty Janas"/>
    <s v="Male"/>
    <s v="Accounting"/>
    <n v="93210"/>
    <x v="0"/>
    <s v="Poor"/>
    <s v="90000 - 100000"/>
    <b v="1"/>
    <n v="1.2E-2"/>
    <n v="1118.52"/>
    <n v="94328.52"/>
  </r>
  <r>
    <s v="Pennie Walmsley"/>
    <s v="Male"/>
    <s v="Support"/>
    <n v="104470"/>
    <x v="0"/>
    <s v="Not Rated"/>
    <s v="100000 - 110000"/>
    <b v="1"/>
    <s v="No Bonus"/>
    <n v="0"/>
    <n v="104470"/>
  </r>
  <r>
    <s v="Virge Garfield"/>
    <s v="Male"/>
    <s v="Training"/>
    <n v="110890"/>
    <x v="2"/>
    <s v="Poor"/>
    <s v="110000 - 120000"/>
    <b v="1"/>
    <n v="1.9E-2"/>
    <n v="2106.91"/>
    <n v="112996.91"/>
  </r>
  <r>
    <s v="Myrilla Mercik"/>
    <s v="Female"/>
    <s v="Training"/>
    <n v="96660"/>
    <x v="1"/>
    <s v="Average"/>
    <s v="90000 - 100000"/>
    <b v="1"/>
    <n v="0.04"/>
    <n v="3866.4"/>
    <n v="100526.39999999999"/>
  </r>
  <r>
    <s v="Giacobo Donke"/>
    <s v="Male"/>
    <s v="Services"/>
    <n v="118360"/>
    <x v="1"/>
    <s v="Average"/>
    <s v="110000 - 120000"/>
    <b v="1"/>
    <n v="2.3E-2"/>
    <n v="2722.2799999999997"/>
    <n v="121082.28"/>
  </r>
  <r>
    <s v="Barbara-anne Kenchington"/>
    <s v="Female"/>
    <s v="Support"/>
    <n v="88030"/>
    <x v="2"/>
    <s v="Average"/>
    <s v="80000 - 90000"/>
    <b v="0"/>
    <n v="2.8000000000000001E-2"/>
    <n v="2464.84"/>
    <n v="90494.84"/>
  </r>
  <r>
    <s v="Aida Bleacher"/>
    <s v="Male"/>
    <s v="Product Management"/>
    <n v="87810"/>
    <x v="2"/>
    <s v="Not Rated"/>
    <s v="80000 - 90000"/>
    <b v="0"/>
    <s v="No Bonus"/>
    <n v="0"/>
    <n v="87810"/>
  </r>
  <r>
    <s v="Cly Vizard"/>
    <s v="Male"/>
    <s v="Business Development"/>
    <n v="51520"/>
    <x v="2"/>
    <s v="Average"/>
    <s v="50000 - 60000"/>
    <b v="0"/>
    <n v="2.4E-2"/>
    <n v="1236.48"/>
    <n v="52756.480000000003"/>
  </r>
  <r>
    <s v="Aleksandr Botha"/>
    <s v="Male"/>
    <s v="Sales"/>
    <n v="60260"/>
    <x v="2"/>
    <s v="Not Rated"/>
    <s v="60000 - 70000"/>
    <b v="0"/>
    <s v="No Bonus"/>
    <n v="0"/>
    <n v="60260"/>
  </r>
  <r>
    <s v="Evangelina Lergan"/>
    <s v="Male"/>
    <s v="Support"/>
    <n v="61210"/>
    <x v="1"/>
    <s v="Average"/>
    <s v="60000 - 70000"/>
    <b v="0"/>
    <n v="2.8000000000000001E-2"/>
    <n v="1713.88"/>
    <n v="62923.88"/>
  </r>
  <r>
    <s v="Maritsa Marusic"/>
    <s v="Male"/>
    <s v="Research and Development"/>
    <n v="52750"/>
    <x v="1"/>
    <s v="Average"/>
    <s v="50000 - 60000"/>
    <b v="0"/>
    <n v="3.3000000000000002E-2"/>
    <n v="1740.75"/>
    <n v="54490.75"/>
  </r>
  <r>
    <s v="Tamar MacGilfoyle"/>
    <s v="Male"/>
    <s v="Product Management"/>
    <n v="47270"/>
    <x v="1"/>
    <s v="Average"/>
    <s v="40000 - 50000"/>
    <b v="0"/>
    <n v="3.2000000000000001E-2"/>
    <n v="1512.64"/>
    <n v="48782.64"/>
  </r>
  <r>
    <s v="Chancey Dyos"/>
    <s v="Male"/>
    <s v="Sales"/>
    <n v="118060"/>
    <x v="1"/>
    <s v="Good"/>
    <s v="110000 - 120000"/>
    <b v="1"/>
    <n v="5.0999999999999997E-2"/>
    <n v="6021.0599999999995"/>
    <n v="124081.06"/>
  </r>
  <r>
    <s v="Isaak Rawne"/>
    <s v="Male"/>
    <s v="Marketing"/>
    <n v="37360"/>
    <x v="0"/>
    <s v="Average"/>
    <s v="30000 - 40000"/>
    <b v="0"/>
    <n v="3.5000000000000003E-2"/>
    <n v="1307.6000000000001"/>
    <n v="38667.599999999999"/>
  </r>
  <r>
    <s v="Gideon Hehir"/>
    <s v="Female"/>
    <s v="Business Development"/>
    <n v="66510"/>
    <x v="1"/>
    <s v="Average"/>
    <s v="60000 - 70000"/>
    <b v="0"/>
    <n v="2.4E-2"/>
    <n v="1596.24"/>
    <n v="68106.240000000005"/>
  </r>
  <r>
    <s v="Irena Trousdell"/>
    <s v="Female"/>
    <s v="Marketing"/>
    <n v="29530"/>
    <x v="1"/>
    <s v="Very Poor"/>
    <s v="20000 - 30000"/>
    <b v="0"/>
    <n v="5.0000000000000001E-3"/>
    <n v="147.65"/>
    <n v="29677.65"/>
  </r>
  <r>
    <s v="Gino Groome"/>
    <s v="Female"/>
    <s v="Research and Development"/>
    <n v="60440"/>
    <x v="0"/>
    <s v="Very Good"/>
    <s v="60000 - 70000"/>
    <b v="0"/>
    <n v="8.4000000000000005E-2"/>
    <n v="5076.96"/>
    <n v="65516.959999999999"/>
  </r>
  <r>
    <s v="Lamond Douthwaite"/>
    <s v="Male"/>
    <s v="Engineering"/>
    <n v="90530"/>
    <x v="0"/>
    <s v="Very Poor"/>
    <s v="90000 - 100000"/>
    <b v="1"/>
    <n v="5.0000000000000001E-3"/>
    <n v="452.65000000000003"/>
    <n v="90982.65"/>
  </r>
  <r>
    <s v="Ebonee Roxburgh"/>
    <s v="Male"/>
    <s v="Training"/>
    <n v="67950"/>
    <x v="1"/>
    <s v="Very Good"/>
    <s v="60000 - 70000"/>
    <b v="0"/>
    <n v="6.3E-2"/>
    <n v="4280.8500000000004"/>
    <n v="72230.850000000006"/>
  </r>
  <r>
    <s v="Nathanial Brounfield"/>
    <s v="Male"/>
    <s v="Accounting"/>
    <n v="105120"/>
    <x v="1"/>
    <s v="Average"/>
    <s v="100000 - 110000"/>
    <b v="1"/>
    <n v="0.02"/>
    <n v="2102.4"/>
    <n v="107222.39999999999"/>
  </r>
  <r>
    <s v="Mallorie Waber"/>
    <s v="Male"/>
    <s v="Training"/>
    <n v="60570"/>
    <x v="0"/>
    <s v="Good"/>
    <s v="60000 - 70000"/>
    <b v="0"/>
    <n v="5.8999999999999997E-2"/>
    <n v="3573.6299999999997"/>
    <n v="64143.63"/>
  </r>
  <r>
    <s v="Ewart Laphorn"/>
    <s v="Female"/>
    <s v="Training"/>
    <n v="119110"/>
    <x v="1"/>
    <s v="Good"/>
    <s v="110000 - 120000"/>
    <b v="1"/>
    <n v="5.8999999999999997E-2"/>
    <n v="7027.49"/>
    <n v="126137.49"/>
  </r>
  <r>
    <s v="Hilliary Roarty"/>
    <s v="Male"/>
    <s v="Services"/>
    <n v="104770"/>
    <x v="1"/>
    <s v="Poor"/>
    <s v="100000 - 110000"/>
    <b v="1"/>
    <n v="1.4999999999999999E-2"/>
    <n v="1571.55"/>
    <n v="106341.55"/>
  </r>
  <r>
    <s v="Putnem Manchester"/>
    <s v="Male"/>
    <s v="Sales"/>
    <n v="70360"/>
    <x v="0"/>
    <s v="Average"/>
    <s v="70000 - 80000"/>
    <b v="0"/>
    <n v="2.1000000000000001E-2"/>
    <n v="1477.5600000000002"/>
    <n v="71837.56"/>
  </r>
  <r>
    <s v="Lanie Gatlin"/>
    <s v="Female"/>
    <s v="Support"/>
    <n v="45110"/>
    <x v="2"/>
    <s v="Not Rated"/>
    <s v="40000 - 50000"/>
    <b v="0"/>
    <s v="No Bonus"/>
    <n v="0"/>
    <n v="45110"/>
  </r>
  <r>
    <s v="Sharl Bendson"/>
    <s v="Female"/>
    <s v="Business Development"/>
    <n v="33630"/>
    <x v="2"/>
    <s v="Poor"/>
    <s v="30000 - 40000"/>
    <b v="0"/>
    <n v="1.7999999999999999E-2"/>
    <n v="605.33999999999992"/>
    <n v="34235.339999999997"/>
  </r>
  <r>
    <s v="William Reeveley"/>
    <s v="Male"/>
    <s v="Training"/>
    <n v="53870"/>
    <x v="2"/>
    <s v="Good"/>
    <s v="50000 - 60000"/>
    <b v="0"/>
    <n v="5.8999999999999997E-2"/>
    <n v="3178.33"/>
    <n v="57048.33"/>
  </r>
  <r>
    <s v="Granville Stetson"/>
    <s v="Female"/>
    <s v="Engineering"/>
    <n v="111190"/>
    <x v="0"/>
    <s v="Average"/>
    <s v="110000 - 120000"/>
    <b v="1"/>
    <n v="3.5000000000000003E-2"/>
    <n v="3891.6500000000005"/>
    <n v="115081.65"/>
  </r>
  <r>
    <s v="Mirna Etoile"/>
    <s v="Female"/>
    <s v="Legal"/>
    <n v="29970"/>
    <x v="1"/>
    <s v="Average"/>
    <s v="20000 - 30000"/>
    <b v="0"/>
    <n v="2.1000000000000001E-2"/>
    <n v="629.37"/>
    <n v="30599.37"/>
  </r>
  <r>
    <s v="Freddie Johnikin"/>
    <s v="Male"/>
    <s v="Support"/>
    <n v="64960"/>
    <x v="0"/>
    <s v="Average"/>
    <s v="60000 - 70000"/>
    <b v="0"/>
    <n v="2.8000000000000001E-2"/>
    <n v="1818.88"/>
    <n v="66778.880000000005"/>
  </r>
  <r>
    <s v="Natalee Craiker"/>
    <s v="Male"/>
    <s v="Product Management"/>
    <n v="111230"/>
    <x v="2"/>
    <s v="Average"/>
    <s v="110000 - 120000"/>
    <b v="1"/>
    <n v="3.2000000000000001E-2"/>
    <n v="3559.36"/>
    <n v="114789.36"/>
  </r>
  <r>
    <s v="Mariette Daymont"/>
    <s v="Female"/>
    <s v="Sales"/>
    <n v="99530"/>
    <x v="2"/>
    <s v="Average"/>
    <s v="90000 - 100000"/>
    <b v="1"/>
    <n v="2.1000000000000001E-2"/>
    <n v="2090.13"/>
    <n v="101620.13"/>
  </r>
  <r>
    <s v="Aldrich Glenny"/>
    <s v="Male"/>
    <s v="Business Development"/>
    <n v="90880"/>
    <x v="2"/>
    <s v="Not Rated"/>
    <s v="90000 - 100000"/>
    <b v="1"/>
    <s v="No Bonus"/>
    <n v="0"/>
    <n v="90880"/>
  </r>
  <r>
    <s v="Lonny Caen"/>
    <s v="Female"/>
    <s v="Research and Development"/>
    <n v="35980"/>
    <x v="0"/>
    <s v="Very Good"/>
    <s v="30000 - 40000"/>
    <b v="0"/>
    <n v="8.4000000000000005E-2"/>
    <n v="3022.32"/>
    <n v="39002.32"/>
  </r>
  <r>
    <s v="Murial Ickovici"/>
    <s v="Female"/>
    <s v="Business Development"/>
    <n v="72500"/>
    <x v="1"/>
    <s v="Good"/>
    <s v="70000 - 80000"/>
    <b v="0"/>
    <n v="0.05"/>
    <n v="3625"/>
    <n v="76125"/>
  </r>
  <r>
    <s v="Kath Bletsoe"/>
    <s v="Male"/>
    <s v="Marketing"/>
    <n v="65700"/>
    <x v="2"/>
    <s v="Very Poor"/>
    <s v="60000 - 70000"/>
    <b v="0"/>
    <n v="5.0000000000000001E-3"/>
    <n v="328.5"/>
    <n v="66028.5"/>
  </r>
  <r>
    <s v="Gayla Blackadder"/>
    <s v="Female"/>
    <s v="Services"/>
    <n v="109170"/>
    <x v="0"/>
    <s v="Good"/>
    <s v="100000 - 110000"/>
    <b v="1"/>
    <n v="5.2999999999999999E-2"/>
    <n v="5786.01"/>
    <n v="114956.01"/>
  </r>
  <r>
    <s v="Adela Dowsett"/>
    <s v="Male"/>
    <s v="Support"/>
    <n v="95020"/>
    <x v="0"/>
    <s v="Average"/>
    <s v="90000 - 100000"/>
    <b v="1"/>
    <n v="2.8000000000000001E-2"/>
    <n v="2660.56"/>
    <n v="97680.56"/>
  </r>
  <r>
    <s v="Addi Studdeard"/>
    <s v="Female"/>
    <s v="Product Management"/>
    <n v="72500"/>
    <x v="2"/>
    <s v="Poor"/>
    <s v="70000 - 80000"/>
    <b v="0"/>
    <n v="0.01"/>
    <n v="725"/>
    <n v="73225"/>
  </r>
  <r>
    <s v="Sharron Petegree"/>
    <s v="Female"/>
    <s v="Product Management"/>
    <n v="87290"/>
    <x v="1"/>
    <s v="Good"/>
    <s v="80000 - 90000"/>
    <b v="0"/>
    <n v="4.1000000000000002E-2"/>
    <n v="3578.8900000000003"/>
    <n v="90868.89"/>
  </r>
  <r>
    <s v="Eleonore Airdrie"/>
    <s v="Female"/>
    <s v="Engineering"/>
    <n v="97110"/>
    <x v="2"/>
    <s v="Average"/>
    <s v="90000 - 100000"/>
    <b v="1"/>
    <n v="3.5000000000000003E-2"/>
    <n v="3398.8500000000004"/>
    <n v="100508.85"/>
  </r>
  <r>
    <s v="Rhiamon Mollison"/>
    <s v="Female"/>
    <s v="Research and Development"/>
    <n v="59430"/>
    <x v="0"/>
    <s v="Average"/>
    <s v="50000 - 60000"/>
    <b v="0"/>
    <n v="3.3000000000000002E-2"/>
    <n v="1961.19"/>
    <n v="61391.19"/>
  </r>
  <r>
    <s v="Karon Oscroft"/>
    <s v="Male"/>
    <s v="Marketing"/>
    <n v="112120"/>
    <x v="0"/>
    <s v="Average"/>
    <s v="110000 - 120000"/>
    <b v="1"/>
    <n v="3.5000000000000003E-2"/>
    <n v="3924.2000000000003"/>
    <n v="116044.2"/>
  </r>
  <r>
    <s v="Edi Hofton"/>
    <s v="Male"/>
    <s v="Research and Development"/>
    <n v="28160"/>
    <x v="2"/>
    <s v="Not Rated"/>
    <s v="20000 - 30000"/>
    <b v="0"/>
    <s v="No Bonus"/>
    <n v="0"/>
    <n v="28160"/>
  </r>
  <r>
    <s v="Derk Bosson"/>
    <s v="Female"/>
    <s v="Legal"/>
    <n v="75870"/>
    <x v="0"/>
    <s v="Average"/>
    <s v="70000 - 80000"/>
    <b v="0"/>
    <n v="2.1000000000000001E-2"/>
    <n v="1593.2700000000002"/>
    <n v="77463.27"/>
  </r>
  <r>
    <s v="Lorrie Derycot"/>
    <s v="Female"/>
    <s v="Support"/>
    <n v="93270"/>
    <x v="0"/>
    <s v="Average"/>
    <s v="90000 - 100000"/>
    <b v="1"/>
    <n v="2.8000000000000001E-2"/>
    <n v="2611.56"/>
    <n v="95881.56"/>
  </r>
  <r>
    <s v="Hartwell Pratchett"/>
    <s v="Female"/>
    <s v="Training"/>
    <n v="42730"/>
    <x v="0"/>
    <s v="Average"/>
    <s v="40000 - 50000"/>
    <b v="0"/>
    <n v="0.04"/>
    <n v="1709.2"/>
    <n v="44439.199999999997"/>
  </r>
  <r>
    <s v="Van Ruseworth"/>
    <s v="Female"/>
    <s v="Services"/>
    <n v="80610"/>
    <x v="2"/>
    <s v="Average"/>
    <s v="80000 - 90000"/>
    <b v="0"/>
    <n v="2.3E-2"/>
    <n v="1854.03"/>
    <n v="82464.03"/>
  </r>
  <r>
    <s v="Inge Creer"/>
    <s v="Female"/>
    <s v="Services"/>
    <n v="69060"/>
    <x v="0"/>
    <s v="Very Poor"/>
    <s v="60000 - 70000"/>
    <b v="0"/>
    <n v="5.0000000000000001E-3"/>
    <n v="345.3"/>
    <n v="69405.3"/>
  </r>
  <r>
    <s v="Elwira Lyddiard"/>
    <s v="Male"/>
    <s v="Product Management"/>
    <n v="31280"/>
    <x v="2"/>
    <s v="Average"/>
    <s v="30000 - 40000"/>
    <b v="0"/>
    <n v="3.2000000000000001E-2"/>
    <n v="1000.96"/>
    <n v="32280.959999999999"/>
  </r>
  <r>
    <s v="Kincaid Hellicar"/>
    <s v="Male"/>
    <s v="Business Development"/>
    <n v="96610"/>
    <x v="1"/>
    <s v="Very Good"/>
    <s v="90000 - 100000"/>
    <b v="1"/>
    <n v="7.2999999999999995E-2"/>
    <n v="7052.53"/>
    <n v="103662.53"/>
  </r>
  <r>
    <s v="Maximo Guirard"/>
    <s v="Female"/>
    <s v="Business Development"/>
    <n v="37020"/>
    <x v="1"/>
    <s v="Average"/>
    <s v="30000 - 40000"/>
    <b v="0"/>
    <n v="2.4E-2"/>
    <n v="888.48"/>
    <n v="37908.480000000003"/>
  </r>
  <r>
    <s v="Alta Kaszper"/>
    <s v="Male"/>
    <s v="Training"/>
    <n v="54970"/>
    <x v="0"/>
    <s v="Average"/>
    <s v="50000 - 60000"/>
    <b v="0"/>
    <n v="0.04"/>
    <n v="2198.8000000000002"/>
    <n v="57168.800000000003"/>
  </r>
  <r>
    <s v="Lamar Blewitt"/>
    <s v="Male"/>
    <s v="Services"/>
    <n v="41910"/>
    <x v="0"/>
    <s v="Poor"/>
    <s v="40000 - 50000"/>
    <b v="0"/>
    <n v="1.4999999999999999E-2"/>
    <n v="628.65"/>
    <n v="42538.65"/>
  </r>
  <r>
    <s v="Hector Isard"/>
    <s v="Male"/>
    <s v="Support"/>
    <n v="116970"/>
    <x v="2"/>
    <s v="Very Good"/>
    <s v="110000 - 120000"/>
    <b v="1"/>
    <n v="7.5999999999999998E-2"/>
    <n v="8889.7199999999993"/>
    <n v="125859.72"/>
  </r>
  <r>
    <s v="Barbara-anne Kenchington"/>
    <s v="Female"/>
    <s v="Support"/>
    <n v="88030"/>
    <x v="1"/>
    <s v="Very Good"/>
    <s v="80000 - 90000"/>
    <b v="0"/>
    <n v="7.5999999999999998E-2"/>
    <n v="6690.28"/>
    <n v="94720.28"/>
  </r>
  <r>
    <s v="Judi Cosgriff"/>
    <s v="Female"/>
    <s v="Human Resources"/>
    <n v="86390"/>
    <x v="2"/>
    <s v="Good"/>
    <s v="80000 - 90000"/>
    <b v="0"/>
    <n v="5.3999999999999999E-2"/>
    <n v="4665.0600000000004"/>
    <n v="91055.06"/>
  </r>
  <r>
    <s v="Janean Gostage"/>
    <s v="Male"/>
    <s v="Services"/>
    <n v="81150"/>
    <x v="2"/>
    <s v="Not Rated"/>
    <s v="80000 - 90000"/>
    <b v="0"/>
    <s v="No Bonus"/>
    <n v="0"/>
    <n v="81150"/>
  </r>
  <r>
    <s v="Delphine Jewis"/>
    <s v="Female"/>
    <s v="Accounting"/>
    <n v="71820"/>
    <x v="1"/>
    <s v="Average"/>
    <s v="70000 - 80000"/>
    <b v="0"/>
    <n v="0.02"/>
    <n v="1436.4"/>
    <n v="73256.399999999994"/>
  </r>
  <r>
    <s v="Matias Cormack"/>
    <s v="Male"/>
    <s v="Research and Development"/>
    <n v="85460"/>
    <x v="1"/>
    <s v="Average"/>
    <s v="80000 - 90000"/>
    <b v="0"/>
    <n v="3.3000000000000002E-2"/>
    <n v="2820.1800000000003"/>
    <n v="88280.18"/>
  </r>
  <r>
    <s v="Rogers Rosenthaler"/>
    <s v="Female"/>
    <s v="Business Development"/>
    <n v="91190"/>
    <x v="0"/>
    <s v="Poor"/>
    <s v="90000 - 100000"/>
    <b v="1"/>
    <n v="1.7999999999999999E-2"/>
    <n v="1641.4199999999998"/>
    <n v="92831.42"/>
  </r>
  <r>
    <s v="Clarine Shambrooke"/>
    <s v="Prefer not to say"/>
    <s v="Support"/>
    <n v="93160"/>
    <x v="0"/>
    <s v="Average"/>
    <s v="90000 - 100000"/>
    <b v="1"/>
    <n v="2.8000000000000001E-2"/>
    <n v="2608.48"/>
    <n v="95768.48"/>
  </r>
  <r>
    <s v="Thedrick Rogeon"/>
    <s v="Male"/>
    <s v="Marketing"/>
    <n v="110950"/>
    <x v="1"/>
    <s v="Poor"/>
    <s v="110000 - 120000"/>
    <b v="1"/>
    <n v="1.2999999999999999E-2"/>
    <n v="1442.35"/>
    <n v="112392.35"/>
  </r>
  <r>
    <s v="Roanne Phizacklea"/>
    <s v="Female"/>
    <s v="Product Management"/>
    <n v="35990"/>
    <x v="2"/>
    <s v="Average"/>
    <s v="30000 - 40000"/>
    <b v="0"/>
    <n v="3.2000000000000001E-2"/>
    <n v="1151.68"/>
    <n v="37141.68"/>
  </r>
  <r>
    <s v="Devinne Tuny"/>
    <s v="Male"/>
    <s v="Engineering"/>
    <n v="39970"/>
    <x v="1"/>
    <s v="Average"/>
    <s v="30000 - 40000"/>
    <b v="0"/>
    <n v="3.5000000000000003E-2"/>
    <n v="1398.95"/>
    <n v="41368.949999999997"/>
  </r>
  <r>
    <s v="Martelle Brise"/>
    <s v="Male"/>
    <s v="Training"/>
    <n v="79520"/>
    <x v="1"/>
    <s v="Average"/>
    <s v="70000 - 80000"/>
    <b v="0"/>
    <n v="0.04"/>
    <n v="3180.8"/>
    <n v="82700.800000000003"/>
  </r>
  <r>
    <s v="Dino Wooderson"/>
    <s v="Male"/>
    <s v="Legal"/>
    <n v="52120"/>
    <x v="2"/>
    <s v="Poor"/>
    <s v="50000 - 60000"/>
    <b v="0"/>
    <n v="1.9E-2"/>
    <n v="990.28"/>
    <n v="53110.28"/>
  </r>
  <r>
    <s v="Effie Vasilov"/>
    <s v="Male"/>
    <s v="Support"/>
    <n v="60010"/>
    <x v="0"/>
    <s v="Average"/>
    <s v="60000 - 70000"/>
    <b v="0"/>
    <n v="2.8000000000000001E-2"/>
    <n v="1680.28"/>
    <n v="61690.28"/>
  </r>
  <r>
    <s v="Jermaine Steers"/>
    <s v="Female"/>
    <s v="Accounting"/>
    <n v="35440"/>
    <x v="2"/>
    <s v="Good"/>
    <s v="30000 - 40000"/>
    <b v="0"/>
    <n v="5.8000000000000003E-2"/>
    <n v="2055.52"/>
    <n v="37495.519999999997"/>
  </r>
  <r>
    <s v="Saunders Blumson"/>
    <s v="Prefer not to say"/>
    <s v="Legal"/>
    <n v="56370"/>
    <x v="2"/>
    <s v="Average"/>
    <s v="50000 - 60000"/>
    <b v="0"/>
    <n v="2.1000000000000001E-2"/>
    <n v="1183.77"/>
    <n v="57553.77"/>
  </r>
  <r>
    <s v="Mora Innett"/>
    <s v="Female"/>
    <s v="Legal"/>
    <n v="105610"/>
    <x v="0"/>
    <s v="Poor"/>
    <s v="100000 - 110000"/>
    <b v="1"/>
    <n v="1.9E-2"/>
    <n v="2006.59"/>
    <n v="107616.59"/>
  </r>
  <r>
    <s v="Mahalia Larcher"/>
    <s v="Male"/>
    <s v="Accounting"/>
    <n v="113280"/>
    <x v="2"/>
    <s v="Good"/>
    <s v="110000 - 120000"/>
    <b v="1"/>
    <n v="5.8000000000000003E-2"/>
    <n v="6570.2400000000007"/>
    <n v="119850.24000000001"/>
  </r>
  <r>
    <s v="Dotty Strutley"/>
    <s v="Female"/>
    <s v="Engineering"/>
    <n v="41980"/>
    <x v="0"/>
    <s v="Average"/>
    <s v="40000 - 50000"/>
    <b v="0"/>
    <n v="3.5000000000000003E-2"/>
    <n v="1469.3000000000002"/>
    <n v="43449.3"/>
  </r>
  <r>
    <s v="Margy Elward"/>
    <s v="Male"/>
    <s v="Business Development"/>
    <n v="103670"/>
    <x v="0"/>
    <s v="Average"/>
    <s v="100000 - 110000"/>
    <b v="1"/>
    <n v="2.4E-2"/>
    <n v="2488.08"/>
    <n v="106158.08"/>
  </r>
  <r>
    <s v="Danica Nayshe"/>
    <s v="Female"/>
    <s v="Services"/>
    <n v="89690"/>
    <x v="1"/>
    <s v="Good"/>
    <s v="80000 - 90000"/>
    <b v="0"/>
    <n v="5.2999999999999999E-2"/>
    <n v="4753.57"/>
    <n v="94443.57"/>
  </r>
  <r>
    <s v="Shari Pickston"/>
    <s v="Male"/>
    <s v="Legal"/>
    <n v="96320"/>
    <x v="0"/>
    <s v="Not Rated"/>
    <s v="90000 - 100000"/>
    <b v="1"/>
    <s v="No Bonus"/>
    <n v="0"/>
    <n v="96320"/>
  </r>
  <r>
    <s v="Merrilee Plenty"/>
    <s v="Female"/>
    <s v="Research and Development"/>
    <n v="87620"/>
    <x v="2"/>
    <s v="Good"/>
    <s v="80000 - 90000"/>
    <b v="0"/>
    <n v="5.3999999999999999E-2"/>
    <n v="4731.4799999999996"/>
    <n v="92351.48"/>
  </r>
  <r>
    <s v="Romona Dimmne"/>
    <s v="Female"/>
    <s v="Research and Development"/>
    <n v="48250"/>
    <x v="1"/>
    <s v="Poor"/>
    <s v="40000 - 50000"/>
    <b v="0"/>
    <n v="0.02"/>
    <n v="965"/>
    <n v="49215"/>
  </r>
  <r>
    <s v="Lark Ironmonger"/>
    <s v="Male"/>
    <s v="Marketing"/>
    <n v="85780"/>
    <x v="2"/>
    <s v="Poor"/>
    <s v="80000 - 90000"/>
    <b v="0"/>
    <n v="1.2999999999999999E-2"/>
    <n v="1115.1399999999999"/>
    <n v="86895.14"/>
  </r>
  <r>
    <s v="Caritta Searl"/>
    <s v="Male"/>
    <s v="Sales"/>
    <n v="54010"/>
    <x v="1"/>
    <s v="Poor"/>
    <s v="50000 - 60000"/>
    <b v="0"/>
    <n v="1.2E-2"/>
    <n v="648.12"/>
    <n v="54658.12"/>
  </r>
  <r>
    <s v="Ernestus O'Hengerty"/>
    <s v="Female"/>
    <s v="Research and Development"/>
    <n v="31020"/>
    <x v="2"/>
    <s v="Average"/>
    <s v="30000 - 40000"/>
    <b v="0"/>
    <n v="3.3000000000000002E-2"/>
    <n v="1023.6600000000001"/>
    <n v="32043.66"/>
  </r>
  <r>
    <s v="Camilla Castle"/>
    <s v="Female"/>
    <s v="Product Management"/>
    <n v="75480"/>
    <x v="1"/>
    <s v="Average"/>
    <s v="70000 - 80000"/>
    <b v="0"/>
    <n v="3.2000000000000001E-2"/>
    <n v="2415.36"/>
    <n v="77895.360000000001"/>
  </r>
  <r>
    <s v="Bette-ann Leafe"/>
    <s v="Male"/>
    <s v="Human Resources"/>
    <n v="93500"/>
    <x v="2"/>
    <s v="Average"/>
    <s v="90000 - 100000"/>
    <b v="1"/>
    <n v="2.7E-2"/>
    <n v="2524.5"/>
    <n v="96024.5"/>
  </r>
  <r>
    <s v="Aurelia Stanners"/>
    <s v="Female"/>
    <s v="Services"/>
    <n v="98630"/>
    <x v="0"/>
    <s v="Good"/>
    <s v="90000 - 100000"/>
    <b v="1"/>
    <n v="5.2999999999999999E-2"/>
    <n v="5227.3899999999994"/>
    <n v="103857.39"/>
  </r>
  <r>
    <s v="Shelby Buckland"/>
    <s v="Male"/>
    <s v="Services"/>
    <n v="76390"/>
    <x v="0"/>
    <s v="Average"/>
    <s v="70000 - 80000"/>
    <b v="0"/>
    <n v="2.3E-2"/>
    <n v="1756.97"/>
    <n v="78146.97"/>
  </r>
  <r>
    <s v="Barr Faughny"/>
    <s v="Female"/>
    <s v="Marketing"/>
    <n v="68010"/>
    <x v="2"/>
    <s v="Average"/>
    <s v="60000 - 70000"/>
    <b v="0"/>
    <n v="3.5000000000000003E-2"/>
    <n v="2380.3500000000004"/>
    <n v="70390.350000000006"/>
  </r>
  <r>
    <s v="Farris Ditchfield"/>
    <s v="Male"/>
    <s v="Human Resources"/>
    <n v="58030"/>
    <x v="1"/>
    <s v="Good"/>
    <s v="50000 - 60000"/>
    <b v="0"/>
    <n v="5.3999999999999999E-2"/>
    <n v="3133.62"/>
    <n v="61163.62"/>
  </r>
  <r>
    <s v="Gerald Caple"/>
    <s v="Male"/>
    <s v="Training"/>
    <n v="59300"/>
    <x v="1"/>
    <s v="Good"/>
    <s v="50000 - 60000"/>
    <b v="0"/>
    <n v="5.8999999999999997E-2"/>
    <n v="3498.7"/>
    <n v="62798.7"/>
  </r>
  <r>
    <s v="Grier Kidsley"/>
    <s v="Female"/>
    <s v="Product Management"/>
    <n v="51800"/>
    <x v="2"/>
    <s v="Average"/>
    <s v="50000 - 60000"/>
    <b v="0"/>
    <n v="3.2000000000000001E-2"/>
    <n v="1657.6000000000001"/>
    <n v="53457.599999999999"/>
  </r>
  <r>
    <s v="Yves Pawlik"/>
    <s v="Male"/>
    <s v="Accounting"/>
    <n v="57930"/>
    <x v="2"/>
    <s v="Very Good"/>
    <s v="50000 - 60000"/>
    <b v="0"/>
    <n v="7.0999999999999994E-2"/>
    <n v="4113.03"/>
    <n v="62043.03"/>
  </r>
  <r>
    <s v="Korney Bockings"/>
    <s v="Male"/>
    <s v="Engineering"/>
    <n v="40530"/>
    <x v="0"/>
    <s v="Average"/>
    <s v="40000 - 50000"/>
    <b v="0"/>
    <n v="3.5000000000000003E-2"/>
    <n v="1418.5500000000002"/>
    <n v="41948.55"/>
  </r>
  <r>
    <s v="Stephan Bussel"/>
    <s v="Male"/>
    <s v="Research and Development"/>
    <n v="48290"/>
    <x v="1"/>
    <s v="Average"/>
    <s v="40000 - 50000"/>
    <b v="0"/>
    <n v="3.3000000000000002E-2"/>
    <n v="1593.5700000000002"/>
    <n v="49883.57"/>
  </r>
  <r>
    <s v="Jedd Moretto"/>
    <s v="Male"/>
    <s v="Support"/>
    <n v="63720"/>
    <x v="1"/>
    <s v="Very Good"/>
    <s v="60000 - 70000"/>
    <b v="0"/>
    <n v="7.5999999999999998E-2"/>
    <n v="4842.72"/>
    <n v="68562.720000000001"/>
  </r>
  <r>
    <s v="Verney Sloegrave"/>
    <s v="Male"/>
    <s v="Sales"/>
    <n v="84500"/>
    <x v="1"/>
    <s v="Average"/>
    <s v="80000 - 90000"/>
    <b v="0"/>
    <n v="2.1000000000000001E-2"/>
    <n v="1774.5"/>
    <n v="86274.5"/>
  </r>
  <r>
    <s v="Nerita Mycock"/>
    <s v="Male"/>
    <s v="Accounting"/>
    <n v="67430"/>
    <x v="1"/>
    <s v="Average"/>
    <s v="60000 - 70000"/>
    <b v="0"/>
    <n v="0.02"/>
    <n v="1348.6000000000001"/>
    <n v="68778.600000000006"/>
  </r>
  <r>
    <s v="Mella Northam"/>
    <s v="Male"/>
    <s v="Support"/>
    <n v="109120"/>
    <x v="1"/>
    <s v="Not Rated"/>
    <s v="100000 - 110000"/>
    <b v="1"/>
    <s v="No Bonus"/>
    <n v="0"/>
    <n v="109120"/>
  </r>
  <r>
    <s v="Thedrick Bothwell"/>
    <s v="Male"/>
    <s v="Business Development"/>
    <n v="69760"/>
    <x v="1"/>
    <s v="Average"/>
    <s v="60000 - 70000"/>
    <b v="0"/>
    <n v="2.4E-2"/>
    <n v="1674.24"/>
    <n v="71434.240000000005"/>
  </r>
  <r>
    <s v="Georgianne Archbutt"/>
    <s v="Female"/>
    <s v="Services"/>
    <n v="45600"/>
    <x v="1"/>
    <s v="Not Rated"/>
    <s v="40000 - 50000"/>
    <b v="0"/>
    <s v="No Bonus"/>
    <n v="0"/>
    <n v="45600"/>
  </r>
  <r>
    <s v="Thorvald Milliken"/>
    <s v="Female"/>
    <s v="Business Development"/>
    <n v="33030"/>
    <x v="0"/>
    <s v="Good"/>
    <s v="30000 - 40000"/>
    <b v="0"/>
    <n v="0.05"/>
    <n v="1651.5"/>
    <n v="34681.5"/>
  </r>
  <r>
    <s v="Aileen McCritchie"/>
    <s v="Male"/>
    <s v="Business Development"/>
    <n v="80170"/>
    <x v="0"/>
    <s v="Average"/>
    <s v="80000 - 90000"/>
    <b v="0"/>
    <n v="2.4E-2"/>
    <n v="1924.08"/>
    <n v="82094.080000000002"/>
  </r>
  <r>
    <s v="Drusy MacCombe"/>
    <s v="Male"/>
    <s v="Training"/>
    <n v="43510"/>
    <x v="1"/>
    <s v="Average"/>
    <s v="40000 - 50000"/>
    <b v="0"/>
    <n v="0.04"/>
    <n v="1740.4"/>
    <n v="45250.400000000001"/>
  </r>
  <r>
    <s v="Cathyleen Hurch"/>
    <s v="Female"/>
    <s v="Sales"/>
    <n v="49390"/>
    <x v="0"/>
    <s v="Average"/>
    <s v="40000 - 50000"/>
    <b v="0"/>
    <n v="2.1000000000000001E-2"/>
    <n v="1037.19"/>
    <n v="50427.19"/>
  </r>
  <r>
    <s v="Jannel Labb"/>
    <s v="Female"/>
    <s v="Research and Development"/>
    <n v="47910"/>
    <x v="1"/>
    <s v="Average"/>
    <s v="40000 - 50000"/>
    <b v="0"/>
    <n v="3.3000000000000002E-2"/>
    <n v="1581.03"/>
    <n v="49491.03"/>
  </r>
  <r>
    <s v="Cheryl Mantz"/>
    <s v="Male"/>
    <s v="Sales"/>
    <n v="35740"/>
    <x v="1"/>
    <s v="Good"/>
    <s v="30000 - 40000"/>
    <b v="0"/>
    <n v="5.0999999999999997E-2"/>
    <n v="1822.7399999999998"/>
    <n v="37562.74"/>
  </r>
  <r>
    <s v="Madlen Ashburner"/>
    <s v="Male"/>
    <s v="Support"/>
    <n v="42240"/>
    <x v="2"/>
    <s v="Very Good"/>
    <s v="40000 - 50000"/>
    <b v="0"/>
    <n v="7.5999999999999998E-2"/>
    <n v="3210.24"/>
    <n v="45450.239999999998"/>
  </r>
  <r>
    <s v="Colly Littledike"/>
    <s v="Female"/>
    <s v="Services"/>
    <n v="117150"/>
    <x v="0"/>
    <s v="Average"/>
    <s v="110000 - 120000"/>
    <b v="1"/>
    <n v="2.3E-2"/>
    <n v="2694.45"/>
    <n v="119844.45"/>
  </r>
  <r>
    <s v="Karyn Creeghan"/>
    <s v="Male"/>
    <s v="Engineering"/>
    <n v="36540"/>
    <x v="1"/>
    <s v="Good"/>
    <s v="30000 - 40000"/>
    <b v="0"/>
    <n v="4.2999999999999997E-2"/>
    <n v="1571.2199999999998"/>
    <n v="38111.22"/>
  </r>
  <r>
    <s v="Edgard Irving"/>
    <s v="Prefer not to say"/>
    <s v="Research and Development"/>
    <n v="87290"/>
    <x v="1"/>
    <s v="Good"/>
    <s v="80000 - 90000"/>
    <b v="0"/>
    <n v="5.3999999999999999E-2"/>
    <n v="4713.66"/>
    <n v="92003.66"/>
  </r>
  <r>
    <s v="Cyril Medford"/>
    <s v="Female"/>
    <s v="Research and Development"/>
    <n v="85720"/>
    <x v="2"/>
    <s v="Average"/>
    <s v="80000 - 90000"/>
    <b v="0"/>
    <n v="3.3000000000000002E-2"/>
    <n v="2828.76"/>
    <n v="88548.76"/>
  </r>
  <r>
    <s v="Kikelia Ellor"/>
    <s v="Prefer not to say"/>
    <s v="Engineering"/>
    <n v="34620"/>
    <x v="1"/>
    <s v="Very Good"/>
    <s v="30000 - 40000"/>
    <b v="0"/>
    <n v="6.0999999999999999E-2"/>
    <n v="2111.8200000000002"/>
    <n v="36731.82"/>
  </r>
  <r>
    <s v="Dael Bugge"/>
    <s v="Male"/>
    <s v="Training"/>
    <n v="62690"/>
    <x v="0"/>
    <s v="Poor"/>
    <s v="60000 - 70000"/>
    <b v="0"/>
    <n v="1.9E-2"/>
    <n v="1191.1099999999999"/>
    <n v="63881.11"/>
  </r>
  <r>
    <s v="Joyce Esel"/>
    <s v="Male"/>
    <s v="Sales"/>
    <n v="101390"/>
    <x v="1"/>
    <s v="Average"/>
    <s v="100000 - 110000"/>
    <b v="1"/>
    <n v="2.1000000000000001E-2"/>
    <n v="2129.19"/>
    <n v="103519.19"/>
  </r>
  <r>
    <s v="Ferrell Skepper"/>
    <s v="Female"/>
    <s v="Research and Development"/>
    <n v="30250"/>
    <x v="1"/>
    <s v="Average"/>
    <s v="30000 - 40000"/>
    <b v="0"/>
    <n v="3.3000000000000002E-2"/>
    <n v="998.25"/>
    <n v="31248.25"/>
  </r>
  <r>
    <s v="Hannis January"/>
    <s v="Male"/>
    <s v="Business Development"/>
    <n v="29530"/>
    <x v="0"/>
    <s v="Not Rated"/>
    <s v="20000 - 30000"/>
    <b v="0"/>
    <s v="No Bonus"/>
    <n v="0"/>
    <n v="29530"/>
  </r>
  <r>
    <s v="Pierson Measham"/>
    <s v="Male"/>
    <s v="Business Development"/>
    <n v="103160"/>
    <x v="1"/>
    <s v="Good"/>
    <s v="100000 - 110000"/>
    <b v="1"/>
    <n v="0.05"/>
    <n v="5158"/>
    <n v="108318"/>
  </r>
  <r>
    <s v="Xylina Pargetter"/>
    <s v="Female"/>
    <s v="Legal"/>
    <n v="109790"/>
    <x v="1"/>
    <s v="Average"/>
    <s v="100000 - 110000"/>
    <b v="1"/>
    <n v="2.1000000000000001E-2"/>
    <n v="2305.59"/>
    <n v="112095.59"/>
  </r>
  <r>
    <s v="Aretha Ettridge"/>
    <s v="Female"/>
    <s v="Accounting"/>
    <n v="33760"/>
    <x v="2"/>
    <s v="Average"/>
    <s v="30000 - 40000"/>
    <b v="0"/>
    <n v="0.02"/>
    <n v="675.2"/>
    <n v="34435.199999999997"/>
  </r>
  <r>
    <s v="Joshia Farris"/>
    <s v="Female"/>
    <s v="Legal"/>
    <n v="36740"/>
    <x v="1"/>
    <s v="Average"/>
    <s v="30000 - 40000"/>
    <b v="0"/>
    <n v="2.1000000000000001E-2"/>
    <n v="771.54000000000008"/>
    <n v="37511.54"/>
  </r>
  <r>
    <s v="Cathi Delgardo"/>
    <s v="Male"/>
    <s v="Product Management"/>
    <n v="111910"/>
    <x v="2"/>
    <s v="Not Rated"/>
    <s v="110000 - 120000"/>
    <b v="1"/>
    <s v="No Bonus"/>
    <n v="0"/>
    <n v="111910"/>
  </r>
  <r>
    <s v="Mabel Orrow"/>
    <s v="Male"/>
    <s v="Product Management"/>
    <n v="31240"/>
    <x v="2"/>
    <s v="Poor"/>
    <s v="30000 - 40000"/>
    <b v="0"/>
    <n v="0.01"/>
    <n v="312.40000000000003"/>
    <n v="31552.400000000001"/>
  </r>
  <r>
    <s v="Alexandros Rackley"/>
    <s v="Female"/>
    <s v="Legal"/>
    <n v="75730"/>
    <x v="1"/>
    <s v="Not Rated"/>
    <s v="70000 - 80000"/>
    <b v="0"/>
    <s v="No Bonus"/>
    <n v="0"/>
    <n v="75730"/>
  </r>
  <r>
    <s v="Mickie Dagwell"/>
    <s v="Male"/>
    <s v="Engineering"/>
    <n v="50860"/>
    <x v="2"/>
    <s v="Not Rated"/>
    <s v="50000 - 60000"/>
    <b v="0"/>
    <s v="No Bonus"/>
    <n v="0"/>
    <n v="50860"/>
  </r>
  <r>
    <s v="Mariette Daymont"/>
    <s v="Female"/>
    <s v="Sales"/>
    <n v="99530"/>
    <x v="0"/>
    <s v="Not Rated"/>
    <s v="90000 - 100000"/>
    <b v="1"/>
    <s v="No Bonus"/>
    <n v="0"/>
    <n v="99530"/>
  </r>
  <r>
    <s v="Win Arthurs"/>
    <s v="Female"/>
    <s v="Support"/>
    <n v="43200"/>
    <x v="2"/>
    <s v="Very Good"/>
    <s v="40000 - 50000"/>
    <b v="0"/>
    <n v="7.5999999999999998E-2"/>
    <n v="3283.2"/>
    <n v="46483.199999999997"/>
  </r>
  <r>
    <s v="Marni Jull"/>
    <s v="Female"/>
    <s v="Services"/>
    <n v="84200"/>
    <x v="2"/>
    <s v="Good"/>
    <s v="80000 - 90000"/>
    <b v="0"/>
    <n v="5.2999999999999999E-2"/>
    <n v="4462.5999999999995"/>
    <n v="88662.6"/>
  </r>
  <r>
    <s v="Sandy Cadden"/>
    <s v="Female"/>
    <s v="Legal"/>
    <n v="95980"/>
    <x v="0"/>
    <s v="Average"/>
    <s v="90000 - 100000"/>
    <b v="1"/>
    <n v="2.1000000000000001E-2"/>
    <n v="2015.5800000000002"/>
    <n v="97995.58"/>
  </r>
  <r>
    <s v="Wyn Treadger"/>
    <s v="Female"/>
    <s v="Business Development"/>
    <n v="69190"/>
    <x v="1"/>
    <s v="Good"/>
    <s v="60000 - 70000"/>
    <b v="0"/>
    <n v="0.05"/>
    <n v="3459.5"/>
    <n v="72649.5"/>
  </r>
  <r>
    <s v="Marney O'Breen"/>
    <s v="Female"/>
    <s v="Product Management"/>
    <n v="65920"/>
    <x v="1"/>
    <s v="Good"/>
    <s v="60000 - 70000"/>
    <b v="0"/>
    <n v="4.1000000000000002E-2"/>
    <n v="2702.7200000000003"/>
    <n v="68622.720000000001"/>
  </r>
  <r>
    <s v="Westbrook Brandino"/>
    <s v="Male"/>
    <s v="Legal"/>
    <n v="113620"/>
    <x v="0"/>
    <s v="Poor"/>
    <s v="110000 - 120000"/>
    <b v="1"/>
    <n v="1.9E-2"/>
    <n v="2158.7799999999997"/>
    <n v="115778.78"/>
  </r>
  <r>
    <s v="Sandi Labat"/>
    <s v="Male"/>
    <s v="Sales"/>
    <n v="60140"/>
    <x v="2"/>
    <s v="Average"/>
    <s v="60000 - 70000"/>
    <b v="0"/>
    <n v="2.1000000000000001E-2"/>
    <n v="1262.94"/>
    <n v="61402.94"/>
  </r>
  <r>
    <s v="Leilah Yesinin"/>
    <s v="Female"/>
    <s v="Research and Development"/>
    <n v="92450"/>
    <x v="1"/>
    <s v="Not Rated"/>
    <s v="90000 - 100000"/>
    <b v="1"/>
    <s v="No Bonus"/>
    <n v="0"/>
    <n v="92450"/>
  </r>
  <r>
    <s v="Lincoln Greatex"/>
    <s v="Male"/>
    <s v="Human Resources"/>
    <n v="34650"/>
    <x v="2"/>
    <s v="Average"/>
    <s v="30000 - 40000"/>
    <b v="0"/>
    <n v="2.7E-2"/>
    <n v="935.55"/>
    <n v="35585.550000000003"/>
  </r>
  <r>
    <s v="Patti Dradey"/>
    <s v="Male"/>
    <s v="Services"/>
    <n v="84740"/>
    <x v="0"/>
    <s v="Average"/>
    <s v="80000 - 90000"/>
    <b v="0"/>
    <n v="2.3E-2"/>
    <n v="1949.02"/>
    <n v="86689.02"/>
  </r>
  <r>
    <s v="Oona Donan"/>
    <s v="Female"/>
    <s v="Business Development"/>
    <n v="88360"/>
    <x v="0"/>
    <s v="Average"/>
    <s v="80000 - 90000"/>
    <b v="0"/>
    <n v="2.4E-2"/>
    <n v="2120.64"/>
    <n v="90480.639999999999"/>
  </r>
  <r>
    <s v="Burtie Moulden"/>
    <s v="Female"/>
    <s v="Services"/>
    <n v="116220"/>
    <x v="0"/>
    <s v="Poor"/>
    <s v="110000 - 120000"/>
    <b v="1"/>
    <n v="1.4999999999999999E-2"/>
    <n v="1743.3"/>
    <n v="117963.3"/>
  </r>
  <r>
    <s v="Mathian MacMeeking"/>
    <s v="Female"/>
    <s v="Services"/>
    <n v="45060"/>
    <x v="0"/>
    <s v="Average"/>
    <s v="40000 - 50000"/>
    <b v="0"/>
    <n v="2.3E-2"/>
    <n v="1036.3799999999999"/>
    <n v="46096.38"/>
  </r>
  <r>
    <s v="Reg MacMichael"/>
    <s v="Male"/>
    <s v="Services"/>
    <n v="106890"/>
    <x v="1"/>
    <s v="Average"/>
    <s v="100000 - 110000"/>
    <b v="1"/>
    <n v="2.3E-2"/>
    <n v="2458.4699999999998"/>
    <n v="109348.47"/>
  </r>
  <r>
    <s v="Ignacius Losel"/>
    <s v="Male"/>
    <s v="Legal"/>
    <n v="28480"/>
    <x v="1"/>
    <s v="Poor"/>
    <s v="20000 - 30000"/>
    <b v="0"/>
    <n v="1.9E-2"/>
    <n v="541.12"/>
    <n v="29021.119999999999"/>
  </r>
  <r>
    <s v="Joey Keedwell"/>
    <s v="Female"/>
    <s v="Marketing"/>
    <n v="107440"/>
    <x v="1"/>
    <s v="Poor"/>
    <s v="100000 - 110000"/>
    <b v="1"/>
    <n v="1.2999999999999999E-2"/>
    <n v="1396.72"/>
    <n v="108836.72"/>
  </r>
  <r>
    <s v="Clo Jimpson"/>
    <s v="Male"/>
    <s v="Legal"/>
    <n v="57620"/>
    <x v="2"/>
    <s v="Good"/>
    <s v="50000 - 60000"/>
    <b v="0"/>
    <n v="5.3999999999999999E-2"/>
    <n v="3111.48"/>
    <n v="60731.48"/>
  </r>
  <r>
    <s v="Bryant Scamp"/>
    <s v="Female"/>
    <s v="Human Resources"/>
    <n v="29810"/>
    <x v="1"/>
    <s v="Average"/>
    <s v="20000 - 30000"/>
    <b v="0"/>
    <n v="2.7E-2"/>
    <n v="804.87"/>
    <n v="30614.87"/>
  </r>
  <r>
    <s v="Mick Titman"/>
    <s v="Male"/>
    <s v="Training"/>
    <n v="105330"/>
    <x v="0"/>
    <s v="Poor"/>
    <s v="100000 - 110000"/>
    <b v="1"/>
    <n v="1.9E-2"/>
    <n v="2001.27"/>
    <n v="107331.27"/>
  </r>
  <r>
    <s v="Trudie Couch"/>
    <s v="Female"/>
    <s v="Legal"/>
    <n v="43110"/>
    <x v="0"/>
    <s v="Average"/>
    <s v="40000 - 50000"/>
    <b v="0"/>
    <n v="2.1000000000000001E-2"/>
    <n v="905.31000000000006"/>
    <n v="44015.31"/>
  </r>
  <r>
    <s v="Cyndia Skedge"/>
    <s v="Male"/>
    <s v="Support"/>
    <n v="52630"/>
    <x v="2"/>
    <s v="Average"/>
    <s v="50000 - 60000"/>
    <b v="0"/>
    <n v="2.8000000000000001E-2"/>
    <n v="1473.64"/>
    <n v="54103.64"/>
  </r>
  <r>
    <s v="Francoise Godbold"/>
    <s v="Male"/>
    <s v="Sales"/>
    <n v="46350"/>
    <x v="1"/>
    <s v="Average"/>
    <s v="40000 - 50000"/>
    <b v="0"/>
    <n v="2.1000000000000001E-2"/>
    <n v="973.35"/>
    <n v="47323.35"/>
  </r>
  <r>
    <s v="Filmore Fitzhenry"/>
    <s v="Male"/>
    <s v="Human Resources"/>
    <n v="108170"/>
    <x v="1"/>
    <s v="Not Rated"/>
    <s v="100000 - 110000"/>
    <b v="1"/>
    <s v="No Bonus"/>
    <n v="0"/>
    <n v="108170"/>
  </r>
  <r>
    <s v="Berna Dubery"/>
    <s v="Male"/>
    <s v="Services"/>
    <n v="69730"/>
    <x v="1"/>
    <s v="Very Poor"/>
    <s v="60000 - 70000"/>
    <b v="0"/>
    <n v="5.0000000000000001E-3"/>
    <n v="348.65000000000003"/>
    <n v="70078.649999999994"/>
  </r>
  <r>
    <s v="Gerrard Doorey"/>
    <s v="Male"/>
    <s v="Product Management"/>
    <n v="110200"/>
    <x v="2"/>
    <s v="Average"/>
    <s v="110000 - 120000"/>
    <b v="1"/>
    <n v="3.2000000000000001E-2"/>
    <n v="3526.4"/>
    <n v="113726.39999999999"/>
  </r>
  <r>
    <s v="Hiram Merkle"/>
    <s v="Male"/>
    <s v="Legal"/>
    <n v="116090"/>
    <x v="1"/>
    <s v="Not Rated"/>
    <s v="110000 - 120000"/>
    <b v="1"/>
    <s v="No Bonus"/>
    <n v="0"/>
    <n v="116090"/>
  </r>
  <r>
    <s v="Zebulon Allmen"/>
    <s v="Prefer not to say"/>
    <s v="Business Development"/>
    <n v="52140"/>
    <x v="2"/>
    <s v="Average"/>
    <s v="50000 - 60000"/>
    <b v="0"/>
    <n v="2.4E-2"/>
    <n v="1251.3600000000001"/>
    <n v="53391.360000000001"/>
  </r>
  <r>
    <s v="Kingsley Hagard"/>
    <s v="Male"/>
    <s v="Engineering"/>
    <n v="32810"/>
    <x v="1"/>
    <s v="Average"/>
    <s v="30000 - 40000"/>
    <b v="0"/>
    <n v="3.5000000000000003E-2"/>
    <n v="1148.3500000000001"/>
    <n v="33958.35"/>
  </r>
  <r>
    <s v="My Hanscome"/>
    <s v="Male"/>
    <s v="Sales"/>
    <n v="59430"/>
    <x v="0"/>
    <s v="Average"/>
    <s v="50000 - 60000"/>
    <b v="0"/>
    <n v="2.1000000000000001E-2"/>
    <n v="1248.03"/>
    <n v="60678.03"/>
  </r>
  <r>
    <s v="Eldredge MacClure"/>
    <s v="Male"/>
    <s v="Legal"/>
    <n v="46990"/>
    <x v="1"/>
    <s v="Average"/>
    <s v="40000 - 50000"/>
    <b v="0"/>
    <n v="2.1000000000000001E-2"/>
    <n v="986.79000000000008"/>
    <n v="47976.79"/>
  </r>
  <r>
    <s v="Pauletta Falkus"/>
    <s v="Male"/>
    <s v="Sales"/>
    <n v="33560"/>
    <x v="1"/>
    <s v="Average"/>
    <s v="30000 - 40000"/>
    <b v="0"/>
    <n v="2.1000000000000001E-2"/>
    <n v="704.76"/>
    <n v="34264.76"/>
  </r>
  <r>
    <s v="Deck McCallion"/>
    <s v="Male"/>
    <s v="Sales"/>
    <n v="33890"/>
    <x v="2"/>
    <s v="Average"/>
    <s v="30000 - 40000"/>
    <b v="0"/>
    <n v="2.1000000000000001E-2"/>
    <n v="711.69"/>
    <n v="34601.69"/>
  </r>
  <r>
    <s v="Miguel Woolner"/>
    <s v="Male"/>
    <s v="Training"/>
    <n v="51740"/>
    <x v="1"/>
    <s v="Poor"/>
    <s v="50000 - 60000"/>
    <b v="0"/>
    <n v="1.9E-2"/>
    <n v="983.06"/>
    <n v="52723.06"/>
  </r>
  <r>
    <s v="Yolande O'Dare"/>
    <s v="Female"/>
    <s v="Accounting"/>
    <n v="51650"/>
    <x v="2"/>
    <s v="Good"/>
    <s v="50000 - 60000"/>
    <b v="0"/>
    <n v="5.8000000000000003E-2"/>
    <n v="2995.7000000000003"/>
    <n v="54645.7"/>
  </r>
  <r>
    <s v="Kit Battlestone"/>
    <s v="Female"/>
    <s v="Research and Development"/>
    <n v="115980"/>
    <x v="2"/>
    <s v="Good"/>
    <s v="110000 - 120000"/>
    <b v="1"/>
    <n v="5.3999999999999999E-2"/>
    <n v="6262.92"/>
    <n v="122242.92"/>
  </r>
  <r>
    <s v="Glennis Fussen"/>
    <s v="Female"/>
    <s v="Sales"/>
    <n v="58370"/>
    <x v="1"/>
    <s v="Good"/>
    <s v="50000 - 60000"/>
    <b v="0"/>
    <n v="5.0999999999999997E-2"/>
    <n v="2976.87"/>
    <n v="61346.87"/>
  </r>
  <r>
    <s v="Rhiamon Mollison"/>
    <s v="Female"/>
    <s v="Research and Development"/>
    <n v="59430"/>
    <x v="2"/>
    <s v="Average"/>
    <s v="50000 - 60000"/>
    <b v="0"/>
    <n v="3.3000000000000002E-2"/>
    <n v="1961.19"/>
    <n v="61391.19"/>
  </r>
  <r>
    <s v="Theresita Chasmer"/>
    <s v="Female"/>
    <s v="Product Management"/>
    <n v="106670"/>
    <x v="0"/>
    <s v="Average"/>
    <s v="100000 - 110000"/>
    <b v="1"/>
    <n v="3.2000000000000001E-2"/>
    <n v="3413.44"/>
    <n v="110083.44"/>
  </r>
  <r>
    <s v="Pippy Shepperd"/>
    <s v="Female"/>
    <s v="Accounting"/>
    <n v="44850"/>
    <x v="1"/>
    <s v="Very Good"/>
    <s v="40000 - 50000"/>
    <b v="0"/>
    <n v="7.0999999999999994E-2"/>
    <n v="3184.35"/>
    <n v="48034.35"/>
  </r>
  <r>
    <s v="Petronella Marusik"/>
    <s v="Male"/>
    <s v="Accounting"/>
    <n v="75600"/>
    <x v="2"/>
    <s v="Average"/>
    <s v="70000 - 80000"/>
    <b v="0"/>
    <n v="0.02"/>
    <n v="1512"/>
    <n v="77112"/>
  </r>
  <r>
    <s v="Andria Kimpton"/>
    <s v="Male"/>
    <s v="Product Management"/>
    <n v="69120"/>
    <x v="2"/>
    <s v="Average"/>
    <s v="60000 - 70000"/>
    <b v="0"/>
    <n v="3.2000000000000001E-2"/>
    <n v="2211.84"/>
    <n v="71331.839999999997"/>
  </r>
  <r>
    <s v="Jarad Barbrook"/>
    <s v="Female"/>
    <s v="Human Resources"/>
    <n v="31200"/>
    <x v="2"/>
    <s v="Very Poor"/>
    <s v="30000 - 40000"/>
    <b v="0"/>
    <n v="5.0000000000000001E-3"/>
    <n v="156"/>
    <n v="31356"/>
  </r>
  <r>
    <s v="Dulsea Folkes"/>
    <s v="Female"/>
    <s v="Services"/>
    <n v="42160"/>
    <x v="0"/>
    <s v="Very Good"/>
    <s v="40000 - 50000"/>
    <b v="0"/>
    <n v="7.1999999999999995E-2"/>
    <n v="3035.52"/>
    <n v="45195.519999999997"/>
  </r>
  <r>
    <s v="Herschel Wareham"/>
    <s v="Male"/>
    <s v="Services"/>
    <n v="110830"/>
    <x v="1"/>
    <s v="Average"/>
    <s v="110000 - 120000"/>
    <b v="1"/>
    <n v="2.3E-2"/>
    <n v="2549.09"/>
    <n v="113379.09"/>
  </r>
  <r>
    <s v="Skip Morkham"/>
    <s v="Female"/>
    <s v="Marketing"/>
    <n v="83180"/>
    <x v="1"/>
    <s v="Average"/>
    <s v="80000 - 90000"/>
    <b v="0"/>
    <n v="3.5000000000000003E-2"/>
    <n v="2911.3"/>
    <n v="86091.3"/>
  </r>
  <r>
    <s v="Merrilee Plenty"/>
    <s v="Female"/>
    <s v="Research and Development"/>
    <n v="87620"/>
    <x v="2"/>
    <s v="Very Good"/>
    <s v="80000 - 90000"/>
    <b v="0"/>
    <n v="8.4000000000000005E-2"/>
    <n v="7360.0800000000008"/>
    <n v="94980.08"/>
  </r>
  <r>
    <s v="Dayle O'Luney"/>
    <s v="Female"/>
    <s v="Research and Development"/>
    <n v="46750"/>
    <x v="2"/>
    <s v="Good"/>
    <s v="40000 - 50000"/>
    <b v="0"/>
    <n v="5.3999999999999999E-2"/>
    <n v="2524.5"/>
    <n v="49274.5"/>
  </r>
  <r>
    <s v="Gray Seamon"/>
    <s v="Female"/>
    <s v="Business Development"/>
    <n v="78540"/>
    <x v="1"/>
    <s v="Average"/>
    <s v="70000 - 80000"/>
    <b v="0"/>
    <n v="2.4E-2"/>
    <n v="1884.96"/>
    <n v="80424.960000000006"/>
  </r>
  <r>
    <s v="Krysta Elacoate"/>
    <s v="Male"/>
    <s v="Human Resources"/>
    <n v="106930"/>
    <x v="2"/>
    <s v="Very Poor"/>
    <s v="100000 - 110000"/>
    <b v="1"/>
    <n v="5.0000000000000001E-3"/>
    <n v="534.65"/>
    <n v="107464.65"/>
  </r>
  <r>
    <s v="Abramo Labbez"/>
    <s v="Female"/>
    <s v="Research and Development"/>
    <n v="77000"/>
    <x v="0"/>
    <s v="Average"/>
    <s v="70000 - 80000"/>
    <b v="0"/>
    <n v="3.3000000000000002E-2"/>
    <n v="2541"/>
    <n v="79541"/>
  </r>
  <r>
    <s v="Faun Rickeard"/>
    <s v="Male"/>
    <s v="Product Management"/>
    <n v="74920"/>
    <x v="0"/>
    <s v="Average"/>
    <s v="70000 - 80000"/>
    <b v="0"/>
    <n v="3.2000000000000001E-2"/>
    <n v="2397.44"/>
    <n v="77317.440000000002"/>
  </r>
  <r>
    <s v="Jamesy O'Ferris"/>
    <s v="Male"/>
    <s v="Accounting"/>
    <n v="36550"/>
    <x v="1"/>
    <s v="Average"/>
    <s v="30000 - 40000"/>
    <b v="0"/>
    <n v="0.02"/>
    <n v="731"/>
    <n v="37281"/>
  </r>
  <r>
    <s v="Fanchon Furney"/>
    <s v="Male"/>
    <s v="Accounting"/>
    <n v="95950"/>
    <x v="2"/>
    <s v="Average"/>
    <s v="90000 - 100000"/>
    <b v="1"/>
    <n v="0.02"/>
    <n v="1919"/>
    <n v="97869"/>
  </r>
  <r>
    <s v="Pate Beardsley"/>
    <s v="Male"/>
    <s v="Services"/>
    <n v="85880"/>
    <x v="0"/>
    <s v="Very Good"/>
    <s v="80000 - 90000"/>
    <b v="0"/>
    <n v="7.1999999999999995E-2"/>
    <n v="6183.36"/>
    <n v="92063.360000000001"/>
  </r>
  <r>
    <s v="Grady Crosgrove"/>
    <s v="Prefer not to say"/>
    <s v="Sales"/>
    <n v="77910"/>
    <x v="1"/>
    <s v="Average"/>
    <s v="70000 - 80000"/>
    <b v="0"/>
    <n v="2.1000000000000001E-2"/>
    <n v="1636.1100000000001"/>
    <n v="79546.11"/>
  </r>
  <r>
    <s v="Darcy Brewitt"/>
    <s v="Male"/>
    <s v="Human Resources"/>
    <n v="116670"/>
    <x v="1"/>
    <s v="Average"/>
    <s v="110000 - 120000"/>
    <b v="1"/>
    <n v="2.7E-2"/>
    <n v="3150.09"/>
    <n v="119820.09"/>
  </r>
  <r>
    <s v="Foss Asquez"/>
    <s v="Male"/>
    <s v="Support"/>
    <n v="92190"/>
    <x v="1"/>
    <s v="Not Rated"/>
    <s v="90000 - 100000"/>
    <b v="1"/>
    <s v="No Bonus"/>
    <n v="0"/>
    <n v="92190"/>
  </r>
  <r>
    <s v="Gilda Richen"/>
    <s v="Female"/>
    <s v="Support"/>
    <n v="71920"/>
    <x v="2"/>
    <s v="Poor"/>
    <s v="70000 - 80000"/>
    <b v="0"/>
    <n v="0.01"/>
    <n v="719.2"/>
    <n v="72639.199999999997"/>
  </r>
  <r>
    <s v="Antonino Forsdicke"/>
    <s v="Male"/>
    <s v="Product Management"/>
    <n v="66370"/>
    <x v="2"/>
    <s v="Average"/>
    <s v="60000 - 70000"/>
    <b v="0"/>
    <n v="3.2000000000000001E-2"/>
    <n v="2123.84"/>
    <n v="68493.84"/>
  </r>
  <r>
    <s v="Jobie Basili"/>
    <s v="Female"/>
    <s v="Sales"/>
    <n v="39340"/>
    <x v="1"/>
    <s v="Good"/>
    <s v="30000 - 40000"/>
    <b v="0"/>
    <n v="5.0999999999999997E-2"/>
    <n v="2006.34"/>
    <n v="41346.339999999997"/>
  </r>
  <r>
    <s v="Anni Izzard"/>
    <s v="Male"/>
    <s v="Human Resources"/>
    <n v="103490"/>
    <x v="2"/>
    <s v="Good"/>
    <s v="100000 - 110000"/>
    <b v="1"/>
    <n v="5.3999999999999999E-2"/>
    <n v="5588.46"/>
    <n v="109078.46"/>
  </r>
  <r>
    <s v="Bebe Pollicott"/>
    <s v="Female"/>
    <s v="Legal"/>
    <n v="87740"/>
    <x v="1"/>
    <s v="Average"/>
    <s v="80000 - 90000"/>
    <b v="0"/>
    <n v="2.1000000000000001E-2"/>
    <n v="1842.5400000000002"/>
    <n v="89582.54"/>
  </r>
  <r>
    <s v="Julian Andrassy"/>
    <s v="Female"/>
    <s v="Marketing"/>
    <n v="113980"/>
    <x v="0"/>
    <s v="Poor"/>
    <s v="110000 - 120000"/>
    <b v="1"/>
    <n v="1.2999999999999999E-2"/>
    <n v="1481.74"/>
    <n v="115461.74"/>
  </r>
  <r>
    <s v="Dionne Garrish"/>
    <s v="Female"/>
    <s v="Engineering"/>
    <n v="41600"/>
    <x v="2"/>
    <s v="Good"/>
    <s v="40000 - 50000"/>
    <b v="0"/>
    <n v="4.2999999999999997E-2"/>
    <n v="1788.8"/>
    <n v="43388.800000000003"/>
  </r>
  <r>
    <s v="Gilles Jaquet"/>
    <s v="Female"/>
    <s v="Accounting"/>
    <n v="76300"/>
    <x v="1"/>
    <s v="Good"/>
    <s v="70000 - 80000"/>
    <b v="0"/>
    <n v="5.8000000000000003E-2"/>
    <n v="4425.4000000000005"/>
    <n v="80725.399999999994"/>
  </r>
  <r>
    <s v="Alexis Gotfrey"/>
    <s v="Male"/>
    <s v="Engineering"/>
    <n v="114470"/>
    <x v="0"/>
    <s v="Very Good"/>
    <s v="110000 - 120000"/>
    <b v="1"/>
    <n v="6.0999999999999999E-2"/>
    <n v="6982.67"/>
    <n v="121452.67"/>
  </r>
  <r>
    <s v="Xavier Filipic"/>
    <s v="Female"/>
    <s v="Marketing"/>
    <n v="31050"/>
    <x v="1"/>
    <s v="Good"/>
    <s v="30000 - 40000"/>
    <b v="0"/>
    <n v="5.8000000000000003E-2"/>
    <n v="1800.9"/>
    <n v="32850.9"/>
  </r>
  <r>
    <s v="Liane Bedburrow"/>
    <s v="Female"/>
    <s v="Training"/>
    <n v="76620"/>
    <x v="2"/>
    <s v="Average"/>
    <s v="70000 - 80000"/>
    <b v="0"/>
    <n v="0.04"/>
    <n v="3064.8"/>
    <n v="79684.800000000003"/>
  </r>
  <r>
    <s v="Meara Darrington"/>
    <s v="Male"/>
    <s v="Engineering"/>
    <n v="76190"/>
    <x v="2"/>
    <s v="Poor"/>
    <s v="70000 - 80000"/>
    <b v="0"/>
    <n v="1.0999999999999999E-2"/>
    <n v="838.08999999999992"/>
    <n v="77028.09"/>
  </r>
  <r>
    <s v="Genevra Friday"/>
    <s v="Female"/>
    <s v="Research and Development"/>
    <n v="50450"/>
    <x v="0"/>
    <s v="Average"/>
    <s v="50000 - 60000"/>
    <b v="0"/>
    <n v="3.3000000000000002E-2"/>
    <n v="1664.8500000000001"/>
    <n v="52114.85"/>
  </r>
  <r>
    <s v="Penni Patemore"/>
    <s v="Male"/>
    <s v="Services"/>
    <n v="29330"/>
    <x v="1"/>
    <s v="Average"/>
    <s v="20000 - 30000"/>
    <b v="0"/>
    <n v="2.3E-2"/>
    <n v="674.59"/>
    <n v="30004.59"/>
  </r>
  <r>
    <s v="Yanaton Wooster"/>
    <s v="Male"/>
    <s v="Marketing"/>
    <n v="76930"/>
    <x v="2"/>
    <s v="Average"/>
    <s v="70000 - 80000"/>
    <b v="0"/>
    <n v="3.5000000000000003E-2"/>
    <n v="2692.55"/>
    <n v="79622.55"/>
  </r>
  <r>
    <s v="Hedvige Stelfox"/>
    <s v="Female"/>
    <s v="Human Resources"/>
    <n v="33800"/>
    <x v="2"/>
    <s v="Average"/>
    <s v="30000 - 40000"/>
    <b v="0"/>
    <n v="2.7E-2"/>
    <n v="912.6"/>
    <n v="34712.6"/>
  </r>
  <r>
    <s v="Tammy Backson"/>
    <s v="Female"/>
    <s v="Marketing"/>
    <n v="44820"/>
    <x v="2"/>
    <s v="Average"/>
    <s v="40000 - 50000"/>
    <b v="0"/>
    <n v="3.5000000000000003E-2"/>
    <n v="1568.7"/>
    <n v="46388.7"/>
  </r>
  <r>
    <s v="Delinda Snozzwell"/>
    <s v="Prefer not to say"/>
    <s v="Engineering"/>
    <n v="67010"/>
    <x v="2"/>
    <s v="Good"/>
    <s v="60000 - 70000"/>
    <b v="0"/>
    <n v="4.2999999999999997E-2"/>
    <n v="2881.43"/>
    <n v="69891.429999999993"/>
  </r>
  <r>
    <s v="Inger Chapelhow"/>
    <s v="Female"/>
    <s v="Research and Development"/>
    <n v="84310"/>
    <x v="0"/>
    <s v="Average"/>
    <s v="80000 - 90000"/>
    <b v="0"/>
    <n v="3.3000000000000002E-2"/>
    <n v="2782.23"/>
    <n v="87092.23"/>
  </r>
  <r>
    <s v="Arty Duigan"/>
    <s v="Male"/>
    <s v="Legal"/>
    <n v="108600"/>
    <x v="2"/>
    <s v="Very Good"/>
    <s v="100000 - 110000"/>
    <b v="1"/>
    <n v="6.4000000000000001E-2"/>
    <n v="6950.4000000000005"/>
    <n v="115550.39999999999"/>
  </r>
  <r>
    <s v="Nani Brockley"/>
    <s v="Male"/>
    <s v="Product Management"/>
    <n v="47000"/>
    <x v="2"/>
    <s v="Good"/>
    <s v="40000 - 50000"/>
    <b v="0"/>
    <n v="4.1000000000000002E-2"/>
    <n v="1927"/>
    <n v="48927"/>
  </r>
  <r>
    <s v="Curtice Advani"/>
    <s v="Male"/>
    <s v="Product Management"/>
    <n v="59810"/>
    <x v="0"/>
    <s v="Average"/>
    <s v="50000 - 60000"/>
    <b v="0"/>
    <n v="3.2000000000000001E-2"/>
    <n v="1913.92"/>
    <n v="61723.92"/>
  </r>
  <r>
    <s v="Leela Eckart"/>
    <s v="Male"/>
    <s v="Legal"/>
    <n v="90340"/>
    <x v="1"/>
    <s v="Average"/>
    <s v="90000 - 100000"/>
    <b v="1"/>
    <n v="2.1000000000000001E-2"/>
    <n v="1897.14"/>
    <n v="92237.14"/>
  </r>
  <r>
    <s v="Krystal Lambswood"/>
    <s v="Female"/>
    <s v="Training"/>
    <n v="41600"/>
    <x v="1"/>
    <s v="Poor"/>
    <s v="40000 - 50000"/>
    <b v="0"/>
    <n v="1.9E-2"/>
    <n v="790.4"/>
    <n v="42390.400000000001"/>
  </r>
  <r>
    <s v="Cristal Demangeot"/>
    <s v="Female"/>
    <s v="Sales"/>
    <n v="72350"/>
    <x v="1"/>
    <s v="Poor"/>
    <s v="70000 - 80000"/>
    <b v="0"/>
    <n v="1.2E-2"/>
    <n v="868.2"/>
    <n v="73218.2"/>
  </r>
  <r>
    <s v="Jori Ashleigh"/>
    <s v="Male"/>
    <s v="Legal"/>
    <n v="64270"/>
    <x v="2"/>
    <s v="Average"/>
    <s v="60000 - 70000"/>
    <b v="0"/>
    <n v="2.1000000000000001E-2"/>
    <n v="1349.67"/>
    <n v="65619.67"/>
  </r>
  <r>
    <s v="Leslie Baruch"/>
    <s v="Female"/>
    <s v="Accounting"/>
    <n v="103990"/>
    <x v="1"/>
    <s v="Very Good"/>
    <s v="100000 - 110000"/>
    <b v="1"/>
    <n v="7.0999999999999994E-2"/>
    <n v="7383.2899999999991"/>
    <n v="111373.29"/>
  </r>
  <r>
    <s v="Helene Bouts"/>
    <s v="Male"/>
    <s v="Sales"/>
    <n v="70380"/>
    <x v="0"/>
    <s v="Good"/>
    <s v="70000 - 80000"/>
    <b v="0"/>
    <n v="5.0999999999999997E-2"/>
    <n v="3589.3799999999997"/>
    <n v="73969.38"/>
  </r>
  <r>
    <s v="Eleni O'Quin"/>
    <s v="Male"/>
    <s v="Legal"/>
    <n v="89020"/>
    <x v="0"/>
    <s v="Average"/>
    <s v="80000 - 90000"/>
    <b v="0"/>
    <n v="2.1000000000000001E-2"/>
    <n v="1869.42"/>
    <n v="90889.42"/>
  </r>
  <r>
    <s v="Alic Bagg"/>
    <s v="Male"/>
    <s v="Legal"/>
    <n v="113750"/>
    <x v="1"/>
    <s v="Average"/>
    <s v="110000 - 120000"/>
    <b v="1"/>
    <n v="2.1000000000000001E-2"/>
    <n v="2388.75"/>
    <n v="116138.75"/>
  </r>
  <r>
    <s v="Abran Danielsky"/>
    <s v="Female"/>
    <s v="Engineering"/>
    <n v="32720"/>
    <x v="1"/>
    <s v="Average"/>
    <s v="30000 - 40000"/>
    <b v="0"/>
    <n v="3.5000000000000003E-2"/>
    <n v="1145.2"/>
    <n v="33865.199999999997"/>
  </r>
  <r>
    <s v="Halette Yesenev"/>
    <s v="Male"/>
    <s v="Services"/>
    <n v="61920"/>
    <x v="1"/>
    <s v="Average"/>
    <s v="60000 - 70000"/>
    <b v="0"/>
    <n v="2.3E-2"/>
    <n v="1424.16"/>
    <n v="63344.160000000003"/>
  </r>
  <r>
    <s v="Cleveland Pottiphar"/>
    <s v="Female"/>
    <s v="Marketing"/>
    <n v="74600"/>
    <x v="0"/>
    <s v="Very Good"/>
    <s v="70000 - 80000"/>
    <b v="0"/>
    <n v="9.9000000000000005E-2"/>
    <n v="7385.4000000000005"/>
    <n v="81985.399999999994"/>
  </r>
  <r>
    <s v="Osborn Pawle"/>
    <s v="Male"/>
    <s v="Training"/>
    <n v="38030"/>
    <x v="2"/>
    <s v="Average"/>
    <s v="30000 - 40000"/>
    <b v="0"/>
    <n v="0.04"/>
    <n v="1521.2"/>
    <n v="39551.199999999997"/>
  </r>
  <r>
    <s v="Chas Happel"/>
    <s v="Female"/>
    <s v="Services"/>
    <n v="30940"/>
    <x v="1"/>
    <s v="Very Poor"/>
    <s v="30000 - 40000"/>
    <b v="0"/>
    <n v="5.0000000000000001E-3"/>
    <n v="154.70000000000002"/>
    <n v="31094.7"/>
  </r>
  <r>
    <s v="Roth Bourget"/>
    <s v="Male"/>
    <s v="Services"/>
    <n v="28870"/>
    <x v="1"/>
    <s v="Average"/>
    <s v="20000 - 30000"/>
    <b v="0"/>
    <n v="2.3E-2"/>
    <n v="664.01"/>
    <n v="29534.01"/>
  </r>
  <r>
    <s v="Maisie Shotboulte"/>
    <s v="Female"/>
    <s v="Marketing"/>
    <n v="71210"/>
    <x v="2"/>
    <s v="Very Good"/>
    <s v="70000 - 80000"/>
    <b v="0"/>
    <n v="9.9000000000000005E-2"/>
    <n v="7049.79"/>
    <n v="78259.789999999994"/>
  </r>
  <r>
    <s v="Felita Whitloe"/>
    <s v="Male"/>
    <s v="Training"/>
    <n v="63450"/>
    <x v="1"/>
    <s v="Good"/>
    <s v="60000 - 70000"/>
    <b v="0"/>
    <n v="5.8999999999999997E-2"/>
    <n v="3743.5499999999997"/>
    <n v="67193.55"/>
  </r>
  <r>
    <s v="Cindi McDuffy"/>
    <s v="Female"/>
    <s v="Services"/>
    <n v="87930"/>
    <x v="2"/>
    <s v="Very Poor"/>
    <s v="80000 - 90000"/>
    <b v="0"/>
    <n v="5.0000000000000001E-3"/>
    <n v="439.65000000000003"/>
    <n v="88369.65"/>
  </r>
  <r>
    <s v="Murry Dryburgh"/>
    <s v="Male"/>
    <s v="Research and Development"/>
    <n v="69070"/>
    <x v="2"/>
    <s v="Average"/>
    <s v="60000 - 70000"/>
    <b v="0"/>
    <n v="3.3000000000000002E-2"/>
    <n v="2279.31"/>
    <n v="71349.31"/>
  </r>
  <r>
    <s v="Dorise Labat"/>
    <s v="Male"/>
    <s v="Business Development"/>
    <n v="101610"/>
    <x v="1"/>
    <s v="Average"/>
    <s v="100000 - 110000"/>
    <b v="1"/>
    <n v="2.4E-2"/>
    <n v="2438.64"/>
    <n v="104048.64"/>
  </r>
  <r>
    <s v="Hephzibah Summerell"/>
    <s v="Female"/>
    <s v="Services"/>
    <n v="28310"/>
    <x v="2"/>
    <s v="Average"/>
    <s v="20000 - 30000"/>
    <b v="0"/>
    <n v="2.3E-2"/>
    <n v="651.13"/>
    <n v="28961.13"/>
  </r>
  <r>
    <s v="Alyosha Riquet"/>
    <s v="Male"/>
    <s v="Legal"/>
    <n v="89840"/>
    <x v="2"/>
    <s v="Very Good"/>
    <s v="80000 - 90000"/>
    <b v="0"/>
    <n v="6.4000000000000001E-2"/>
    <n v="5749.76"/>
    <n v="95589.759999999995"/>
  </r>
  <r>
    <s v="Maximo Ungerecht"/>
    <s v="Male"/>
    <s v="Support"/>
    <n v="96250"/>
    <x v="0"/>
    <s v="Average"/>
    <s v="90000 - 100000"/>
    <b v="1"/>
    <n v="2.8000000000000001E-2"/>
    <n v="2695"/>
    <n v="98945"/>
  </r>
  <r>
    <s v="Lezlie Balmann"/>
    <s v="Male"/>
    <s v="Product Management"/>
    <n v="112460"/>
    <x v="1"/>
    <s v="Poor"/>
    <s v="110000 - 120000"/>
    <b v="1"/>
    <n v="0.01"/>
    <n v="1124.6000000000001"/>
    <n v="113584.6"/>
  </r>
  <r>
    <s v="Benny Karolovsky"/>
    <s v="Prefer not to say"/>
    <s v="Human Resources"/>
    <n v="115440"/>
    <x v="2"/>
    <s v="Average"/>
    <s v="110000 - 120000"/>
    <b v="1"/>
    <n v="2.7E-2"/>
    <n v="3116.88"/>
    <n v="118556.88"/>
  </r>
  <r>
    <s v="Gretchen Callow"/>
    <s v="Female"/>
    <s v="Training"/>
    <n v="33920"/>
    <x v="1"/>
    <s v="Average"/>
    <s v="30000 - 40000"/>
    <b v="0"/>
    <n v="0.04"/>
    <n v="1356.8"/>
    <n v="35276.800000000003"/>
  </r>
  <r>
    <s v="Candace Hanlon"/>
    <s v="Male"/>
    <s v="Support"/>
    <n v="46280"/>
    <x v="0"/>
    <s v="Average"/>
    <s v="40000 - 50000"/>
    <b v="0"/>
    <n v="2.8000000000000001E-2"/>
    <n v="1295.8399999999999"/>
    <n v="47575.839999999997"/>
  </r>
  <r>
    <s v="Oby Sorrel"/>
    <s v="Female"/>
    <s v="Support"/>
    <n v="58940"/>
    <x v="1"/>
    <s v="Average"/>
    <s v="50000 - 60000"/>
    <b v="0"/>
    <n v="2.8000000000000001E-2"/>
    <n v="1650.32"/>
    <n v="60590.32"/>
  </r>
  <r>
    <s v="Cecilia Marshalleck"/>
    <s v="Female"/>
    <s v="Marketing"/>
    <n v="118980"/>
    <x v="2"/>
    <s v="Not Rated"/>
    <s v="110000 - 120000"/>
    <b v="1"/>
    <s v="No Bonus"/>
    <n v="0"/>
    <n v="118980"/>
  </r>
  <r>
    <s v="Antonetta Coggeshall"/>
    <s v="Male"/>
    <s v="Sales"/>
    <n v="96750"/>
    <x v="1"/>
    <s v="Average"/>
    <s v="90000 - 100000"/>
    <b v="1"/>
    <n v="2.1000000000000001E-2"/>
    <n v="2031.7500000000002"/>
    <n v="98781.75"/>
  </r>
  <r>
    <s v="Purcell Le Pine"/>
    <s v="Prefer not to say"/>
    <s v="Legal"/>
    <n v="101220"/>
    <x v="1"/>
    <s v="Good"/>
    <s v="100000 - 110000"/>
    <b v="1"/>
    <n v="5.3999999999999999E-2"/>
    <n v="5465.88"/>
    <n v="106685.88"/>
  </r>
  <r>
    <s v="Archibald Dyzart"/>
    <s v="Male"/>
    <s v="Product Management"/>
    <n v="63020"/>
    <x v="2"/>
    <s v="Average"/>
    <s v="60000 - 70000"/>
    <b v="0"/>
    <n v="3.2000000000000001E-2"/>
    <n v="2016.64"/>
    <n v="65036.639999999999"/>
  </r>
  <r>
    <s v="Lil Ibberson"/>
    <s v="Male"/>
    <s v="Business Development"/>
    <n v="75920"/>
    <x v="1"/>
    <s v="Good"/>
    <s v="70000 - 80000"/>
    <b v="0"/>
    <n v="0.05"/>
    <n v="3796"/>
    <n v="79716"/>
  </r>
  <r>
    <s v="Karita Vasyanin"/>
    <s v="Male"/>
    <s v="Legal"/>
    <n v="93080"/>
    <x v="0"/>
    <s v="Average"/>
    <s v="90000 - 100000"/>
    <b v="1"/>
    <n v="2.1000000000000001E-2"/>
    <n v="1954.68"/>
    <n v="95034.68"/>
  </r>
  <r>
    <s v="Joaquin McVitty"/>
    <s v="Male"/>
    <s v="Sales"/>
    <n v="68860"/>
    <x v="0"/>
    <s v="Good"/>
    <s v="60000 - 70000"/>
    <b v="0"/>
    <n v="5.0999999999999997E-2"/>
    <n v="3511.8599999999997"/>
    <n v="72371.86"/>
  </r>
  <r>
    <s v="Collen Dunbleton"/>
    <s v="Male"/>
    <s v="Engineering"/>
    <n v="118980"/>
    <x v="2"/>
    <s v="Poor"/>
    <s v="110000 - 120000"/>
    <b v="1"/>
    <n v="1.0999999999999999E-2"/>
    <n v="1308.78"/>
    <n v="120288.78"/>
  </r>
  <r>
    <s v="Alysa Wankling"/>
    <s v="Prefer not to say"/>
    <s v="Legal"/>
    <n v="106460"/>
    <x v="0"/>
    <s v="Good"/>
    <s v="100000 - 110000"/>
    <b v="1"/>
    <n v="5.3999999999999999E-2"/>
    <n v="5748.84"/>
    <n v="112208.84"/>
  </r>
  <r>
    <s v="Ardella Dyment"/>
    <s v="Female"/>
    <s v="Business Development"/>
    <n v="70650"/>
    <x v="1"/>
    <s v="Good"/>
    <s v="70000 - 80000"/>
    <b v="0"/>
    <n v="0.05"/>
    <n v="3532.5"/>
    <n v="74182.5"/>
  </r>
  <r>
    <s v="Rodina Drinan"/>
    <s v="Female"/>
    <s v="Sales"/>
    <n v="77050"/>
    <x v="2"/>
    <s v="Good"/>
    <s v="70000 - 80000"/>
    <b v="0"/>
    <n v="5.0999999999999997E-2"/>
    <n v="3929.5499999999997"/>
    <n v="80979.55"/>
  </r>
  <r>
    <s v="Louise Lamming"/>
    <s v="Female"/>
    <s v="Sales"/>
    <n v="41930"/>
    <x v="2"/>
    <s v="Poor"/>
    <s v="40000 - 50000"/>
    <b v="0"/>
    <n v="1.2E-2"/>
    <n v="503.16"/>
    <n v="42433.16"/>
  </r>
  <r>
    <s v="Marga Lorenzo"/>
    <s v="Female"/>
    <s v="Legal"/>
    <n v="89360"/>
    <x v="2"/>
    <s v="Good"/>
    <s v="80000 - 90000"/>
    <b v="0"/>
    <n v="5.3999999999999999E-2"/>
    <n v="4825.4399999999996"/>
    <n v="94185.44"/>
  </r>
  <r>
    <s v="Alvie Keming"/>
    <s v="Female"/>
    <s v="Legal"/>
    <n v="37840"/>
    <x v="1"/>
    <s v="Poor"/>
    <s v="30000 - 40000"/>
    <b v="0"/>
    <n v="1.9E-2"/>
    <n v="718.96"/>
    <n v="38558.959999999999"/>
  </r>
  <r>
    <s v="Sheff Gerdts"/>
    <s v="Male"/>
    <s v="Business Development"/>
    <n v="89160"/>
    <x v="2"/>
    <s v="Average"/>
    <s v="80000 - 90000"/>
    <b v="0"/>
    <n v="2.4E-2"/>
    <n v="2139.84"/>
    <n v="91299.839999999997"/>
  </r>
  <r>
    <s v="Josie Barnson"/>
    <s v="Female"/>
    <s v="Training"/>
    <n v="74110"/>
    <x v="1"/>
    <s v="Very Good"/>
    <s v="70000 - 80000"/>
    <b v="0"/>
    <n v="6.3E-2"/>
    <n v="4668.93"/>
    <n v="78778.929999999993"/>
  </r>
  <r>
    <s v="Petey Probey"/>
    <s v="Male"/>
    <s v="Services"/>
    <n v="31630"/>
    <x v="1"/>
    <s v="Poor"/>
    <s v="30000 - 40000"/>
    <b v="0"/>
    <n v="1.4999999999999999E-2"/>
    <n v="474.45"/>
    <n v="32104.45"/>
  </r>
  <r>
    <s v="Shelbi Aldin"/>
    <s v="Female"/>
    <s v="Research and Development"/>
    <n v="40910"/>
    <x v="2"/>
    <s v="Poor"/>
    <s v="40000 - 50000"/>
    <b v="0"/>
    <n v="0.02"/>
    <n v="818.2"/>
    <n v="41728.199999999997"/>
  </r>
  <r>
    <s v="Estell Kingsland"/>
    <s v="Male"/>
    <s v="Sales"/>
    <n v="32190"/>
    <x v="1"/>
    <s v="Average"/>
    <s v="30000 - 40000"/>
    <b v="0"/>
    <n v="2.1000000000000001E-2"/>
    <n v="675.99"/>
    <n v="32865.99"/>
  </r>
  <r>
    <s v="Lea Chaplin"/>
    <s v="Female"/>
    <s v="Human Resources"/>
    <n v="73490"/>
    <x v="1"/>
    <s v="Poor"/>
    <s v="70000 - 80000"/>
    <b v="0"/>
    <n v="1.2999999999999999E-2"/>
    <n v="955.37"/>
    <n v="74445.37"/>
  </r>
  <r>
    <s v="Onofredo Hassan"/>
    <s v="Male"/>
    <s v="Product Management"/>
    <n v="52220"/>
    <x v="1"/>
    <s v="Average"/>
    <s v="50000 - 60000"/>
    <b v="0"/>
    <n v="3.2000000000000001E-2"/>
    <n v="1671.04"/>
    <n v="53891.040000000001"/>
  </r>
  <r>
    <s v="Hyacinthie Braybrooke"/>
    <s v="Female"/>
    <s v="Support"/>
    <n v="68900"/>
    <x v="2"/>
    <s v="Average"/>
    <s v="60000 - 70000"/>
    <b v="0"/>
    <n v="2.8000000000000001E-2"/>
    <n v="1929.2"/>
    <n v="70829.2"/>
  </r>
  <r>
    <s v="Agnes Collicott"/>
    <s v="Female"/>
    <s v="Sales"/>
    <n v="83750"/>
    <x v="2"/>
    <s v="Average"/>
    <s v="80000 - 90000"/>
    <b v="0"/>
    <n v="2.1000000000000001E-2"/>
    <n v="1758.75"/>
    <n v="85508.75"/>
  </r>
  <r>
    <s v="Margarete Blasing"/>
    <s v="Male"/>
    <s v="Support"/>
    <n v="110970"/>
    <x v="1"/>
    <s v="Not Rated"/>
    <s v="110000 - 120000"/>
    <b v="1"/>
    <s v="No Bonus"/>
    <n v="0"/>
    <n v="110970"/>
  </r>
  <r>
    <s v="Patience Noot"/>
    <s v="Female"/>
    <s v="Business Development"/>
    <n v="49520"/>
    <x v="2"/>
    <s v="Average"/>
    <s v="40000 - 50000"/>
    <b v="0"/>
    <n v="2.4E-2"/>
    <n v="1188.48"/>
    <n v="50708.480000000003"/>
  </r>
  <r>
    <s v="Charmane Heistermann"/>
    <s v="Female"/>
    <s v="Business Development"/>
    <n v="86560"/>
    <x v="1"/>
    <s v="Average"/>
    <s v="80000 - 90000"/>
    <b v="0"/>
    <n v="2.4E-2"/>
    <n v="2077.44"/>
    <n v="88637.440000000002"/>
  </r>
  <r>
    <s v="Jamal Beagen"/>
    <s v="Female"/>
    <s v="Support"/>
    <n v="35830"/>
    <x v="1"/>
    <s v="Average"/>
    <s v="30000 - 40000"/>
    <b v="0"/>
    <n v="2.8000000000000001E-2"/>
    <n v="1003.24"/>
    <n v="36833.24"/>
  </r>
  <r>
    <s v="Brigid Jeffrey"/>
    <s v="Female"/>
    <s v="Support"/>
    <n v="53910"/>
    <x v="1"/>
    <s v="Good"/>
    <s v="50000 - 60000"/>
    <b v="0"/>
    <n v="4.9000000000000002E-2"/>
    <n v="2641.59"/>
    <n v="56551.59"/>
  </r>
  <r>
    <s v="Nelli Schoolfield"/>
    <s v="Female"/>
    <s v="Engineering"/>
    <n v="109870"/>
    <x v="1"/>
    <s v="Average"/>
    <s v="100000 - 110000"/>
    <b v="1"/>
    <n v="3.5000000000000003E-2"/>
    <n v="3845.4500000000003"/>
    <n v="113715.45"/>
  </r>
  <r>
    <s v="Abigael Basire"/>
    <s v="Male"/>
    <s v="Engineering"/>
    <n v="61620"/>
    <x v="2"/>
    <s v="Average"/>
    <s v="60000 - 70000"/>
    <b v="0"/>
    <n v="3.5000000000000003E-2"/>
    <n v="2156.7000000000003"/>
    <n v="63776.7"/>
  </r>
  <r>
    <s v="Anjanette Ferre"/>
    <s v="Prefer not to say"/>
    <s v="Human Resources"/>
    <n v="67960"/>
    <x v="2"/>
    <s v="Average"/>
    <s v="60000 - 70000"/>
    <b v="0"/>
    <n v="2.7E-2"/>
    <n v="1834.92"/>
    <n v="69794.92"/>
  </r>
  <r>
    <s v="Mackenzie Hannis"/>
    <s v="Female"/>
    <s v="Training"/>
    <n v="57000"/>
    <x v="2"/>
    <s v="Very Poor"/>
    <s v="50000 - 60000"/>
    <b v="0"/>
    <n v="5.0000000000000001E-3"/>
    <n v="285"/>
    <n v="57285"/>
  </r>
  <r>
    <s v="Ambros Murthwaite"/>
    <s v="Male"/>
    <s v="Sales"/>
    <n v="70610"/>
    <x v="0"/>
    <s v="Average"/>
    <s v="70000 - 80000"/>
    <b v="0"/>
    <n v="2.1000000000000001E-2"/>
    <n v="1482.8100000000002"/>
    <n v="72092.81"/>
  </r>
  <r>
    <s v="Lek Scamaden"/>
    <s v="Female"/>
    <s v="Training"/>
    <n v="51860"/>
    <x v="2"/>
    <s v="Good"/>
    <s v="50000 - 60000"/>
    <b v="0"/>
    <n v="5.8999999999999997E-2"/>
    <n v="3059.74"/>
    <n v="54919.74"/>
  </r>
  <r>
    <s v="Jehu Rudeforth"/>
    <s v="Female"/>
    <s v="Engineering"/>
    <n v="60130"/>
    <x v="2"/>
    <s v="Average"/>
    <s v="60000 - 70000"/>
    <b v="0"/>
    <n v="3.5000000000000003E-2"/>
    <n v="2104.5500000000002"/>
    <n v="62234.55"/>
  </r>
  <r>
    <s v="Bert Yaakov"/>
    <s v="Male"/>
    <s v="Research and Development"/>
    <n v="72040"/>
    <x v="1"/>
    <s v="Poor"/>
    <s v="70000 - 80000"/>
    <b v="0"/>
    <n v="0.02"/>
    <n v="1440.8"/>
    <n v="73480.800000000003"/>
  </r>
  <r>
    <s v="Bordy Yatman"/>
    <s v="Female"/>
    <s v="Product Management"/>
    <n v="108450"/>
    <x v="0"/>
    <s v="Good"/>
    <s v="100000 - 110000"/>
    <b v="1"/>
    <n v="4.1000000000000002E-2"/>
    <n v="4446.45"/>
    <n v="112896.45"/>
  </r>
  <r>
    <s v="Georgie Caress"/>
    <s v="Male"/>
    <s v="Marketing"/>
    <n v="58260"/>
    <x v="2"/>
    <s v="Average"/>
    <s v="50000 - 60000"/>
    <b v="0"/>
    <n v="3.5000000000000003E-2"/>
    <n v="2039.1000000000001"/>
    <n v="60299.1"/>
  </r>
  <r>
    <s v="Krysta Elacoate"/>
    <s v="Male"/>
    <s v="Human Resources"/>
    <n v="106930"/>
    <x v="1"/>
    <s v="Average"/>
    <s v="100000 - 110000"/>
    <b v="1"/>
    <n v="2.7E-2"/>
    <n v="2887.11"/>
    <n v="109817.11"/>
  </r>
  <r>
    <s v="Jolynn Lumbley"/>
    <s v="Prefer not to say"/>
    <s v="Research and Development"/>
    <n v="70020"/>
    <x v="2"/>
    <s v="Average"/>
    <s v="70000 - 80000"/>
    <b v="0"/>
    <n v="3.3000000000000002E-2"/>
    <n v="2310.6600000000003"/>
    <n v="72330.66"/>
  </r>
  <r>
    <s v="Blythe Clipston"/>
    <s v="Female"/>
    <s v="Human Resources"/>
    <n v="35670"/>
    <x v="1"/>
    <s v="Average"/>
    <s v="30000 - 40000"/>
    <b v="0"/>
    <n v="2.7E-2"/>
    <n v="963.09"/>
    <n v="36633.089999999997"/>
  </r>
  <r>
    <s v="Alicea Pudsall"/>
    <s v="Male"/>
    <s v="Accounting"/>
    <n v="67630"/>
    <x v="2"/>
    <s v="Average"/>
    <s v="60000 - 70000"/>
    <b v="0"/>
    <n v="0.02"/>
    <n v="1352.6000000000001"/>
    <n v="68982.600000000006"/>
  </r>
  <r>
    <s v="Karee Ruslinge"/>
    <s v="Female"/>
    <s v="Human Resources"/>
    <n v="82300"/>
    <x v="1"/>
    <s v="Not Rated"/>
    <s v="80000 - 90000"/>
    <b v="0"/>
    <s v="No Bonus"/>
    <n v="0"/>
    <n v="82300"/>
  </r>
  <r>
    <s v="Wilone O'Kielt"/>
    <s v="Female"/>
    <s v="Business Development"/>
    <n v="114870"/>
    <x v="0"/>
    <s v="Not Rated"/>
    <s v="110000 - 120000"/>
    <b v="1"/>
    <s v="No Bonus"/>
    <n v="0"/>
    <n v="114870"/>
  </r>
  <r>
    <s v="Justino Chapiro"/>
    <s v="Male"/>
    <s v="Sales"/>
    <n v="71030"/>
    <x v="0"/>
    <s v="Average"/>
    <s v="70000 - 80000"/>
    <b v="0"/>
    <n v="2.1000000000000001E-2"/>
    <n v="1491.63"/>
    <n v="72521.63"/>
  </r>
  <r>
    <s v="Maritsa Marusic"/>
    <s v="Male"/>
    <s v="Research and Development"/>
    <n v="52750"/>
    <x v="2"/>
    <s v="Average"/>
    <s v="50000 - 60000"/>
    <b v="0"/>
    <n v="3.3000000000000002E-2"/>
    <n v="1740.75"/>
    <n v="54490.75"/>
  </r>
  <r>
    <s v="Sisely Gatsby"/>
    <s v="Female"/>
    <s v="Support"/>
    <n v="85670"/>
    <x v="1"/>
    <s v="Average"/>
    <s v="80000 - 90000"/>
    <b v="0"/>
    <n v="2.8000000000000001E-2"/>
    <n v="2398.7600000000002"/>
    <n v="88068.76"/>
  </r>
  <r>
    <s v="Blaire Ruckman"/>
    <s v="Male"/>
    <s v="Business Development"/>
    <n v="61700"/>
    <x v="1"/>
    <s v="Average"/>
    <s v="60000 - 70000"/>
    <b v="0"/>
    <n v="2.4E-2"/>
    <n v="1480.8"/>
    <n v="63180.800000000003"/>
  </r>
  <r>
    <s v="William Coveny"/>
    <s v="Male"/>
    <s v="Legal"/>
    <n v="66140"/>
    <x v="2"/>
    <s v="Good"/>
    <s v="60000 - 70000"/>
    <b v="0"/>
    <n v="5.3999999999999999E-2"/>
    <n v="3571.56"/>
    <n v="69711.56"/>
  </r>
  <r>
    <s v="Packston Joanic"/>
    <s v="Male"/>
    <s v="Marketing"/>
    <n v="51860"/>
    <x v="1"/>
    <s v="Good"/>
    <s v="50000 - 60000"/>
    <b v="0"/>
    <n v="5.8000000000000003E-2"/>
    <n v="3007.88"/>
    <n v="54867.88"/>
  </r>
  <r>
    <s v="Joana Bartocci"/>
    <s v="Male"/>
    <s v="Human Resources"/>
    <n v="52670"/>
    <x v="2"/>
    <s v="Average"/>
    <s v="50000 - 60000"/>
    <b v="0"/>
    <n v="2.7E-2"/>
    <n v="1422.09"/>
    <n v="54092.09"/>
  </r>
  <r>
    <s v="Sile Whorton"/>
    <s v="Female"/>
    <s v="Legal"/>
    <n v="61210"/>
    <x v="1"/>
    <s v="Not Rated"/>
    <s v="60000 - 70000"/>
    <b v="0"/>
    <s v="No Bonus"/>
    <n v="0"/>
    <n v="61210"/>
  </r>
  <r>
    <s v="Billi Fellgate"/>
    <s v="Female"/>
    <s v="Business Development"/>
    <n v="68980"/>
    <x v="1"/>
    <s v="Average"/>
    <s v="60000 - 70000"/>
    <b v="0"/>
    <n v="2.4E-2"/>
    <n v="1655.52"/>
    <n v="70635.520000000004"/>
  </r>
  <r>
    <s v="Franchot Crocken"/>
    <s v="Female"/>
    <s v="Accounting"/>
    <n v="29610"/>
    <x v="2"/>
    <s v="Average"/>
    <s v="20000 - 30000"/>
    <b v="0"/>
    <n v="0.02"/>
    <n v="592.20000000000005"/>
    <n v="30202.2"/>
  </r>
  <r>
    <s v="Cletus McGarahan"/>
    <s v="Female"/>
    <s v="Engineering"/>
    <n v="114430"/>
    <x v="0"/>
    <s v="Good"/>
    <s v="110000 - 120000"/>
    <b v="1"/>
    <n v="4.2999999999999997E-2"/>
    <n v="4920.49"/>
    <n v="119350.49"/>
  </r>
  <r>
    <s v="Callie Duckels"/>
    <s v="Male"/>
    <s v="Product Management"/>
    <n v="53760"/>
    <x v="2"/>
    <s v="Average"/>
    <s v="50000 - 60000"/>
    <b v="0"/>
    <n v="3.2000000000000001E-2"/>
    <n v="1720.32"/>
    <n v="55480.32"/>
  </r>
  <r>
    <s v="Roselle Wandrach"/>
    <s v="Male"/>
    <s v="Sales"/>
    <n v="91310"/>
    <x v="2"/>
    <s v="Average"/>
    <s v="90000 - 100000"/>
    <b v="1"/>
    <n v="2.1000000000000001E-2"/>
    <n v="1917.5100000000002"/>
    <n v="93227.51"/>
  </r>
  <r>
    <s v="Lishe Casemore"/>
    <s v="Male"/>
    <s v="Services"/>
    <n v="117840"/>
    <x v="1"/>
    <s v="Average"/>
    <s v="110000 - 120000"/>
    <b v="1"/>
    <n v="2.3E-2"/>
    <n v="2710.32"/>
    <n v="120550.32"/>
  </r>
  <r>
    <s v="Garey Bird"/>
    <s v="Female"/>
    <s v="Product Management"/>
    <n v="31830"/>
    <x v="0"/>
    <s v="Average"/>
    <s v="30000 - 40000"/>
    <b v="0"/>
    <n v="3.2000000000000001E-2"/>
    <n v="1018.5600000000001"/>
    <n v="32848.559999999998"/>
  </r>
  <r>
    <s v="Toby Micklewright"/>
    <s v="Male"/>
    <s v="Legal"/>
    <n v="32980"/>
    <x v="0"/>
    <s v="Not Rated"/>
    <s v="30000 - 40000"/>
    <b v="0"/>
    <s v="No Bonus"/>
    <n v="0"/>
    <n v="32980"/>
  </r>
  <r>
    <s v="Dell Molloy"/>
    <s v="Male"/>
    <s v="Engineering"/>
    <n v="47360"/>
    <x v="2"/>
    <s v="Poor"/>
    <s v="40000 - 50000"/>
    <b v="0"/>
    <n v="1.0999999999999999E-2"/>
    <n v="520.95999999999992"/>
    <n v="47880.959999999999"/>
  </r>
  <r>
    <s v="Fidela Dowey"/>
    <s v="Female"/>
    <s v="Engineering"/>
    <n v="86740"/>
    <x v="0"/>
    <s v="Very Good"/>
    <s v="80000 - 90000"/>
    <b v="0"/>
    <n v="6.0999999999999999E-2"/>
    <n v="5291.14"/>
    <n v="92031.14"/>
  </r>
  <r>
    <s v="Emmanuel Westrey"/>
    <s v="Female"/>
    <s v="Support"/>
    <n v="87400"/>
    <x v="1"/>
    <s v="Average"/>
    <s v="80000 - 90000"/>
    <b v="0"/>
    <n v="2.8000000000000001E-2"/>
    <n v="2447.2000000000003"/>
    <n v="89847.2"/>
  </r>
  <r>
    <s v="Abigael Basire"/>
    <s v="Male"/>
    <s v="Engineering"/>
    <n v="61620"/>
    <x v="0"/>
    <s v="Poor"/>
    <s v="60000 - 70000"/>
    <b v="0"/>
    <n v="1.0999999999999999E-2"/>
    <n v="677.81999999999994"/>
    <n v="62297.82"/>
  </r>
  <r>
    <s v="Melodie Torresi"/>
    <s v="Female"/>
    <s v="Business Development"/>
    <n v="75090"/>
    <x v="0"/>
    <s v="Average"/>
    <s v="70000 - 80000"/>
    <b v="0"/>
    <n v="2.4E-2"/>
    <n v="1802.16"/>
    <n v="76892.160000000003"/>
  </r>
  <r>
    <s v="Dewie Stodart"/>
    <s v="Male"/>
    <s v="Accounting"/>
    <n v="78020"/>
    <x v="1"/>
    <s v="Average"/>
    <s v="70000 - 80000"/>
    <b v="0"/>
    <n v="0.02"/>
    <n v="1560.4"/>
    <n v="79580.399999999994"/>
  </r>
  <r>
    <s v="Fred Dudeney"/>
    <s v="Male"/>
    <s v="Services"/>
    <n v="88690"/>
    <x v="2"/>
    <s v="Very Good"/>
    <s v="80000 - 90000"/>
    <b v="0"/>
    <n v="7.1999999999999995E-2"/>
    <n v="6385.6799999999994"/>
    <n v="95075.68"/>
  </r>
  <r>
    <s v="Giffer Berlin"/>
    <s v="Female"/>
    <s v="Research and Development"/>
    <n v="92340"/>
    <x v="1"/>
    <s v="Good"/>
    <s v="90000 - 100000"/>
    <b v="1"/>
    <n v="5.3999999999999999E-2"/>
    <n v="4986.3599999999997"/>
    <n v="97326.36"/>
  </r>
  <r>
    <s v="Van Tuxwell"/>
    <s v="Female"/>
    <s v="Business Development"/>
    <n v="80700"/>
    <x v="2"/>
    <s v="Poor"/>
    <s v="80000 - 90000"/>
    <b v="0"/>
    <n v="1.7999999999999999E-2"/>
    <n v="1452.6"/>
    <n v="82152.600000000006"/>
  </r>
  <r>
    <s v="Sarajane Scourge"/>
    <s v="Female"/>
    <s v="Business Development"/>
    <n v="58830"/>
    <x v="2"/>
    <s v="Poor"/>
    <s v="50000 - 60000"/>
    <b v="0"/>
    <n v="1.7999999999999999E-2"/>
    <n v="1058.9399999999998"/>
    <n v="59888.94"/>
  </r>
  <r>
    <s v="Rose Shurrocks"/>
    <s v="Female"/>
    <s v="Research and Development"/>
    <n v="32140"/>
    <x v="1"/>
    <s v="Good"/>
    <s v="30000 - 40000"/>
    <b v="0"/>
    <n v="5.3999999999999999E-2"/>
    <n v="1735.56"/>
    <n v="33875.56"/>
  </r>
  <r>
    <s v="Mata Fishley"/>
    <s v="Male"/>
    <s v="Accounting"/>
    <n v="102520"/>
    <x v="2"/>
    <s v="Poor"/>
    <s v="100000 - 110000"/>
    <b v="1"/>
    <n v="1.2E-2"/>
    <n v="1230.24"/>
    <n v="103750.24"/>
  </r>
  <r>
    <s v="Irvine Blenkin"/>
    <s v="Male"/>
    <s v="Human Resources"/>
    <n v="79590"/>
    <x v="2"/>
    <s v="Very Poor"/>
    <s v="70000 - 80000"/>
    <b v="0"/>
    <n v="5.0000000000000001E-3"/>
    <n v="397.95"/>
    <n v="79987.95"/>
  </r>
  <r>
    <s v="Wald Bountiff"/>
    <s v="Female"/>
    <s v="Support"/>
    <n v="28970"/>
    <x v="0"/>
    <s v="Very Good"/>
    <s v="20000 - 30000"/>
    <b v="0"/>
    <n v="7.5999999999999998E-2"/>
    <n v="2201.7199999999998"/>
    <n v="31171.72"/>
  </r>
  <r>
    <s v="Hinda Label"/>
    <s v="Female"/>
    <s v="Human Resources"/>
    <n v="92700"/>
    <x v="1"/>
    <s v="Average"/>
    <s v="90000 - 100000"/>
    <b v="1"/>
    <n v="2.7E-2"/>
    <n v="2502.9"/>
    <n v="95202.9"/>
  </r>
  <r>
    <s v="Irwin Kirsche"/>
    <s v="Female"/>
    <s v="Accounting"/>
    <n v="36150"/>
    <x v="1"/>
    <s v="Poor"/>
    <s v="30000 - 40000"/>
    <b v="0"/>
    <n v="1.2E-2"/>
    <n v="433.8"/>
    <n v="36583.800000000003"/>
  </r>
  <r>
    <s v="Sile Whorton"/>
    <s v="Female"/>
    <s v="Legal"/>
    <n v="61210"/>
    <x v="2"/>
    <s v="Average"/>
    <s v="60000 - 70000"/>
    <b v="0"/>
    <n v="2.1000000000000001E-2"/>
    <n v="1285.4100000000001"/>
    <n v="62495.41"/>
  </r>
  <r>
    <s v="Jill Shipsey"/>
    <s v="Male"/>
    <s v="Accounting"/>
    <n v="52960"/>
    <x v="0"/>
    <s v="Average"/>
    <s v="50000 - 60000"/>
    <b v="0"/>
    <n v="0.02"/>
    <n v="1059.2"/>
    <n v="54019.199999999997"/>
  </r>
  <r>
    <s v="Nerissa Kavanagh"/>
    <s v="Male"/>
    <s v="Training"/>
    <n v="84170"/>
    <x v="0"/>
    <s v="Not Rated"/>
    <s v="80000 - 90000"/>
    <b v="0"/>
    <s v="No Bonus"/>
    <n v="0"/>
    <n v="84170"/>
  </r>
  <r>
    <s v="Anabal Cooke"/>
    <s v="Female"/>
    <s v="Product Management"/>
    <n v="31920"/>
    <x v="1"/>
    <s v="Average"/>
    <s v="30000 - 40000"/>
    <b v="0"/>
    <n v="3.2000000000000001E-2"/>
    <n v="1021.44"/>
    <n v="32941.440000000002"/>
  </r>
  <r>
    <s v="Ava Whordley"/>
    <s v="Female"/>
    <s v="Product Management"/>
    <n v="104210"/>
    <x v="2"/>
    <s v="Very Good"/>
    <s v="100000 - 110000"/>
    <b v="1"/>
    <n v="6.2E-2"/>
    <n v="6461.0199999999995"/>
    <n v="110671.02"/>
  </r>
  <r>
    <s v="Ansley Gounel"/>
    <s v="Female"/>
    <s v="Product Management"/>
    <n v="38440"/>
    <x v="2"/>
    <s v="Poor"/>
    <s v="30000 - 40000"/>
    <b v="0"/>
    <n v="0.01"/>
    <n v="384.40000000000003"/>
    <n v="38824.400000000001"/>
  </r>
  <r>
    <s v="Cletus McGarahan"/>
    <s v="Female"/>
    <s v="Engineering"/>
    <n v="114430"/>
    <x v="1"/>
    <s v="Very Good"/>
    <s v="110000 - 120000"/>
    <b v="1"/>
    <n v="6.0999999999999999E-2"/>
    <n v="6980.23"/>
    <n v="121410.23"/>
  </r>
  <r>
    <s v="Althea Bronger"/>
    <s v="Male"/>
    <s v="Product Management"/>
    <n v="104340"/>
    <x v="1"/>
    <s v="Poor"/>
    <s v="100000 - 110000"/>
    <b v="1"/>
    <n v="0.01"/>
    <n v="1043.4000000000001"/>
    <n v="105383.4"/>
  </r>
  <r>
    <s v="Orlando Gorstidge"/>
    <s v="Male"/>
    <s v="Marketing"/>
    <n v="40750"/>
    <x v="0"/>
    <s v="Very Poor"/>
    <s v="40000 - 50000"/>
    <b v="0"/>
    <n v="5.0000000000000001E-3"/>
    <n v="203.75"/>
    <n v="40953.75"/>
  </r>
  <r>
    <s v="Robbert Mandrier"/>
    <s v="Female"/>
    <s v="Training"/>
    <n v="98020"/>
    <x v="2"/>
    <s v="Very Good"/>
    <s v="90000 - 100000"/>
    <b v="1"/>
    <n v="6.3E-2"/>
    <n v="6175.26"/>
    <n v="104195.26"/>
  </r>
  <r>
    <s v="Twila Roantree"/>
    <s v="Female"/>
    <s v="Sales"/>
    <n v="96620"/>
    <x v="0"/>
    <s v="Poor"/>
    <s v="90000 - 100000"/>
    <b v="1"/>
    <n v="1.2E-2"/>
    <n v="1159.44"/>
    <n v="97779.44"/>
  </r>
  <r>
    <s v="Archibald Filliskirk"/>
    <s v="Male"/>
    <s v="Research and Development"/>
    <n v="40400"/>
    <x v="2"/>
    <s v="Very Good"/>
    <s v="40000 - 50000"/>
    <b v="0"/>
    <n v="8.4000000000000005E-2"/>
    <n v="3393.6000000000004"/>
    <n v="43793.599999999999"/>
  </r>
  <r>
    <s v="Denni Wiggans"/>
    <s v="Male"/>
    <s v="Product Management"/>
    <n v="81220"/>
    <x v="0"/>
    <s v="Poor"/>
    <s v="80000 - 90000"/>
    <b v="0"/>
    <n v="0.01"/>
    <n v="812.2"/>
    <n v="82032.2"/>
  </r>
  <r>
    <s v="Pyotr Lightewood"/>
    <s v="Male"/>
    <s v="Training"/>
    <n v="33840"/>
    <x v="0"/>
    <s v="Not Rated"/>
    <s v="30000 - 40000"/>
    <b v="0"/>
    <s v="No Bonus"/>
    <n v="0"/>
    <n v="33840"/>
  </r>
  <r>
    <s v="Shari McNee"/>
    <s v="Male"/>
    <s v="Research and Development"/>
    <n v="75880"/>
    <x v="0"/>
    <s v="Average"/>
    <s v="70000 - 80000"/>
    <b v="0"/>
    <n v="3.3000000000000002E-2"/>
    <n v="2504.04"/>
    <n v="78384.039999999994"/>
  </r>
  <r>
    <s v="Issiah Cradick"/>
    <s v="Male"/>
    <s v="Engineering"/>
    <n v="81380"/>
    <x v="0"/>
    <s v="Not Rated"/>
    <s v="80000 - 90000"/>
    <b v="0"/>
    <s v="No Bonus"/>
    <n v="0"/>
    <n v="81380"/>
  </r>
  <r>
    <s v="Nollie Courteney"/>
    <s v="Male"/>
    <s v="Research and Development"/>
    <n v="71490"/>
    <x v="2"/>
    <s v="Not Rated"/>
    <s v="70000 - 80000"/>
    <b v="0"/>
    <s v="No Bonus"/>
    <n v="0"/>
    <n v="71490"/>
  </r>
  <r>
    <s v="Tadio Dowdle"/>
    <s v="Female"/>
    <s v="Product Management"/>
    <n v="91930"/>
    <x v="1"/>
    <s v="Average"/>
    <s v="90000 - 100000"/>
    <b v="1"/>
    <n v="3.2000000000000001E-2"/>
    <n v="2941.76"/>
    <n v="94871.76"/>
  </r>
  <r>
    <s v="Ondrea Banfield"/>
    <s v="Female"/>
    <s v="Engineering"/>
    <n v="107790"/>
    <x v="1"/>
    <s v="Average"/>
    <s v="100000 - 110000"/>
    <b v="1"/>
    <n v="3.5000000000000003E-2"/>
    <n v="3772.6500000000005"/>
    <n v="111562.65"/>
  </r>
  <r>
    <s v="Cornie Arstall"/>
    <s v="Female"/>
    <s v="Product Management"/>
    <n v="69970"/>
    <x v="2"/>
    <s v="Average"/>
    <s v="60000 - 70000"/>
    <b v="0"/>
    <n v="3.2000000000000001E-2"/>
    <n v="2239.04"/>
    <n v="72209.039999999994"/>
  </r>
  <r>
    <s v="Jeane Blaszczak"/>
    <s v="Female"/>
    <s v="Engineering"/>
    <n v="44300"/>
    <x v="0"/>
    <s v="Poor"/>
    <s v="40000 - 50000"/>
    <b v="0"/>
    <n v="1.0999999999999999E-2"/>
    <n v="487.29999999999995"/>
    <n v="44787.3"/>
  </r>
  <r>
    <s v="Hogan Iles"/>
    <s v="Female"/>
    <s v="Accounting"/>
    <n v="114180"/>
    <x v="0"/>
    <s v="Very Good"/>
    <s v="110000 - 120000"/>
    <b v="1"/>
    <n v="7.0999999999999994E-2"/>
    <n v="8106.7799999999988"/>
    <n v="122286.78"/>
  </r>
  <r>
    <s v="Saundra O'Connel"/>
    <s v="Male"/>
    <s v="Human Resources"/>
    <n v="85330"/>
    <x v="2"/>
    <s v="Average"/>
    <s v="80000 - 90000"/>
    <b v="0"/>
    <n v="2.7E-2"/>
    <n v="2303.91"/>
    <n v="87633.91"/>
  </r>
  <r>
    <s v="Rosaline Wenderott"/>
    <s v="Female"/>
    <s v="Sales"/>
    <n v="36820"/>
    <x v="2"/>
    <s v="Good"/>
    <s v="30000 - 40000"/>
    <b v="0"/>
    <n v="5.0999999999999997E-2"/>
    <n v="1877.82"/>
    <n v="38697.82"/>
  </r>
  <r>
    <s v="Bobina Teale"/>
    <s v="Male"/>
    <s v="Marketing"/>
    <n v="116890"/>
    <x v="1"/>
    <s v="Average"/>
    <s v="110000 - 120000"/>
    <b v="1"/>
    <n v="3.5000000000000003E-2"/>
    <n v="4091.1500000000005"/>
    <n v="120981.15"/>
  </r>
  <r>
    <s v="Ruby Cracie"/>
    <s v="Male"/>
    <s v="Research and Development"/>
    <n v="78710"/>
    <x v="1"/>
    <s v="Poor"/>
    <s v="70000 - 80000"/>
    <b v="0"/>
    <n v="0.02"/>
    <n v="1574.2"/>
    <n v="80284.2"/>
  </r>
  <r>
    <s v="Sissy Muehle"/>
    <s v="Female"/>
    <s v="Accounting"/>
    <n v="86470"/>
    <x v="1"/>
    <s v="Average"/>
    <s v="80000 - 90000"/>
    <b v="0"/>
    <n v="0.02"/>
    <n v="1729.4"/>
    <n v="88199.4"/>
  </r>
  <r>
    <s v="Lonny Caen"/>
    <s v="Female"/>
    <s v="Research and Development"/>
    <n v="35980"/>
    <x v="0"/>
    <s v="Good"/>
    <s v="30000 - 40000"/>
    <b v="0"/>
    <n v="5.3999999999999999E-2"/>
    <n v="1942.92"/>
    <n v="37922.92"/>
  </r>
  <r>
    <s v="Itch Tinklin"/>
    <s v="Female"/>
    <s v="Support"/>
    <n v="77110"/>
    <x v="2"/>
    <s v="Average"/>
    <s v="70000 - 80000"/>
    <b v="0"/>
    <n v="2.8000000000000001E-2"/>
    <n v="2159.08"/>
    <n v="79269.08"/>
  </r>
  <r>
    <s v="Sibyl Dunkirk"/>
    <s v="Female"/>
    <s v="Product Management"/>
    <n v="86570"/>
    <x v="1"/>
    <s v="Very Poor"/>
    <s v="80000 - 90000"/>
    <b v="0"/>
    <n v="5.0000000000000001E-3"/>
    <n v="432.85"/>
    <n v="87002.85"/>
  </r>
  <r>
    <s v="Brodie Grimstead"/>
    <s v="Male"/>
    <s v="Business Development"/>
    <n v="117850"/>
    <x v="1"/>
    <s v="Good"/>
    <s v="110000 - 120000"/>
    <b v="1"/>
    <n v="0.05"/>
    <n v="5892.5"/>
    <n v="123742.5"/>
  </r>
  <r>
    <s v="Amitie Mawson"/>
    <s v="Female"/>
    <s v="Marketing"/>
    <n v="116500"/>
    <x v="0"/>
    <s v="Not Rated"/>
    <s v="110000 - 120000"/>
    <b v="1"/>
    <s v="No Bonus"/>
    <n v="0"/>
    <n v="116500"/>
  </r>
  <r>
    <s v="Dane Wudeland"/>
    <s v="Female"/>
    <s v="Accounting"/>
    <n v="80030"/>
    <x v="1"/>
    <s v="Poor"/>
    <s v="80000 - 90000"/>
    <b v="0"/>
    <n v="1.2E-2"/>
    <n v="960.36"/>
    <n v="80990.36"/>
  </r>
  <r>
    <s v="Oby Sorrel"/>
    <s v="Female"/>
    <s v="Support"/>
    <n v="58940"/>
    <x v="1"/>
    <s v="Average"/>
    <s v="50000 - 60000"/>
    <b v="0"/>
    <n v="2.8000000000000001E-2"/>
    <n v="1650.32"/>
    <n v="60590.32"/>
  </r>
  <r>
    <s v="Yvette Bett"/>
    <s v="Male"/>
    <s v="Human Resources"/>
    <n v="76320"/>
    <x v="0"/>
    <s v="Good"/>
    <s v="70000 - 80000"/>
    <b v="0"/>
    <n v="5.3999999999999999E-2"/>
    <n v="4121.28"/>
    <n v="80441.279999999999"/>
  </r>
  <r>
    <s v="Ianthe Sayre"/>
    <s v="Male"/>
    <s v="Support"/>
    <n v="110730"/>
    <x v="2"/>
    <s v="Very Good"/>
    <s v="110000 - 120000"/>
    <b v="1"/>
    <n v="7.5999999999999998E-2"/>
    <n v="8415.48"/>
    <n v="119145.48"/>
  </r>
  <r>
    <s v="Jacklyn Andrioletti"/>
    <s v="Female"/>
    <s v="Training"/>
    <n v="86990"/>
    <x v="2"/>
    <s v="Poor"/>
    <s v="80000 - 90000"/>
    <b v="0"/>
    <n v="1.9E-2"/>
    <n v="1652.81"/>
    <n v="88642.81"/>
  </r>
  <r>
    <s v="Conchita Soden"/>
    <s v="Male"/>
    <s v="Marketing"/>
    <n v="74410"/>
    <x v="2"/>
    <s v="Good"/>
    <s v="70000 - 80000"/>
    <b v="0"/>
    <n v="5.8000000000000003E-2"/>
    <n v="4315.7800000000007"/>
    <n v="78725.78"/>
  </r>
  <r>
    <s v="Reggie Taylerson"/>
    <s v="Male"/>
    <s v="Marketing"/>
    <n v="87610"/>
    <x v="0"/>
    <s v="Good"/>
    <s v="80000 - 90000"/>
    <b v="0"/>
    <n v="5.8000000000000003E-2"/>
    <n v="5081.38"/>
    <n v="92691.38"/>
  </r>
  <r>
    <s v="Leslie Cardoso"/>
    <s v="Female"/>
    <s v="Business Development"/>
    <n v="103340"/>
    <x v="2"/>
    <s v="Good"/>
    <s v="100000 - 110000"/>
    <b v="1"/>
    <n v="0.05"/>
    <n v="5167"/>
    <n v="108507"/>
  </r>
  <r>
    <s v="Milton Lilie"/>
    <s v="Female"/>
    <s v="Business Development"/>
    <n v="46470"/>
    <x v="1"/>
    <s v="Average"/>
    <s v="40000 - 50000"/>
    <b v="0"/>
    <n v="2.4E-2"/>
    <n v="1115.28"/>
    <n v="47585.279999999999"/>
  </r>
  <r>
    <s v="Aeriell Cuell"/>
    <s v="Male"/>
    <s v="Legal"/>
    <n v="108290"/>
    <x v="2"/>
    <s v="Very Poor"/>
    <s v="100000 - 110000"/>
    <b v="1"/>
    <n v="5.0000000000000001E-3"/>
    <n v="541.45000000000005"/>
    <n v="108831.45"/>
  </r>
  <r>
    <s v="Anne-corinne Daulby"/>
    <s v="Male"/>
    <s v="Engineering"/>
    <n v="78640"/>
    <x v="0"/>
    <s v="Good"/>
    <s v="70000 - 80000"/>
    <b v="0"/>
    <n v="4.2999999999999997E-2"/>
    <n v="3381.5199999999995"/>
    <n v="82021.52"/>
  </r>
  <r>
    <s v="Lisle Danahar"/>
    <s v="Prefer not to say"/>
    <s v="Sales"/>
    <n v="75990"/>
    <x v="1"/>
    <s v="Average"/>
    <s v="70000 - 80000"/>
    <b v="0"/>
    <n v="2.1000000000000001E-2"/>
    <n v="1595.7900000000002"/>
    <n v="77585.789999999994"/>
  </r>
  <r>
    <s v="Bryana Loyns"/>
    <s v="Male"/>
    <s v="Sales"/>
    <n v="55280"/>
    <x v="1"/>
    <s v="Average"/>
    <s v="50000 - 60000"/>
    <b v="0"/>
    <n v="2.1000000000000001E-2"/>
    <n v="1160.8800000000001"/>
    <n v="56440.88"/>
  </r>
  <r>
    <s v="Anjela Spancock"/>
    <s v="Prefer not to say"/>
    <s v="Accounting"/>
    <n v="98010"/>
    <x v="0"/>
    <s v="Average"/>
    <s v="90000 - 100000"/>
    <b v="1"/>
    <n v="0.02"/>
    <n v="1960.2"/>
    <n v="99970.2"/>
  </r>
  <r>
    <s v="Daisie McNeice"/>
    <s v="Male"/>
    <s v="Human Resources"/>
    <n v="50310"/>
    <x v="1"/>
    <s v="Average"/>
    <s v="50000 - 60000"/>
    <b v="0"/>
    <n v="2.7E-2"/>
    <n v="1358.37"/>
    <n v="51668.37"/>
  </r>
  <r>
    <s v="Jillana Gabbitis"/>
    <s v="Male"/>
    <s v="Marketing"/>
    <n v="91360"/>
    <x v="1"/>
    <s v="Average"/>
    <s v="90000 - 100000"/>
    <b v="1"/>
    <n v="3.5000000000000003E-2"/>
    <n v="3197.6000000000004"/>
    <n v="94557.6"/>
  </r>
  <r>
    <s v="Roddy Speechley"/>
    <s v="Male"/>
    <s v="Accounting"/>
    <n v="115920"/>
    <x v="2"/>
    <s v="Good"/>
    <s v="110000 - 120000"/>
    <b v="1"/>
    <n v="5.8000000000000003E-2"/>
    <n v="6723.3600000000006"/>
    <n v="122643.36"/>
  </r>
  <r>
    <s v="Oran Buxcy"/>
    <s v="Female"/>
    <s v="Engineering"/>
    <n v="56870"/>
    <x v="0"/>
    <s v="Poor"/>
    <s v="50000 - 60000"/>
    <b v="0"/>
    <n v="1.0999999999999999E-2"/>
    <n v="625.56999999999994"/>
    <n v="57495.57"/>
  </r>
  <r>
    <s v="Beverie Moffet"/>
    <s v="Female"/>
    <s v="Support"/>
    <n v="75970"/>
    <x v="2"/>
    <s v="Very Good"/>
    <s v="70000 - 80000"/>
    <b v="0"/>
    <n v="7.5999999999999998E-2"/>
    <n v="5773.72"/>
    <n v="81743.72"/>
  </r>
  <r>
    <s v="Novelia Pyffe"/>
    <s v="Male"/>
    <s v="Accounting"/>
    <n v="52270"/>
    <x v="1"/>
    <s v="Good"/>
    <s v="50000 - 60000"/>
    <b v="0"/>
    <n v="5.8000000000000003E-2"/>
    <n v="3031.6600000000003"/>
    <n v="55301.66"/>
  </r>
  <r>
    <s v="Dare Tully"/>
    <s v="Male"/>
    <s v="Business Development"/>
    <n v="39780"/>
    <x v="0"/>
    <s v="Not Rated"/>
    <s v="30000 - 40000"/>
    <b v="0"/>
    <s v="No Bonus"/>
    <n v="0"/>
    <n v="39780"/>
  </r>
  <r>
    <s v="Lilyan Klimpt"/>
    <s v="Male"/>
    <s v="Services"/>
    <n v="58960"/>
    <x v="0"/>
    <s v="Average"/>
    <s v="50000 - 60000"/>
    <b v="0"/>
    <n v="2.3E-2"/>
    <n v="1356.08"/>
    <n v="60316.08"/>
  </r>
  <r>
    <s v="Jo-anne Gobeau"/>
    <s v="Female"/>
    <s v="Training"/>
    <n v="37900"/>
    <x v="2"/>
    <s v="Good"/>
    <s v="30000 - 40000"/>
    <b v="0"/>
    <n v="5.8999999999999997E-2"/>
    <n v="2236.1"/>
    <n v="40136.1"/>
  </r>
  <r>
    <s v="Sheff Gerdts"/>
    <s v="Male"/>
    <s v="Business Development"/>
    <n v="89160"/>
    <x v="0"/>
    <s v="Good"/>
    <s v="80000 - 90000"/>
    <b v="0"/>
    <n v="0.05"/>
    <n v="4458"/>
    <n v="93618"/>
  </r>
  <r>
    <s v="Florinda Crace"/>
    <s v="Female"/>
    <s v="Sales"/>
    <n v="45510"/>
    <x v="2"/>
    <s v="Good"/>
    <s v="40000 - 50000"/>
    <b v="0"/>
    <n v="5.0999999999999997E-2"/>
    <n v="2321.0099999999998"/>
    <n v="47831.01"/>
  </r>
  <r>
    <s v="Dominic Ortler"/>
    <s v="Female"/>
    <s v="Product Management"/>
    <n v="66610"/>
    <x v="2"/>
    <s v="Average"/>
    <s v="60000 - 70000"/>
    <b v="0"/>
    <n v="3.2000000000000001E-2"/>
    <n v="2131.52"/>
    <n v="68741.52"/>
  </r>
  <r>
    <s v="Cathrin Yanuk"/>
    <s v="Male"/>
    <s v="Sales"/>
    <n v="44120"/>
    <x v="0"/>
    <s v="Very Poor"/>
    <s v="40000 - 50000"/>
    <b v="0"/>
    <n v="5.0000000000000001E-3"/>
    <n v="220.6"/>
    <n v="44340.6"/>
  </r>
  <r>
    <s v="Austine Littlewood"/>
    <s v="Female"/>
    <s v="Services"/>
    <n v="32270"/>
    <x v="2"/>
    <s v="Average"/>
    <s v="30000 - 40000"/>
    <b v="0"/>
    <n v="2.3E-2"/>
    <n v="742.21"/>
    <n v="33012.21"/>
  </r>
  <r>
    <s v="Alford Gerardi"/>
    <s v="Female"/>
    <s v="Engineering"/>
    <n v="37130"/>
    <x v="0"/>
    <s v="Not Rated"/>
    <s v="30000 - 40000"/>
    <b v="0"/>
    <s v="No Bonus"/>
    <n v="0"/>
    <n v="37130"/>
  </r>
  <r>
    <s v="Cullie Bourcq"/>
    <s v="Female"/>
    <s v="Sales"/>
    <n v="45590"/>
    <x v="2"/>
    <s v="Good"/>
    <s v="40000 - 50000"/>
    <b v="0"/>
    <n v="5.0999999999999997E-2"/>
    <n v="2325.0899999999997"/>
    <n v="47915.09"/>
  </r>
  <r>
    <s v="Emanuel Beldan"/>
    <s v="Male"/>
    <s v="Accounting"/>
    <n v="94070"/>
    <x v="2"/>
    <s v="Average"/>
    <s v="90000 - 100000"/>
    <b v="1"/>
    <n v="0.02"/>
    <n v="1881.4"/>
    <n v="95951.4"/>
  </r>
  <r>
    <s v="Danica Nayshe"/>
    <s v="Female"/>
    <s v="Services"/>
    <n v="89690"/>
    <x v="1"/>
    <s v="Not Rated"/>
    <s v="80000 - 90000"/>
    <b v="0"/>
    <s v="No Bonus"/>
    <n v="0"/>
    <n v="89690"/>
  </r>
  <r>
    <s v="Hildagard Reece"/>
    <s v="Female"/>
    <s v="Services"/>
    <n v="41220"/>
    <x v="0"/>
    <s v="Average"/>
    <s v="40000 - 50000"/>
    <b v="0"/>
    <n v="2.3E-2"/>
    <n v="948.06"/>
    <n v="42168.06"/>
  </r>
  <r>
    <s v="Kai Ryder"/>
    <s v="Female"/>
    <s v="Accounting"/>
    <n v="119930"/>
    <x v="0"/>
    <s v="Average"/>
    <s v="110000 - 120000"/>
    <b v="1"/>
    <n v="0.02"/>
    <n v="2398.6"/>
    <n v="122328.6"/>
  </r>
  <r>
    <s v="Alfred Peplay"/>
    <s v="Female"/>
    <s v="Human Resources"/>
    <n v="60580"/>
    <x v="1"/>
    <s v="Not Rated"/>
    <s v="60000 - 70000"/>
    <b v="0"/>
    <s v="No Bonus"/>
    <n v="0"/>
    <n v="60580"/>
  </r>
  <r>
    <s v="Jeannie Petracco"/>
    <s v="Female"/>
    <s v="Engineering"/>
    <n v="94820"/>
    <x v="2"/>
    <s v="Average"/>
    <s v="90000 - 100000"/>
    <b v="1"/>
    <n v="3.5000000000000003E-2"/>
    <n v="3318.7000000000003"/>
    <n v="98138.7"/>
  </r>
  <r>
    <s v="Brad Gumb"/>
    <s v="Male"/>
    <s v="Accounting"/>
    <n v="38830"/>
    <x v="1"/>
    <s v="Good"/>
    <s v="30000 - 40000"/>
    <b v="0"/>
    <n v="5.8000000000000003E-2"/>
    <n v="2252.1400000000003"/>
    <n v="41082.14"/>
  </r>
  <r>
    <s v="Reinald Franken"/>
    <s v="Female"/>
    <s v="Engineering"/>
    <n v="28870"/>
    <x v="2"/>
    <s v="Very Good"/>
    <s v="20000 - 30000"/>
    <b v="0"/>
    <n v="6.0999999999999999E-2"/>
    <n v="1761.07"/>
    <n v="30631.07"/>
  </r>
  <r>
    <s v="Carolyn Attack"/>
    <s v="Female"/>
    <s v="Marketing"/>
    <n v="70760"/>
    <x v="0"/>
    <s v="Good"/>
    <s v="70000 - 80000"/>
    <b v="0"/>
    <n v="5.8000000000000003E-2"/>
    <n v="4104.08"/>
    <n v="74864.08"/>
  </r>
  <r>
    <s v="Bogey Hitcham"/>
    <s v="Male"/>
    <s v="Product Management"/>
    <n v="106170"/>
    <x v="2"/>
    <s v="Good"/>
    <s v="100000 - 110000"/>
    <b v="1"/>
    <n v="4.1000000000000002E-2"/>
    <n v="4352.97"/>
    <n v="110522.97"/>
  </r>
  <r>
    <s v="Naoma Cruse"/>
    <s v="Male"/>
    <s v="Research and Development"/>
    <n v="71540"/>
    <x v="1"/>
    <s v="Average"/>
    <s v="70000 - 80000"/>
    <b v="0"/>
    <n v="3.3000000000000002E-2"/>
    <n v="2360.8200000000002"/>
    <n v="73900.820000000007"/>
  </r>
  <r>
    <s v="Oates Dinan"/>
    <s v="Female"/>
    <s v="Research and Development"/>
    <n v="104680"/>
    <x v="0"/>
    <s v="Average"/>
    <s v="100000 - 110000"/>
    <b v="1"/>
    <n v="3.3000000000000002E-2"/>
    <n v="3454.44"/>
    <n v="108134.44"/>
  </r>
  <r>
    <s v="Daphne Francillo"/>
    <s v="Male"/>
    <s v="Training"/>
    <n v="63370"/>
    <x v="0"/>
    <s v="Average"/>
    <s v="60000 - 70000"/>
    <b v="0"/>
    <n v="0.04"/>
    <n v="2534.8000000000002"/>
    <n v="65904.800000000003"/>
  </r>
  <r>
    <s v="Kissiah Maydway"/>
    <s v="Male"/>
    <s v="Accounting"/>
    <n v="106460"/>
    <x v="0"/>
    <s v="Good"/>
    <s v="100000 - 110000"/>
    <b v="1"/>
    <n v="5.8000000000000003E-2"/>
    <n v="6174.68"/>
    <n v="112634.68"/>
  </r>
  <r>
    <s v="Trix Lutsch"/>
    <s v="Male"/>
    <s v="Business Development"/>
    <n v="106400"/>
    <x v="0"/>
    <s v="Average"/>
    <s v="100000 - 110000"/>
    <b v="1"/>
    <n v="2.4E-2"/>
    <n v="2553.6"/>
    <n v="108953.60000000001"/>
  </r>
  <r>
    <s v="Carolin Fieldstone"/>
    <s v="Female"/>
    <s v="Marketing"/>
    <n v="36920"/>
    <x v="1"/>
    <s v="Average"/>
    <s v="30000 - 40000"/>
    <b v="0"/>
    <n v="3.5000000000000003E-2"/>
    <n v="1292.2"/>
    <n v="38212.199999999997"/>
  </r>
  <r>
    <s v="Dulsea Folkes"/>
    <s v="Female"/>
    <s v="Services"/>
    <n v="42160"/>
    <x v="2"/>
    <s v="Average"/>
    <s v="40000 - 50000"/>
    <b v="0"/>
    <n v="2.3E-2"/>
    <n v="969.68"/>
    <n v="43129.68"/>
  </r>
  <r>
    <s v="Corabel Luberto"/>
    <s v="Female"/>
    <s v="Human Resources"/>
    <n v="57820"/>
    <x v="1"/>
    <s v="Average"/>
    <s v="50000 - 60000"/>
    <b v="0"/>
    <n v="2.7E-2"/>
    <n v="1561.1399999999999"/>
    <n v="59381.14"/>
  </r>
  <r>
    <s v="Nicola Kiely"/>
    <s v="Female"/>
    <s v="Business Development"/>
    <n v="93740"/>
    <x v="1"/>
    <s v="Average"/>
    <s v="90000 - 100000"/>
    <b v="1"/>
    <n v="2.4E-2"/>
    <n v="2249.7600000000002"/>
    <n v="95989.759999999995"/>
  </r>
  <r>
    <s v="Rey Chartman"/>
    <s v="Female"/>
    <s v="Training"/>
    <n v="93960"/>
    <x v="1"/>
    <s v="Poor"/>
    <s v="90000 - 100000"/>
    <b v="1"/>
    <n v="1.9E-2"/>
    <n v="1785.24"/>
    <n v="95745.24"/>
  </r>
  <r>
    <s v="Israel Farndon"/>
    <s v="Male"/>
    <s v="Marketing"/>
    <n v="107220"/>
    <x v="0"/>
    <s v="Average"/>
    <s v="100000 - 110000"/>
    <b v="1"/>
    <n v="3.5000000000000003E-2"/>
    <n v="3752.7000000000003"/>
    <n v="110972.7"/>
  </r>
  <r>
    <s v="Felipe Parkman"/>
    <s v="Female"/>
    <s v="Training"/>
    <n v="90150"/>
    <x v="2"/>
    <s v="Very Good"/>
    <s v="90000 - 100000"/>
    <b v="1"/>
    <n v="6.3E-2"/>
    <n v="5679.45"/>
    <n v="95829.45"/>
  </r>
  <r>
    <s v="Margit Kunze"/>
    <s v="Male"/>
    <s v="Engineering"/>
    <n v="94020"/>
    <x v="2"/>
    <s v="Good"/>
    <s v="90000 - 100000"/>
    <b v="1"/>
    <n v="4.2999999999999997E-2"/>
    <n v="4042.8599999999997"/>
    <n v="98062.86"/>
  </r>
  <r>
    <s v="Oliy Feeney"/>
    <s v="Female"/>
    <s v="Marketing"/>
    <n v="42970"/>
    <x v="0"/>
    <s v="Good"/>
    <s v="40000 - 50000"/>
    <b v="0"/>
    <n v="5.8000000000000003E-2"/>
    <n v="2492.2600000000002"/>
    <n v="45462.26"/>
  </r>
  <r>
    <s v="Sandie Anthonies"/>
    <s v="Male"/>
    <s v="Legal"/>
    <n v="33410"/>
    <x v="1"/>
    <s v="Average"/>
    <s v="30000 - 40000"/>
    <b v="0"/>
    <n v="2.1000000000000001E-2"/>
    <n v="701.61"/>
    <n v="34111.61"/>
  </r>
  <r>
    <s v="Anni Dinse"/>
    <s v="Male"/>
    <s v="Product Management"/>
    <n v="119670"/>
    <x v="0"/>
    <s v="Average"/>
    <s v="110000 - 120000"/>
    <b v="1"/>
    <n v="3.2000000000000001E-2"/>
    <n v="3829.44"/>
    <n v="123499.44"/>
  </r>
  <r>
    <s v="Gaultiero Have"/>
    <s v="Male"/>
    <s v="Accounting"/>
    <n v="115380"/>
    <x v="1"/>
    <s v="Average"/>
    <s v="110000 - 120000"/>
    <b v="1"/>
    <n v="0.02"/>
    <n v="2307.6"/>
    <n v="117687.6"/>
  </r>
  <r>
    <s v="Corinna Griffiths"/>
    <s v="Male"/>
    <s v="Support"/>
    <n v="75010"/>
    <x v="1"/>
    <s v="Good"/>
    <s v="70000 - 80000"/>
    <b v="0"/>
    <n v="4.9000000000000002E-2"/>
    <n v="3675.4900000000002"/>
    <n v="78685.490000000005"/>
  </r>
  <r>
    <s v="Cherlyn Barter"/>
    <s v="Female"/>
    <s v="Accounting"/>
    <n v="104120"/>
    <x v="2"/>
    <s v="Good"/>
    <s v="100000 - 110000"/>
    <b v="1"/>
    <n v="5.8000000000000003E-2"/>
    <n v="6038.96"/>
    <n v="110158.96"/>
  </r>
  <r>
    <s v="Shea Mix"/>
    <s v="Male"/>
    <s v="Research and Development"/>
    <n v="82680"/>
    <x v="0"/>
    <s v="Very Poor"/>
    <s v="80000 - 90000"/>
    <b v="0"/>
    <n v="5.0000000000000001E-3"/>
    <n v="413.40000000000003"/>
    <n v="83093.399999999994"/>
  </r>
  <r>
    <s v="Leonidas Cavaney"/>
    <s v="Male"/>
    <s v="Accounting"/>
    <n v="52250"/>
    <x v="1"/>
    <s v="Very Poor"/>
    <s v="50000 - 60000"/>
    <b v="0"/>
    <n v="5.0000000000000001E-3"/>
    <n v="261.25"/>
    <n v="52511.25"/>
  </r>
  <r>
    <s v="Tallie Chaikovski"/>
    <s v="Male"/>
    <s v="Sales"/>
    <n v="83190"/>
    <x v="0"/>
    <s v="Average"/>
    <s v="80000 - 90000"/>
    <b v="0"/>
    <n v="2.1000000000000001E-2"/>
    <n v="1746.99"/>
    <n v="84936.99"/>
  </r>
  <r>
    <s v="Andria Kimpton"/>
    <s v="Male"/>
    <s v="Product Management"/>
    <n v="69120"/>
    <x v="1"/>
    <s v="Average"/>
    <s v="60000 - 70000"/>
    <b v="0"/>
    <n v="3.2000000000000001E-2"/>
    <n v="2211.84"/>
    <n v="71331.839999999997"/>
  </r>
  <r>
    <s v="Codie Gaunson"/>
    <s v="Male"/>
    <s v="Accounting"/>
    <n v="83590"/>
    <x v="2"/>
    <s v="Poor"/>
    <s v="80000 - 90000"/>
    <b v="0"/>
    <n v="1.2E-2"/>
    <n v="1003.08"/>
    <n v="84593.08"/>
  </r>
  <r>
    <s v="Kaine Padly"/>
    <s v="Male"/>
    <s v="Research and Development"/>
    <n v="107700"/>
    <x v="2"/>
    <s v="Very Good"/>
    <s v="100000 - 110000"/>
    <b v="1"/>
    <n v="8.4000000000000005E-2"/>
    <n v="9046.8000000000011"/>
    <n v="116746.8"/>
  </r>
  <r>
    <s v="Freda Legan"/>
    <s v="Female"/>
    <s v="Sales"/>
    <n v="102130"/>
    <x v="1"/>
    <s v="Average"/>
    <s v="100000 - 110000"/>
    <b v="1"/>
    <n v="2.1000000000000001E-2"/>
    <n v="2144.73"/>
    <n v="104274.73"/>
  </r>
  <r>
    <s v="Hiram Merkle"/>
    <s v="Male"/>
    <s v="Legal"/>
    <n v="116090"/>
    <x v="1"/>
    <s v="Average"/>
    <s v="110000 - 120000"/>
    <b v="1"/>
    <n v="2.1000000000000001E-2"/>
    <n v="2437.8900000000003"/>
    <n v="118527.89"/>
  </r>
  <r>
    <s v="Christos Wintle"/>
    <s v="Male"/>
    <s v="Engineering"/>
    <n v="74360"/>
    <x v="0"/>
    <s v="Good"/>
    <s v="70000 - 80000"/>
    <b v="0"/>
    <n v="4.2999999999999997E-2"/>
    <n v="3197.4799999999996"/>
    <n v="77557.48"/>
  </r>
  <r>
    <s v="Magnum Locksley"/>
    <s v="Female"/>
    <s v="Services"/>
    <n v="42310"/>
    <x v="2"/>
    <s v="Not Rated"/>
    <s v="40000 - 50000"/>
    <b v="0"/>
    <s v="No Bonus"/>
    <n v="0"/>
    <n v="42310"/>
  </r>
  <r>
    <s v="Adrianne Gave"/>
    <s v="Male"/>
    <s v="Engineering"/>
    <n v="78440"/>
    <x v="0"/>
    <s v="Poor"/>
    <s v="70000 - 80000"/>
    <b v="0"/>
    <n v="1.0999999999999999E-2"/>
    <n v="862.83999999999992"/>
    <n v="79302.84"/>
  </r>
  <r>
    <s v="Warner Carwithan"/>
    <s v="Female"/>
    <s v="Support"/>
    <n v="113760"/>
    <x v="1"/>
    <s v="Good"/>
    <s v="110000 - 120000"/>
    <b v="1"/>
    <n v="4.9000000000000002E-2"/>
    <n v="5574.24"/>
    <n v="119334.24"/>
  </r>
  <r>
    <s v="Appolonia Snook"/>
    <s v="Female"/>
    <s v="Services"/>
    <n v="93880"/>
    <x v="1"/>
    <s v="Average"/>
    <s v="90000 - 100000"/>
    <b v="1"/>
    <n v="2.3E-2"/>
    <n v="2159.2399999999998"/>
    <n v="96039.24"/>
  </r>
  <r>
    <s v="Alikee Jecock"/>
    <s v="Female"/>
    <s v="Legal"/>
    <n v="85000"/>
    <x v="1"/>
    <s v="Poor"/>
    <s v="80000 - 90000"/>
    <b v="0"/>
    <n v="1.9E-2"/>
    <n v="1615"/>
    <n v="86615"/>
  </r>
  <r>
    <s v="Shay Chasney"/>
    <s v="Male"/>
    <s v="Human Resources"/>
    <n v="72550"/>
    <x v="0"/>
    <s v="Average"/>
    <s v="70000 - 80000"/>
    <b v="0"/>
    <n v="2.7E-2"/>
    <n v="1958.85"/>
    <n v="74508.850000000006"/>
  </r>
  <r>
    <s v="Trey Jurges"/>
    <s v="Female"/>
    <s v="Legal"/>
    <n v="72360"/>
    <x v="1"/>
    <s v="Poor"/>
    <s v="70000 - 80000"/>
    <b v="0"/>
    <n v="1.9E-2"/>
    <n v="1374.84"/>
    <n v="73734.84"/>
  </r>
  <r>
    <s v="Tracy Renad"/>
    <s v="Female"/>
    <s v="Accounting"/>
    <n v="114890"/>
    <x v="2"/>
    <s v="Average"/>
    <s v="110000 - 120000"/>
    <b v="1"/>
    <n v="0.02"/>
    <n v="2297.8000000000002"/>
    <n v="117187.8"/>
  </r>
  <r>
    <s v="Sarajane Peachey"/>
    <s v="Female"/>
    <s v="Marketing"/>
    <n v="107580"/>
    <x v="2"/>
    <s v="Poor"/>
    <s v="100000 - 110000"/>
    <b v="1"/>
    <n v="1.2999999999999999E-2"/>
    <n v="1398.54"/>
    <n v="108978.54"/>
  </r>
  <r>
    <s v="Bili Sizey"/>
    <s v="Male"/>
    <s v="Research and Development"/>
    <n v="36040"/>
    <x v="2"/>
    <s v="Average"/>
    <s v="30000 - 40000"/>
    <b v="0"/>
    <n v="3.3000000000000002E-2"/>
    <n v="1189.3200000000002"/>
    <n v="37229.32"/>
  </r>
  <r>
    <s v="Shaun Kyrkeman"/>
    <s v="Male"/>
    <s v="Product Management"/>
    <n v="35010"/>
    <x v="1"/>
    <s v="Average"/>
    <s v="30000 - 40000"/>
    <b v="0"/>
    <n v="3.2000000000000001E-2"/>
    <n v="1120.32"/>
    <n v="36130.32"/>
  </r>
  <r>
    <s v="Leena Bruckshaw"/>
    <s v="Male"/>
    <s v="Research and Development"/>
    <n v="74280"/>
    <x v="0"/>
    <s v="Average"/>
    <s v="70000 - 80000"/>
    <b v="0"/>
    <n v="3.3000000000000002E-2"/>
    <n v="2451.2400000000002"/>
    <n v="76731.240000000005"/>
  </r>
  <r>
    <s v="Benni Simounet"/>
    <s v="Male"/>
    <s v="Research and Development"/>
    <n v="115790"/>
    <x v="0"/>
    <s v="Very Poor"/>
    <s v="110000 - 120000"/>
    <b v="1"/>
    <n v="5.0000000000000001E-3"/>
    <n v="578.95000000000005"/>
    <n v="116368.95"/>
  </r>
  <r>
    <s v="Kay Edling"/>
    <s v="Male"/>
    <s v="Support"/>
    <n v="38330"/>
    <x v="0"/>
    <s v="Average"/>
    <s v="30000 - 40000"/>
    <b v="0"/>
    <n v="2.8000000000000001E-2"/>
    <n v="1073.24"/>
    <n v="39403.24"/>
  </r>
  <r>
    <s v="Shayne Stegel"/>
    <s v="Male"/>
    <s v="Business Development"/>
    <n v="70270"/>
    <x v="2"/>
    <s v="Very Good"/>
    <s v="70000 - 80000"/>
    <b v="0"/>
    <n v="7.2999999999999995E-2"/>
    <n v="5129.71"/>
    <n v="75399.710000000006"/>
  </r>
  <r>
    <s v="Floyd Cowgill"/>
    <s v="Male"/>
    <s v="Support"/>
    <n v="37060"/>
    <x v="1"/>
    <s v="Average"/>
    <s v="30000 - 40000"/>
    <b v="0"/>
    <n v="2.8000000000000001E-2"/>
    <n v="1037.68"/>
    <n v="38097.68"/>
  </r>
  <r>
    <s v="William Reeveley"/>
    <s v="Male"/>
    <s v="Training"/>
    <n v="53870"/>
    <x v="2"/>
    <s v="Good"/>
    <s v="50000 - 60000"/>
    <b v="0"/>
    <n v="5.8999999999999997E-2"/>
    <n v="3178.33"/>
    <n v="57048.33"/>
  </r>
  <r>
    <s v="Inger Chapelhow"/>
    <s v="Female"/>
    <s v="Research and Development"/>
    <n v="84310"/>
    <x v="2"/>
    <s v="Good"/>
    <s v="80000 - 90000"/>
    <b v="0"/>
    <n v="5.3999999999999999E-2"/>
    <n v="4552.74"/>
    <n v="88862.74"/>
  </r>
  <r>
    <s v="Brien Boise"/>
    <s v="Female"/>
    <s v="Research and Development"/>
    <n v="58100"/>
    <x v="1"/>
    <s v="Very Good"/>
    <s v="50000 - 60000"/>
    <b v="0"/>
    <n v="8.4000000000000005E-2"/>
    <n v="4880.4000000000005"/>
    <n v="62980.4"/>
  </r>
  <r>
    <s v="Pancho De Ortega"/>
    <s v="Male"/>
    <s v="Support"/>
    <n v="99780"/>
    <x v="1"/>
    <s v="Very Good"/>
    <s v="90000 - 100000"/>
    <b v="1"/>
    <n v="7.5999999999999998E-2"/>
    <n v="7583.28"/>
    <n v="107363.28"/>
  </r>
  <r>
    <s v="Edd MacKnockiter"/>
    <s v="Male"/>
    <s v="Accounting"/>
    <n v="119020"/>
    <x v="0"/>
    <s v="Poor"/>
    <s v="110000 - 120000"/>
    <b v="1"/>
    <n v="1.2E-2"/>
    <n v="1428.24"/>
    <n v="120448.24"/>
  </r>
  <r>
    <s v="Hobie Stockbridge"/>
    <s v="Male"/>
    <s v="Engineering"/>
    <n v="92940"/>
    <x v="0"/>
    <s v="Good"/>
    <s v="90000 - 100000"/>
    <b v="1"/>
    <n v="4.2999999999999997E-2"/>
    <n v="3996.4199999999996"/>
    <n v="96936.42"/>
  </r>
  <r>
    <s v="Ludovika Plaice"/>
    <s v="Male"/>
    <s v="Training"/>
    <n v="59670"/>
    <x v="1"/>
    <s v="Not Rated"/>
    <s v="50000 - 60000"/>
    <b v="0"/>
    <s v="No Bonus"/>
    <n v="0"/>
    <n v="59670"/>
  </r>
  <r>
    <s v="Caro Hainsworth"/>
    <s v="Male"/>
    <s v="Marketing"/>
    <n v="77470"/>
    <x v="1"/>
    <s v="Good"/>
    <s v="70000 - 80000"/>
    <b v="0"/>
    <n v="5.8000000000000003E-2"/>
    <n v="4493.26"/>
    <n v="81963.259999999995"/>
  </r>
  <r>
    <s v="Nicolis Winspire"/>
    <s v="Male"/>
    <s v="Engineering"/>
    <n v="45650"/>
    <x v="0"/>
    <s v="Good"/>
    <s v="40000 - 50000"/>
    <b v="0"/>
    <n v="4.2999999999999997E-2"/>
    <n v="1962.9499999999998"/>
    <n v="47612.95"/>
  </r>
  <r>
    <s v="Niko MacGille"/>
    <s v="Female"/>
    <s v="Engineering"/>
    <n v="88430"/>
    <x v="0"/>
    <s v="Average"/>
    <s v="80000 - 90000"/>
    <b v="0"/>
    <n v="3.5000000000000003E-2"/>
    <n v="3095.05"/>
    <n v="91525.05"/>
  </r>
  <r>
    <s v="Evanne Levens"/>
    <s v="Male"/>
    <s v="Human Resources"/>
    <n v="36880"/>
    <x v="1"/>
    <s v="Good"/>
    <s v="30000 - 40000"/>
    <b v="0"/>
    <n v="5.3999999999999999E-2"/>
    <n v="1991.52"/>
    <n v="38871.519999999997"/>
  </r>
  <r>
    <s v="Trix Lutsch"/>
    <s v="Male"/>
    <s v="Business Development"/>
    <n v="106400"/>
    <x v="2"/>
    <s v="Poor"/>
    <s v="100000 - 110000"/>
    <b v="1"/>
    <n v="1.7999999999999999E-2"/>
    <n v="1915.1999999999998"/>
    <n v="108315.2"/>
  </r>
  <r>
    <s v="Michale Rolf"/>
    <s v="Male"/>
    <s v="Services"/>
    <n v="111820"/>
    <x v="0"/>
    <s v="Very Good"/>
    <s v="110000 - 120000"/>
    <b v="1"/>
    <n v="7.1999999999999995E-2"/>
    <n v="8051.0399999999991"/>
    <n v="119871.03999999999"/>
  </r>
  <r>
    <s v="Cecilla Northen"/>
    <s v="Male"/>
    <s v="Human Resources"/>
    <n v="92870"/>
    <x v="2"/>
    <s v="Average"/>
    <s v="90000 - 100000"/>
    <b v="1"/>
    <n v="2.7E-2"/>
    <n v="2507.4899999999998"/>
    <n v="95377.49"/>
  </r>
  <r>
    <s v="Cyrillus Garci"/>
    <s v="Male"/>
    <s v="Business Development"/>
    <n v="100360"/>
    <x v="0"/>
    <s v="Average"/>
    <s v="100000 - 110000"/>
    <b v="1"/>
    <n v="2.4E-2"/>
    <n v="2408.64"/>
    <n v="102768.64"/>
  </r>
  <r>
    <s v="Dayle O'Luney"/>
    <s v="Female"/>
    <s v="Research and Development"/>
    <n v="46750"/>
    <x v="0"/>
    <s v="Average"/>
    <s v="40000 - 50000"/>
    <b v="0"/>
    <n v="3.3000000000000002E-2"/>
    <n v="1542.75"/>
    <n v="48292.75"/>
  </r>
  <r>
    <s v="Gunar Cockshoot"/>
    <s v="Male"/>
    <s v="Business Development"/>
    <n v="48950"/>
    <x v="2"/>
    <s v="Good"/>
    <s v="40000 - 50000"/>
    <b v="0"/>
    <n v="0.05"/>
    <n v="2447.5"/>
    <n v="51397.5"/>
  </r>
  <r>
    <s v="Silva Monte"/>
    <s v="Male"/>
    <s v="Sales"/>
    <n v="52810"/>
    <x v="2"/>
    <s v="Poor"/>
    <s v="50000 - 60000"/>
    <b v="0"/>
    <n v="1.2E-2"/>
    <n v="633.72"/>
    <n v="53443.72"/>
  </r>
  <r>
    <s v="Hans Bucke"/>
    <s v="Male"/>
    <s v="Legal"/>
    <n v="78560"/>
    <x v="1"/>
    <s v="Very Poor"/>
    <s v="70000 - 80000"/>
    <b v="0"/>
    <n v="5.0000000000000001E-3"/>
    <n v="392.8"/>
    <n v="78952.800000000003"/>
  </r>
  <r>
    <s v="Elia Cockton"/>
    <s v="Female"/>
    <s v="Support"/>
    <n v="75280"/>
    <x v="1"/>
    <s v="Average"/>
    <s v="70000 - 80000"/>
    <b v="0"/>
    <n v="2.8000000000000001E-2"/>
    <n v="2107.84"/>
    <n v="77387.839999999997"/>
  </r>
  <r>
    <s v="Freddy Linford"/>
    <s v="Female"/>
    <s v="Training"/>
    <n v="93130"/>
    <x v="1"/>
    <s v="Poor"/>
    <s v="90000 - 100000"/>
    <b v="1"/>
    <n v="1.9E-2"/>
    <n v="1769.47"/>
    <n v="94899.47"/>
  </r>
  <r>
    <s v="Gwenore Scotchmer"/>
    <s v="Female"/>
    <s v="Business Development"/>
    <n v="105290"/>
    <x v="1"/>
    <s v="Very Poor"/>
    <s v="100000 - 110000"/>
    <b v="1"/>
    <n v="5.0000000000000001E-3"/>
    <n v="526.45000000000005"/>
    <n v="105816.45"/>
  </r>
  <r>
    <s v="Maggie Ruberti"/>
    <s v="Male"/>
    <s v="Training"/>
    <n v="108340"/>
    <x v="1"/>
    <s v="Not Rated"/>
    <s v="100000 - 110000"/>
    <b v="1"/>
    <s v="No Bonus"/>
    <n v="0"/>
    <n v="108340"/>
  </r>
  <r>
    <s v="Desi Peniman"/>
    <s v="Female"/>
    <s v="Legal"/>
    <n v="31090"/>
    <x v="1"/>
    <s v="Average"/>
    <s v="30000 - 40000"/>
    <b v="0"/>
    <n v="2.1000000000000001E-2"/>
    <n v="652.89"/>
    <n v="31742.89"/>
  </r>
  <r>
    <s v="Allyce Hincham"/>
    <s v="Male"/>
    <s v="Business Development"/>
    <n v="101420"/>
    <x v="0"/>
    <s v="Average"/>
    <s v="100000 - 110000"/>
    <b v="1"/>
    <n v="2.4E-2"/>
    <n v="2434.08"/>
    <n v="103854.08"/>
  </r>
  <r>
    <s v="Juanita Trembey"/>
    <s v="Prefer not to say"/>
    <s v="Business Development"/>
    <n v="54780"/>
    <x v="1"/>
    <s v="Very Good"/>
    <s v="50000 - 60000"/>
    <b v="0"/>
    <n v="7.2999999999999995E-2"/>
    <n v="3998.9399999999996"/>
    <n v="58778.94"/>
  </r>
  <r>
    <s v="Lincoln Cord"/>
    <s v="Female"/>
    <s v="Support"/>
    <n v="63560"/>
    <x v="2"/>
    <s v="Very Good"/>
    <s v="60000 - 70000"/>
    <b v="0"/>
    <n v="7.5999999999999998E-2"/>
    <n v="4830.5599999999995"/>
    <n v="68390.559999999998"/>
  </r>
  <r>
    <s v="Kerwin Blakely"/>
    <s v="Male"/>
    <s v="Research and Development"/>
    <n v="68480"/>
    <x v="0"/>
    <s v="Poor"/>
    <s v="60000 - 70000"/>
    <b v="0"/>
    <n v="0.02"/>
    <n v="1369.6000000000001"/>
    <n v="69849.600000000006"/>
  </r>
  <r>
    <s v="Granny Spencelayh"/>
    <s v="Male"/>
    <s v="Legal"/>
    <n v="99460"/>
    <x v="2"/>
    <s v="Average"/>
    <s v="90000 - 100000"/>
    <b v="1"/>
    <n v="2.1000000000000001E-2"/>
    <n v="2088.6600000000003"/>
    <n v="101548.66"/>
  </r>
  <r>
    <s v="Collin Jagson"/>
    <s v="Male"/>
    <s v="Services"/>
    <n v="100420"/>
    <x v="2"/>
    <s v="Poor"/>
    <s v="100000 - 110000"/>
    <b v="1"/>
    <n v="1.4999999999999999E-2"/>
    <n v="1506.3"/>
    <n v="101926.3"/>
  </r>
  <r>
    <s v="Monti Burdus"/>
    <s v="Female"/>
    <s v="Human Resources"/>
    <n v="39650"/>
    <x v="2"/>
    <s v="Average"/>
    <s v="30000 - 40000"/>
    <b v="0"/>
    <n v="2.7E-2"/>
    <n v="1070.55"/>
    <n v="40720.550000000003"/>
  </r>
  <r>
    <s v="Konstantin Timblett"/>
    <s v="Female"/>
    <s v="Training"/>
    <n v="56250"/>
    <x v="2"/>
    <s v="Average"/>
    <s v="50000 - 60000"/>
    <b v="0"/>
    <n v="0.04"/>
    <n v="2250"/>
    <n v="58500"/>
  </r>
  <r>
    <s v="Fax Scotland"/>
    <s v="Female"/>
    <s v="Marketing"/>
    <n v="57640"/>
    <x v="2"/>
    <s v="Average"/>
    <s v="50000 - 60000"/>
    <b v="0"/>
    <n v="3.5000000000000003E-2"/>
    <n v="2017.4"/>
    <n v="59657.4"/>
  </r>
  <r>
    <s v="Isidora Guido"/>
    <s v="Male"/>
    <s v="Engineering"/>
    <n v="43150"/>
    <x v="2"/>
    <s v="Very Good"/>
    <s v="40000 - 50000"/>
    <b v="0"/>
    <n v="6.0999999999999999E-2"/>
    <n v="2632.15"/>
    <n v="45782.15"/>
  </r>
  <r>
    <s v="Erv Havill"/>
    <s v="Female"/>
    <s v="Accounting"/>
    <n v="106080"/>
    <x v="2"/>
    <s v="Not Rated"/>
    <s v="100000 - 110000"/>
    <b v="1"/>
    <s v="No Bonus"/>
    <n v="0"/>
    <n v="106080"/>
  </r>
  <r>
    <s v="Yoshiko Tamblingson"/>
    <s v="Male"/>
    <s v="Sales"/>
    <n v="29590"/>
    <x v="1"/>
    <s v="Good"/>
    <s v="20000 - 30000"/>
    <b v="0"/>
    <n v="5.0999999999999997E-2"/>
    <n v="1509.09"/>
    <n v="31099.09"/>
  </r>
  <r>
    <s v="Barri Teacy"/>
    <s v="Female"/>
    <s v="Accounting"/>
    <n v="86240"/>
    <x v="0"/>
    <s v="Average"/>
    <s v="80000 - 90000"/>
    <b v="0"/>
    <n v="0.02"/>
    <n v="1724.8"/>
    <n v="87964.800000000003"/>
  </r>
  <r>
    <s v="Alisha Bloschke"/>
    <s v="Prefer not to say"/>
    <s v="Product Management"/>
    <n v="36480"/>
    <x v="2"/>
    <s v="Average"/>
    <s v="30000 - 40000"/>
    <b v="0"/>
    <n v="3.2000000000000001E-2"/>
    <n v="1167.3600000000001"/>
    <n v="37647.360000000001"/>
  </r>
  <r>
    <s v="Adi Seawright"/>
    <s v="Female"/>
    <s v="Marketing"/>
    <n v="48590"/>
    <x v="1"/>
    <s v="Very Poor"/>
    <s v="40000 - 50000"/>
    <b v="0"/>
    <n v="5.0000000000000001E-3"/>
    <n v="242.95000000000002"/>
    <n v="48832.95"/>
  </r>
  <r>
    <s v="Eward Astlett"/>
    <s v="Male"/>
    <s v="Engineering"/>
    <n v="41670"/>
    <x v="0"/>
    <s v="Average"/>
    <s v="40000 - 50000"/>
    <b v="0"/>
    <n v="3.5000000000000003E-2"/>
    <n v="1458.45"/>
    <n v="43128.45"/>
  </r>
  <r>
    <s v="Chauncey Schild"/>
    <s v="Female"/>
    <s v="Support"/>
    <n v="107340"/>
    <x v="0"/>
    <s v="Very Good"/>
    <s v="100000 - 110000"/>
    <b v="1"/>
    <n v="7.5999999999999998E-2"/>
    <n v="8157.84"/>
    <n v="115497.84"/>
  </r>
  <r>
    <s v="Larissa Ingledow"/>
    <s v="Male"/>
    <s v="Research and Development"/>
    <n v="62280"/>
    <x v="1"/>
    <s v="Not Rated"/>
    <s v="60000 - 70000"/>
    <b v="0"/>
    <s v="No Bonus"/>
    <n v="0"/>
    <n v="62280"/>
  </r>
  <r>
    <s v="Orton Livick"/>
    <s v="Male"/>
    <s v="Services"/>
    <n v="37920"/>
    <x v="2"/>
    <s v="Not Rated"/>
    <s v="30000 - 40000"/>
    <b v="0"/>
    <s v="No Bonus"/>
    <n v="0"/>
    <n v="37920"/>
  </r>
  <r>
    <s v="Beverie Moffet"/>
    <s v="Female"/>
    <s v="Support"/>
    <n v="75970"/>
    <x v="1"/>
    <s v="Average"/>
    <s v="70000 - 80000"/>
    <b v="0"/>
    <n v="2.8000000000000001E-2"/>
    <n v="2127.16"/>
    <n v="78097.16"/>
  </r>
  <r>
    <s v="Katey Cadany"/>
    <s v="Male"/>
    <s v="Services"/>
    <n v="92010"/>
    <x v="2"/>
    <s v="Very Poor"/>
    <s v="90000 - 100000"/>
    <b v="1"/>
    <n v="5.0000000000000001E-3"/>
    <n v="460.05"/>
    <n v="92470.05"/>
  </r>
  <r>
    <s v="Alida Welman"/>
    <s v="Male"/>
    <s v="Human Resources"/>
    <n v="69860"/>
    <x v="0"/>
    <s v="Poor"/>
    <s v="60000 - 70000"/>
    <b v="0"/>
    <n v="1.2999999999999999E-2"/>
    <n v="908.18"/>
    <n v="70768.179999999993"/>
  </r>
  <r>
    <s v="Nicole Blowfelde"/>
    <s v="Female"/>
    <s v="Training"/>
    <n v="59560"/>
    <x v="1"/>
    <s v="Very Good"/>
    <s v="50000 - 60000"/>
    <b v="0"/>
    <n v="6.3E-2"/>
    <n v="3752.28"/>
    <n v="63312.28"/>
  </r>
  <r>
    <s v="Kelley Rounds"/>
    <s v="Female"/>
    <s v="Engineering"/>
    <n v="114810"/>
    <x v="1"/>
    <s v="Average"/>
    <s v="110000 - 120000"/>
    <b v="1"/>
    <n v="3.5000000000000003E-2"/>
    <n v="4018.3500000000004"/>
    <n v="118828.35"/>
  </r>
  <r>
    <s v="Felice McMurty"/>
    <s v="Female"/>
    <s v="Product Management"/>
    <n v="66870"/>
    <x v="2"/>
    <s v="Not Rated"/>
    <s v="60000 - 70000"/>
    <b v="0"/>
    <s v="No Bonus"/>
    <n v="0"/>
    <n v="66870"/>
  </r>
  <r>
    <s v="Layton Kierans"/>
    <s v="Male"/>
    <s v="Human Resources"/>
    <n v="113790"/>
    <x v="1"/>
    <s v="Very Poor"/>
    <s v="110000 - 120000"/>
    <b v="1"/>
    <n v="5.0000000000000001E-3"/>
    <n v="568.95000000000005"/>
    <n v="114358.95"/>
  </r>
  <r>
    <s v="Hedwiga Ingarfield"/>
    <s v="Female"/>
    <s v="Legal"/>
    <n v="38250"/>
    <x v="1"/>
    <s v="Average"/>
    <s v="30000 - 40000"/>
    <b v="0"/>
    <n v="2.1000000000000001E-2"/>
    <n v="803.25"/>
    <n v="39053.25"/>
  </r>
  <r>
    <s v="Frasquito Mosley"/>
    <s v="Prefer not to say"/>
    <s v="Support"/>
    <n v="48090"/>
    <x v="2"/>
    <s v="Not Rated"/>
    <s v="40000 - 50000"/>
    <b v="0"/>
    <s v="No Bonus"/>
    <n v="0"/>
    <n v="48090"/>
  </r>
  <r>
    <s v="Amandy Jope"/>
    <s v="Male"/>
    <s v="Accounting"/>
    <n v="99630"/>
    <x v="2"/>
    <s v="Average"/>
    <s v="90000 - 100000"/>
    <b v="1"/>
    <n v="0.02"/>
    <n v="1992.6000000000001"/>
    <n v="101622.6"/>
  </r>
  <r>
    <s v="Tarrah Wordsworth"/>
    <s v="Female"/>
    <s v="Product Management"/>
    <n v="86340"/>
    <x v="2"/>
    <s v="Poor"/>
    <s v="80000 - 90000"/>
    <b v="0"/>
    <n v="0.01"/>
    <n v="863.4"/>
    <n v="87203.4"/>
  </r>
  <r>
    <s v="Fairfax Wallsam"/>
    <s v="Prefer not to say"/>
    <s v="Sales"/>
    <n v="88590"/>
    <x v="2"/>
    <s v="Average"/>
    <s v="80000 - 90000"/>
    <b v="0"/>
    <n v="2.1000000000000001E-2"/>
    <n v="1860.39"/>
    <n v="90450.39"/>
  </r>
  <r>
    <s v="Chelsea Itzak"/>
    <s v="Male"/>
    <s v="Support"/>
    <n v="61100"/>
    <x v="1"/>
    <s v="Average"/>
    <s v="60000 - 70000"/>
    <b v="0"/>
    <n v="2.8000000000000001E-2"/>
    <n v="1710.8"/>
    <n v="62810.8"/>
  </r>
  <r>
    <s v="Craggie Whistlecraft"/>
    <s v="Male"/>
    <s v="Product Management"/>
    <n v="71240"/>
    <x v="2"/>
    <s v="Average"/>
    <s v="70000 - 80000"/>
    <b v="0"/>
    <n v="3.2000000000000001E-2"/>
    <n v="2279.6799999999998"/>
    <n v="73519.679999999993"/>
  </r>
  <r>
    <s v="Faina Durand"/>
    <s v="Male"/>
    <s v="Sales"/>
    <n v="114650"/>
    <x v="1"/>
    <s v="Very Poor"/>
    <s v="110000 - 120000"/>
    <b v="1"/>
    <n v="5.0000000000000001E-3"/>
    <n v="573.25"/>
    <n v="115223.25"/>
  </r>
  <r>
    <s v="Joella Maevela"/>
    <s v="Female"/>
    <s v="Sales"/>
    <n v="76210"/>
    <x v="1"/>
    <s v="Good"/>
    <s v="70000 - 80000"/>
    <b v="0"/>
    <n v="5.0999999999999997E-2"/>
    <n v="3886.7099999999996"/>
    <n v="80096.710000000006"/>
  </r>
  <r>
    <s v="Virginia McConville"/>
    <s v="Female"/>
    <s v="Human Resources"/>
    <n v="76900"/>
    <x v="2"/>
    <s v="Very Good"/>
    <s v="70000 - 80000"/>
    <b v="0"/>
    <n v="7.5999999999999998E-2"/>
    <n v="5844.4"/>
    <n v="82744.399999999994"/>
  </r>
  <r>
    <s v="Candy Aindrais"/>
    <s v="Female"/>
    <s v="Business Development"/>
    <n v="116590"/>
    <x v="0"/>
    <s v="Very Good"/>
    <s v="110000 - 120000"/>
    <b v="1"/>
    <n v="7.2999999999999995E-2"/>
    <n v="8511.07"/>
    <n v="125101.07"/>
  </r>
  <r>
    <s v="Allene Gobbet"/>
    <s v="Female"/>
    <s v="Engineering"/>
    <n v="78390"/>
    <x v="2"/>
    <s v="Average"/>
    <s v="70000 - 80000"/>
    <b v="0"/>
    <n v="3.5000000000000003E-2"/>
    <n v="2743.65"/>
    <n v="81133.649999999994"/>
  </r>
  <r>
    <s v="Ruthanne Beadnell"/>
    <s v="Female"/>
    <s v="Accounting"/>
    <n v="103610"/>
    <x v="1"/>
    <s v="Poor"/>
    <s v="100000 - 110000"/>
    <b v="1"/>
    <n v="1.2E-2"/>
    <n v="1243.32"/>
    <n v="104853.32"/>
  </r>
  <r>
    <s v="Damien Netley"/>
    <s v="Male"/>
    <s v="Engineering"/>
    <n v="98110"/>
    <x v="2"/>
    <s v="Good"/>
    <s v="90000 - 100000"/>
    <b v="1"/>
    <n v="4.2999999999999997E-2"/>
    <n v="4218.7299999999996"/>
    <n v="102328.73"/>
  </r>
  <r>
    <s v="Rasia Fryatt"/>
    <s v="Female"/>
    <s v="Human Resources"/>
    <n v="33960"/>
    <x v="0"/>
    <s v="Not Rated"/>
    <s v="30000 - 40000"/>
    <b v="0"/>
    <s v="No Bonus"/>
    <n v="0"/>
    <n v="33960"/>
  </r>
  <r>
    <s v="Bev Lashley"/>
    <s v="Male"/>
    <s v="Business Development"/>
    <n v="112110"/>
    <x v="1"/>
    <s v="Not Rated"/>
    <s v="110000 - 120000"/>
    <b v="1"/>
    <s v="No Bonus"/>
    <n v="0"/>
    <n v="112110"/>
  </r>
  <r>
    <s v="Curtice Advani"/>
    <s v="Male"/>
    <s v="Product Management"/>
    <n v="59810"/>
    <x v="0"/>
    <s v="Good"/>
    <s v="50000 - 60000"/>
    <b v="0"/>
    <n v="4.1000000000000002E-2"/>
    <n v="2452.21"/>
    <n v="62262.21"/>
  </r>
  <r>
    <s v="Madge McCloughen"/>
    <s v="Prefer not to say"/>
    <s v="Training"/>
    <n v="91310"/>
    <x v="1"/>
    <s v="Average"/>
    <s v="90000 - 100000"/>
    <b v="1"/>
    <n v="0.04"/>
    <n v="3652.4"/>
    <n v="94962.4"/>
  </r>
  <r>
    <s v="Frasier Straw"/>
    <s v="Male"/>
    <s v="Business Development"/>
    <n v="71370"/>
    <x v="0"/>
    <s v="Average"/>
    <s v="70000 - 80000"/>
    <b v="0"/>
    <n v="2.4E-2"/>
    <n v="1712.88"/>
    <n v="73082.880000000005"/>
  </r>
  <r>
    <s v="Dean Biggam"/>
    <s v="Female"/>
    <s v="Training"/>
    <n v="71570"/>
    <x v="2"/>
    <s v="Not Rated"/>
    <s v="70000 - 80000"/>
    <b v="0"/>
    <s v="No Bonus"/>
    <n v="0"/>
    <n v="71570"/>
  </r>
  <r>
    <s v="Anni Dinse"/>
    <s v="Male"/>
    <s v="Product Management"/>
    <n v="119670"/>
    <x v="0"/>
    <s v="Not Rated"/>
    <s v="110000 - 120000"/>
    <b v="1"/>
    <s v="No Bonus"/>
    <n v="0"/>
    <n v="119670"/>
  </r>
  <r>
    <s v="Husein Augar"/>
    <s v="Female"/>
    <s v="Marketing"/>
    <n v="67910"/>
    <x v="1"/>
    <s v="Average"/>
    <s v="60000 - 70000"/>
    <b v="0"/>
    <n v="3.5000000000000003E-2"/>
    <n v="2376.8500000000004"/>
    <n v="70286.850000000006"/>
  </r>
  <r>
    <s v="Shaylyn Ransbury"/>
    <s v="Female"/>
    <s v="Support"/>
    <n v="100370"/>
    <x v="2"/>
    <s v="Average"/>
    <s v="100000 - 110000"/>
    <b v="1"/>
    <n v="2.8000000000000001E-2"/>
    <n v="2810.36"/>
    <n v="103180.36"/>
  </r>
  <r>
    <s v="Christoph Stretton"/>
    <s v="Female"/>
    <s v="Business Development"/>
    <n v="90240"/>
    <x v="2"/>
    <s v="Poor"/>
    <s v="90000 - 100000"/>
    <b v="1"/>
    <n v="1.7999999999999999E-2"/>
    <n v="1624.32"/>
    <n v="91864.320000000007"/>
  </r>
  <r>
    <s v="Jordain Cyster"/>
    <s v="Female"/>
    <s v="Engineering"/>
    <n v="75870"/>
    <x v="1"/>
    <s v="Average"/>
    <s v="70000 - 80000"/>
    <b v="0"/>
    <n v="3.5000000000000003E-2"/>
    <n v="2655.4500000000003"/>
    <n v="78525.45"/>
  </r>
  <r>
    <s v="Malory Biles"/>
    <s v="Female"/>
    <s v="Training"/>
    <n v="58740"/>
    <x v="1"/>
    <s v="Not Rated"/>
    <s v="50000 - 60000"/>
    <b v="0"/>
    <s v="No Bonus"/>
    <n v="0"/>
    <n v="58740"/>
  </r>
  <r>
    <s v="Adey Ryal"/>
    <s v="Female"/>
    <s v="Legal"/>
    <n v="32500"/>
    <x v="0"/>
    <s v="Average"/>
    <s v="30000 - 40000"/>
    <b v="0"/>
    <n v="2.1000000000000001E-2"/>
    <n v="682.5"/>
    <n v="33182.5"/>
  </r>
  <r>
    <m/>
    <m/>
    <m/>
    <m/>
    <x v="3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9CF2A6-0267-4607-A4B6-E8D304709232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Gender ">
  <location ref="B6:E10" firstHeaderRow="1" firstDataRow="2" firstDataCol="1"/>
  <pivotFields count="6">
    <pivotField dataField="1"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</pivotFields>
  <rowFields count="1">
    <field x="4"/>
  </rowFields>
  <rowItems count="3">
    <i>
      <x/>
    </i>
    <i>
      <x v="1"/>
    </i>
    <i>
      <x v="2"/>
    </i>
  </rowItems>
  <colFields count="1">
    <field x="1"/>
  </colFields>
  <colItems count="3">
    <i>
      <x/>
    </i>
    <i>
      <x v="1"/>
    </i>
    <i>
      <x v="2"/>
    </i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14FBE9-60DC-42D0-AFA5-F03CCC153A30}" name="PivotTable7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" colHeaderCaption="">
  <location ref="G6:J19" firstHeaderRow="1" firstDataRow="2" firstDataCol="1"/>
  <pivotFields count="6">
    <pivotField dataField="1" showAll="0"/>
    <pivotField axis="axisCol" showAll="0">
      <items count="4">
        <item x="1"/>
        <item x="0"/>
        <item x="2"/>
        <item t="default"/>
      </items>
    </pivotField>
    <pivotField axis="axisRow" showAll="0">
      <items count="13">
        <item x="9"/>
        <item x="5"/>
        <item x="1"/>
        <item x="4"/>
        <item x="2"/>
        <item x="11"/>
        <item x="6"/>
        <item x="8"/>
        <item x="0"/>
        <item x="10"/>
        <item x="3"/>
        <item x="7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1"/>
  </colFields>
  <colItems count="3">
    <i>
      <x/>
    </i>
    <i>
      <x v="1"/>
    </i>
    <i>
      <x v="2"/>
    </i>
  </colItems>
  <dataFields count="1">
    <dataField name="DEPARTMENTS" fld="0" subtotal="count" baseField="0" baseItem="0"/>
  </dataFields>
  <formats count="2">
    <format dxfId="22">
      <pivotArea dataOnly="0" labelOnly="1" fieldPosition="0">
        <references count="1">
          <reference field="1" count="1">
            <x v="2"/>
          </reference>
        </references>
      </pivotArea>
    </format>
    <format dxfId="21">
      <pivotArea dataOnly="0" labelOnly="1" fieldPosition="0">
        <references count="1">
          <reference field="1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2B3B69-F82C-44F8-B00B-596B72EF070D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" colHeaderCaption="Gender">
  <location ref="B4:F12" firstHeaderRow="1" firstDataRow="2" firstDataCol="1"/>
  <pivotFields count="6">
    <pivotField dataField="1" showAll="0"/>
    <pivotField axis="axisCol" showAll="0">
      <items count="4">
        <item x="1"/>
        <item x="0"/>
        <item x="2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Row" showAll="0">
      <items count="7">
        <item x="3"/>
        <item x="1"/>
        <item x="5"/>
        <item x="2"/>
        <item x="0"/>
        <item x="4"/>
        <item t="default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Rating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C1E020-D139-4891-8C6A-6804721904ED}" name="PivotTable9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" colHeaderCaption="Gender">
  <location ref="B7:E20" firstHeaderRow="1" firstDataRow="2" firstDataCol="1"/>
  <pivotFields count="6">
    <pivotField showAll="0"/>
    <pivotField axis="axisCol" showAll="0">
      <items count="4">
        <item x="1"/>
        <item x="0"/>
        <item x="2"/>
        <item t="default"/>
      </items>
    </pivotField>
    <pivotField axis="axisRow" showAll="0">
      <items count="13">
        <item x="9"/>
        <item x="5"/>
        <item x="1"/>
        <item x="4"/>
        <item x="2"/>
        <item x="11"/>
        <item x="6"/>
        <item x="8"/>
        <item x="0"/>
        <item x="10"/>
        <item x="3"/>
        <item x="7"/>
        <item t="default"/>
      </items>
    </pivotField>
    <pivotField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1"/>
  </colFields>
  <colItems count="3">
    <i>
      <x/>
    </i>
    <i>
      <x v="1"/>
    </i>
    <i>
      <x v="2"/>
    </i>
  </colItems>
  <dataFields count="1">
    <dataField name="Department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4462CA-D9A3-4ECD-88E5-FD93DAF866D0}" name="PivotTable10" cacheId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rowHeaderCaption="" colHeaderCaption="Gender">
  <location ref="J8:M13" firstHeaderRow="1" firstDataRow="2" firstDataCol="1"/>
  <pivotFields count="6">
    <pivotField showAll="0"/>
    <pivotField axis="axisCol" showAll="0">
      <items count="4">
        <item x="1"/>
        <item x="0"/>
        <item x="2"/>
        <item t="default"/>
      </items>
    </pivotField>
    <pivotField showAll="0"/>
    <pivotField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>
      <x v="2"/>
    </i>
  </colItems>
  <dataFields count="1">
    <dataField name="REGION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AD43C6-7C6A-4535-BB7D-89B03F2DBFC3}" name="PivotTable1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alary Band">
  <location ref="H8:L20" firstHeaderRow="1" firstDataRow="2" firstDataCol="1"/>
  <pivotFields count="7">
    <pivotField dataField="1"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axis="axisRow" showAll="0">
      <items count="11">
        <item x="9"/>
        <item x="5"/>
        <item x="4"/>
        <item x="2"/>
        <item x="1"/>
        <item x="7"/>
        <item x="0"/>
        <item x="8"/>
        <item x="3"/>
        <item x="6"/>
        <item t="default"/>
      </items>
    </pivotField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Number of Employees" fld="0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97212-A3A5-432F-BBE6-3781CF232B8F}" name="PivotTable1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alary Band">
  <location ref="C8:D19" firstHeaderRow="1" firstDataRow="1" firstDataCol="1"/>
  <pivotFields count="7">
    <pivotField dataField="1"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axis="axisRow" showAll="0">
      <items count="11">
        <item x="9"/>
        <item x="5"/>
        <item x="4"/>
        <item x="2"/>
        <item x="1"/>
        <item x="7"/>
        <item x="0"/>
        <item x="8"/>
        <item x="3"/>
        <item x="6"/>
        <item t="default"/>
      </items>
    </pivotField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Number of Employees" fld="0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637065-5488-429A-AEDF-B956223945AA}" name="PivotTable17" cacheId="3" applyNumberFormats="0" applyBorderFormats="0" applyFontFormats="0" applyPatternFormats="0" applyAlignmentFormats="0" applyWidthHeightFormats="1" dataCaption="Values" grandTotalCaption="Total Company Payout" updatedVersion="8" minRefreshableVersion="3" useAutoFormatting="1" itemPrintTitles="1" createdVersion="8" indent="0" outline="1" outlineData="1" multipleFieldFilters="0" rowHeaderCaption="Region">
  <location ref="D7:E11" firstHeaderRow="1" firstDataRow="1" firstDataCol="1"/>
  <pivotFields count="11">
    <pivotField showAll="0"/>
    <pivotField showAll="0"/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Total Payouts" fld="10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BECC81-EB1E-4502-ABDC-0295729D98F3}" name="Table4" displayName="Table4" ref="G1:G947" totalsRowShown="0">
  <autoFilter ref="G1:G947" xr:uid="{12BECC81-EB1E-4502-ABDC-0295729D98F3}"/>
  <tableColumns count="1">
    <tableColumn id="1" xr3:uid="{B14D0E5E-CD93-4DF2-839F-77B1EDACC397}" name="Salary Band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59F4B-3EB3-4907-A6D8-1A82434A2762}" name="Table1" displayName="Table1" ref="A1:F947" totalsRowShown="0" headerRowDxfId="20" dataDxfId="18" headerRowBorderDxfId="19" tableBorderDxfId="17" totalsRowBorderDxfId="16">
  <autoFilter ref="A1:F947" xr:uid="{EFB59F4B-3EB3-4907-A6D8-1A82434A2762}"/>
  <tableColumns count="6">
    <tableColumn id="1" xr3:uid="{16CB71F6-A40B-4FC4-BC1A-E3D1006B335D}" name="Name" dataDxfId="15"/>
    <tableColumn id="2" xr3:uid="{3046D0DD-C0D1-4D41-BFE6-783B02109D7F}" name="Gender" dataDxfId="14"/>
    <tableColumn id="3" xr3:uid="{6F43AA3D-0E36-40C0-8FE1-AE3E7E960D79}" name="Department" dataDxfId="13"/>
    <tableColumn id="4" xr3:uid="{9C90FC2C-6886-4FBE-B4F0-5599F579C810}" name="Salary" dataDxfId="12"/>
    <tableColumn id="5" xr3:uid="{48A7C470-4371-404A-8E25-286381D0E0C5}" name="Location" dataDxfId="11"/>
    <tableColumn id="6" xr3:uid="{C9EF6BC4-A16C-405B-9A01-EF846F2A56BF}" name="Rating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847DAB-2D7F-4BB5-95B7-258412D22763}" name="Table2" displayName="Table2" ref="H1:K947" totalsRowShown="0">
  <autoFilter ref="H1:K947" xr:uid="{C7847DAB-2D7F-4BB5-95B7-258412D22763}"/>
  <tableColumns count="4">
    <tableColumn id="1" xr3:uid="{1B846543-F19C-4F83-A139-85CA5FB2F5C7}" name="Column1">
      <calculatedColumnFormula>IF(Table1[[#This Row],[Salary]]&gt;90000,TRUE,FALSE)</calculatedColumnFormula>
    </tableColumn>
    <tableColumn id="3" xr3:uid="{8FCC7D74-2B24-4812-A1E0-49F847900885}" name="Bonus Rules" dataDxfId="9" dataCellStyle="Percent">
      <calculatedColumnFormula array="1">IF(OR(C2="", F2=""), "No Bonus",
IFERROR(
   _xlfn.XLOOKUP(TRIM(F2), '[1]Bonus Rules'!$C$2:$G$2,
      _xlfn.XLOOKUP(TRIM(C2), '[1]Bonus Rules'!$B$3:$B$14, '[1]Bonus Rules'!$C$3:$G$14)
   ),
"No Bonus"))</calculatedColumnFormula>
    </tableColumn>
    <tableColumn id="4" xr3:uid="{1A2CD858-C287-43D0-889B-37BF026CF447}" name="Bonus Amount " dataDxfId="8">
      <calculatedColumnFormula>IF(Table2[[#This Row],[Bonus Rules]]="No Bonus",0,Table1[[#This Row],[Salary]]*Table2[[#This Row],[Bonus Rules]])</calculatedColumnFormula>
    </tableColumn>
    <tableColumn id="5" xr3:uid="{BFA01A67-29BA-4FC8-B254-159FD09B1E55}" name="Total Payout" dataDxfId="7">
      <calculatedColumnFormula>Table1[[#This Row],[Salary]]+Table2[[#This Row],[Bonus Amount 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67EA5B-8AA8-4BA3-93D8-408E8276E9C6}" name="bonus.mapping7" displayName="bonus.mapping7" ref="A1:F13" totalsRowShown="0" headerRowDxfId="6" dataDxfId="5">
  <autoFilter ref="A1:F13" xr:uid="{5667EA5B-8AA8-4BA3-93D8-408E8276E9C6}"/>
  <tableColumns count="6">
    <tableColumn id="1" xr3:uid="{45BA9A7E-FD4D-46E0-823A-2008A7F81B80}" name="Department"/>
    <tableColumn id="2" xr3:uid="{F7D05118-FD6E-47DA-A15A-D8D0419C0999}" name="Very Poor" dataDxfId="4"/>
    <tableColumn id="3" xr3:uid="{9285D707-D8DF-4556-8729-D707923EF46B}" name="Poor" dataDxfId="3"/>
    <tableColumn id="4" xr3:uid="{DDE379C2-5AB9-4228-9B13-B8FDE1C604E5}" name="Average" dataDxfId="2"/>
    <tableColumn id="5" xr3:uid="{1A72913C-AF65-4E34-A9F7-DCDAAD5BFE98}" name="Good" dataDxfId="1"/>
    <tableColumn id="6" xr3:uid="{DEA80162-8EF7-4F2D-BCDD-FA5DC9BD3160}" name="Very Go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9B58-0C12-4AC9-A0D9-FD90E087D90F}">
  <dimension ref="B2:J19"/>
  <sheetViews>
    <sheetView workbookViewId="0">
      <selection activeCell="F14" sqref="F14"/>
    </sheetView>
  </sheetViews>
  <sheetFormatPr defaultRowHeight="15"/>
  <cols>
    <col min="1" max="1" width="15.140625" bestFit="1" customWidth="1"/>
    <col min="2" max="2" width="7.28515625" bestFit="1" customWidth="1"/>
    <col min="3" max="3" width="14.7109375" bestFit="1" customWidth="1"/>
    <col min="4" max="4" width="16.85546875" bestFit="1" customWidth="1"/>
    <col min="5" max="5" width="19" customWidth="1"/>
    <col min="6" max="6" width="15.85546875" bestFit="1" customWidth="1"/>
    <col min="7" max="7" width="11.28515625" bestFit="1" customWidth="1"/>
    <col min="8" max="9" width="25.28515625" bestFit="1" customWidth="1"/>
    <col min="10" max="10" width="15.42578125" customWidth="1"/>
    <col min="11" max="11" width="5.28515625" bestFit="1" customWidth="1"/>
    <col min="12" max="12" width="15.85546875" bestFit="1" customWidth="1"/>
    <col min="13" max="13" width="5.28515625" bestFit="1" customWidth="1"/>
    <col min="14" max="14" width="15.85546875" bestFit="1" customWidth="1"/>
    <col min="15" max="15" width="20.28515625" bestFit="1" customWidth="1"/>
    <col min="16" max="16" width="26.42578125" bestFit="1" customWidth="1"/>
    <col min="17" max="17" width="5.85546875" bestFit="1" customWidth="1"/>
    <col min="18" max="18" width="8.7109375" bestFit="1" customWidth="1"/>
    <col min="19" max="20" width="8.140625" bestFit="1" customWidth="1"/>
    <col min="21" max="21" width="11.28515625" bestFit="1" customWidth="1"/>
  </cols>
  <sheetData>
    <row r="2" spans="2:10" ht="26.25">
      <c r="E2" s="19" t="s">
        <v>942</v>
      </c>
    </row>
    <row r="4" spans="2:10">
      <c r="B4" s="5" t="s">
        <v>907</v>
      </c>
      <c r="G4" s="5" t="s">
        <v>913</v>
      </c>
    </row>
    <row r="6" spans="2:10">
      <c r="B6" s="3" t="s">
        <v>908</v>
      </c>
      <c r="C6" s="3" t="s">
        <v>910</v>
      </c>
      <c r="G6" s="3" t="s">
        <v>911</v>
      </c>
      <c r="H6" s="3" t="s">
        <v>912</v>
      </c>
    </row>
    <row r="7" spans="2:10">
      <c r="B7" s="3" t="s">
        <v>906</v>
      </c>
      <c r="C7" t="s">
        <v>6</v>
      </c>
      <c r="D7" t="s">
        <v>1</v>
      </c>
      <c r="E7" t="s">
        <v>10</v>
      </c>
      <c r="G7" s="3" t="s">
        <v>912</v>
      </c>
      <c r="H7" t="s">
        <v>6</v>
      </c>
      <c r="I7" t="s">
        <v>1</v>
      </c>
      <c r="J7" t="s">
        <v>10</v>
      </c>
    </row>
    <row r="8" spans="2:10">
      <c r="B8" s="4" t="s">
        <v>17</v>
      </c>
      <c r="C8">
        <v>158</v>
      </c>
      <c r="D8">
        <v>159</v>
      </c>
      <c r="E8">
        <v>18</v>
      </c>
      <c r="G8" s="4" t="s">
        <v>43</v>
      </c>
      <c r="H8">
        <v>28</v>
      </c>
      <c r="I8">
        <v>37</v>
      </c>
      <c r="J8">
        <v>2</v>
      </c>
    </row>
    <row r="9" spans="2:10">
      <c r="B9" s="4" t="s">
        <v>12</v>
      </c>
      <c r="C9">
        <v>165</v>
      </c>
      <c r="D9">
        <v>182</v>
      </c>
      <c r="E9">
        <v>14</v>
      </c>
      <c r="G9" s="4" t="s">
        <v>24</v>
      </c>
      <c r="H9">
        <v>41</v>
      </c>
      <c r="I9">
        <v>37</v>
      </c>
      <c r="J9">
        <v>3</v>
      </c>
    </row>
    <row r="10" spans="2:10">
      <c r="B10" s="4" t="s">
        <v>3</v>
      </c>
      <c r="C10">
        <v>118</v>
      </c>
      <c r="D10">
        <v>124</v>
      </c>
      <c r="E10">
        <v>8</v>
      </c>
      <c r="G10" s="4" t="s">
        <v>7</v>
      </c>
      <c r="H10">
        <v>38</v>
      </c>
      <c r="I10">
        <v>36</v>
      </c>
      <c r="J10">
        <v>6</v>
      </c>
    </row>
    <row r="11" spans="2:10">
      <c r="G11" s="4" t="s">
        <v>19</v>
      </c>
      <c r="H11">
        <v>41</v>
      </c>
      <c r="I11">
        <v>38</v>
      </c>
      <c r="J11">
        <v>3</v>
      </c>
    </row>
    <row r="12" spans="2:10">
      <c r="G12" s="4" t="s">
        <v>11</v>
      </c>
      <c r="H12">
        <v>34</v>
      </c>
      <c r="I12">
        <v>49</v>
      </c>
      <c r="J12">
        <v>5</v>
      </c>
    </row>
    <row r="13" spans="2:10">
      <c r="G13" s="4" t="s">
        <v>58</v>
      </c>
      <c r="H13">
        <v>31</v>
      </c>
      <c r="I13">
        <v>33</v>
      </c>
      <c r="J13">
        <v>1</v>
      </c>
    </row>
    <row r="14" spans="2:10">
      <c r="G14" s="4" t="s">
        <v>27</v>
      </c>
      <c r="H14">
        <v>41</v>
      </c>
      <c r="I14">
        <v>47</v>
      </c>
      <c r="J14">
        <v>1</v>
      </c>
    </row>
    <row r="15" spans="2:10">
      <c r="G15" s="4" t="s">
        <v>40</v>
      </c>
      <c r="H15">
        <v>38</v>
      </c>
      <c r="I15">
        <v>31</v>
      </c>
      <c r="J15">
        <v>5</v>
      </c>
    </row>
    <row r="16" spans="2:10">
      <c r="G16" s="4" t="s">
        <v>2</v>
      </c>
      <c r="H16">
        <v>36</v>
      </c>
      <c r="I16">
        <v>40</v>
      </c>
      <c r="J16">
        <v>4</v>
      </c>
    </row>
    <row r="17" spans="7:10">
      <c r="G17" s="4" t="s">
        <v>45</v>
      </c>
      <c r="H17">
        <v>42</v>
      </c>
      <c r="I17">
        <v>37</v>
      </c>
      <c r="J17">
        <v>3</v>
      </c>
    </row>
    <row r="18" spans="7:10">
      <c r="G18" s="4" t="s">
        <v>14</v>
      </c>
      <c r="H18">
        <v>35</v>
      </c>
      <c r="I18">
        <v>42</v>
      </c>
      <c r="J18">
        <v>4</v>
      </c>
    </row>
    <row r="19" spans="7:10">
      <c r="G19" s="4" t="s">
        <v>32</v>
      </c>
      <c r="H19">
        <v>36</v>
      </c>
      <c r="I19">
        <v>38</v>
      </c>
      <c r="J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6722-E331-4F49-B121-81AF0D9ECBDF}">
  <dimension ref="B2:F12"/>
  <sheetViews>
    <sheetView workbookViewId="0">
      <selection activeCell="H5" sqref="H5"/>
    </sheetView>
  </sheetViews>
  <sheetFormatPr defaultRowHeight="15"/>
  <cols>
    <col min="1" max="1" width="11.28515625" bestFit="1" customWidth="1"/>
    <col min="2" max="2" width="10" bestFit="1" customWidth="1"/>
    <col min="3" max="3" width="5.28515625" bestFit="1" customWidth="1"/>
    <col min="4" max="4" width="15.85546875" bestFit="1" customWidth="1"/>
    <col min="5" max="5" width="11.28515625" bestFit="1" customWidth="1"/>
    <col min="6" max="6" width="11.7109375" customWidth="1"/>
    <col min="7" max="7" width="5.28515625" bestFit="1" customWidth="1"/>
    <col min="8" max="8" width="15.85546875" bestFit="1" customWidth="1"/>
    <col min="9" max="9" width="10.7109375" bestFit="1" customWidth="1"/>
    <col min="10" max="10" width="11.85546875" bestFit="1" customWidth="1"/>
    <col min="11" max="11" width="5.28515625" bestFit="1" customWidth="1"/>
    <col min="12" max="12" width="15.85546875" bestFit="1" customWidth="1"/>
    <col min="13" max="13" width="15" bestFit="1" customWidth="1"/>
    <col min="14" max="14" width="7.5703125" bestFit="1" customWidth="1"/>
    <col min="15" max="15" width="5.28515625" bestFit="1" customWidth="1"/>
    <col min="16" max="16" width="15.85546875" bestFit="1" customWidth="1"/>
    <col min="17" max="17" width="10" bestFit="1" customWidth="1"/>
    <col min="18" max="18" width="12.140625" bestFit="1" customWidth="1"/>
    <col min="19" max="19" width="5.28515625" bestFit="1" customWidth="1"/>
    <col min="20" max="20" width="15.85546875" bestFit="1" customWidth="1"/>
    <col min="21" max="21" width="15.28515625" bestFit="1" customWidth="1"/>
    <col min="22" max="22" width="11.42578125" bestFit="1" customWidth="1"/>
    <col min="23" max="23" width="5.28515625" bestFit="1" customWidth="1"/>
    <col min="24" max="24" width="15.85546875" bestFit="1" customWidth="1"/>
    <col min="25" max="25" width="14.5703125" bestFit="1" customWidth="1"/>
    <col min="26" max="26" width="11.28515625" bestFit="1" customWidth="1"/>
  </cols>
  <sheetData>
    <row r="2" spans="2:6" ht="21">
      <c r="E2" s="18" t="s">
        <v>938</v>
      </c>
    </row>
    <row r="4" spans="2:6">
      <c r="B4" s="3" t="s">
        <v>914</v>
      </c>
      <c r="C4" s="3" t="s">
        <v>899</v>
      </c>
    </row>
    <row r="5" spans="2:6">
      <c r="B5" s="3" t="s">
        <v>912</v>
      </c>
      <c r="C5" t="s">
        <v>6</v>
      </c>
      <c r="D5" t="s">
        <v>1</v>
      </c>
      <c r="E5" t="s">
        <v>10</v>
      </c>
      <c r="F5" t="s">
        <v>904</v>
      </c>
    </row>
    <row r="6" spans="2:6">
      <c r="B6" s="4" t="s">
        <v>20</v>
      </c>
      <c r="C6">
        <v>190</v>
      </c>
      <c r="D6">
        <v>212</v>
      </c>
      <c r="E6">
        <v>18</v>
      </c>
      <c r="F6">
        <v>420</v>
      </c>
    </row>
    <row r="7" spans="2:6">
      <c r="B7" s="4" t="s">
        <v>8</v>
      </c>
      <c r="C7">
        <v>89</v>
      </c>
      <c r="D7">
        <v>82</v>
      </c>
      <c r="E7">
        <v>9</v>
      </c>
      <c r="F7">
        <v>180</v>
      </c>
    </row>
    <row r="8" spans="2:6">
      <c r="B8" s="4" t="s">
        <v>54</v>
      </c>
      <c r="C8">
        <v>35</v>
      </c>
      <c r="D8">
        <v>34</v>
      </c>
      <c r="E8">
        <v>2</v>
      </c>
      <c r="F8">
        <v>71</v>
      </c>
    </row>
    <row r="9" spans="2:6">
      <c r="B9" s="4" t="s">
        <v>15</v>
      </c>
      <c r="C9">
        <v>58</v>
      </c>
      <c r="D9">
        <v>70</v>
      </c>
      <c r="E9">
        <v>3</v>
      </c>
      <c r="F9">
        <v>131</v>
      </c>
    </row>
    <row r="10" spans="2:6">
      <c r="B10" s="4" t="s">
        <v>4</v>
      </c>
      <c r="C10">
        <v>49</v>
      </c>
      <c r="D10">
        <v>36</v>
      </c>
      <c r="E10">
        <v>5</v>
      </c>
      <c r="F10">
        <v>90</v>
      </c>
    </row>
    <row r="11" spans="2:6">
      <c r="B11" s="4" t="s">
        <v>41</v>
      </c>
      <c r="C11">
        <v>20</v>
      </c>
      <c r="D11">
        <v>31</v>
      </c>
      <c r="E11">
        <v>3</v>
      </c>
      <c r="F11">
        <v>54</v>
      </c>
    </row>
    <row r="12" spans="2:6">
      <c r="B12" s="4" t="s">
        <v>904</v>
      </c>
      <c r="C12">
        <v>441</v>
      </c>
      <c r="D12">
        <v>465</v>
      </c>
      <c r="E12">
        <v>40</v>
      </c>
      <c r="F12">
        <v>946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8EB9-42FB-4B3E-851C-6058BB610BC1}">
  <dimension ref="B3:M20"/>
  <sheetViews>
    <sheetView zoomScale="85" zoomScaleNormal="85" workbookViewId="0">
      <selection activeCell="B6" sqref="B6"/>
    </sheetView>
  </sheetViews>
  <sheetFormatPr defaultRowHeight="15"/>
  <cols>
    <col min="2" max="2" width="25.28515625" bestFit="1" customWidth="1"/>
    <col min="3" max="3" width="10" bestFit="1" customWidth="1"/>
    <col min="4" max="4" width="8.140625" bestFit="1" customWidth="1"/>
    <col min="5" max="5" width="15.85546875" bestFit="1" customWidth="1"/>
    <col min="6" max="7" width="11.28515625" bestFit="1" customWidth="1"/>
    <col min="8" max="8" width="10" bestFit="1" customWidth="1"/>
    <col min="9" max="9" width="9.28515625" bestFit="1" customWidth="1"/>
    <col min="10" max="10" width="15.85546875" bestFit="1" customWidth="1"/>
    <col min="11" max="11" width="11.28515625" bestFit="1" customWidth="1"/>
    <col min="12" max="12" width="8" bestFit="1" customWidth="1"/>
    <col min="13" max="13" width="15.85546875" bestFit="1" customWidth="1"/>
    <col min="14" max="14" width="16.7109375" bestFit="1" customWidth="1"/>
    <col min="15" max="15" width="19.5703125" bestFit="1" customWidth="1"/>
    <col min="16" max="16" width="8" bestFit="1" customWidth="1"/>
    <col min="17" max="17" width="15.85546875" bestFit="1" customWidth="1"/>
    <col min="18" max="18" width="22.7109375" bestFit="1" customWidth="1"/>
    <col min="19" max="20" width="8" bestFit="1" customWidth="1"/>
    <col min="21" max="21" width="15.85546875" bestFit="1" customWidth="1"/>
    <col min="22" max="22" width="10.5703125" bestFit="1" customWidth="1"/>
    <col min="23" max="23" width="11.7109375" bestFit="1" customWidth="1"/>
    <col min="24" max="24" width="8" bestFit="1" customWidth="1"/>
    <col min="25" max="25" width="15.85546875" bestFit="1" customWidth="1"/>
    <col min="26" max="26" width="14.85546875" bestFit="1" customWidth="1"/>
    <col min="27" max="27" width="22.140625" bestFit="1" customWidth="1"/>
    <col min="28" max="28" width="8" bestFit="1" customWidth="1"/>
    <col min="29" max="29" width="15.85546875" bestFit="1" customWidth="1"/>
    <col min="30" max="30" width="25.28515625" bestFit="1" customWidth="1"/>
    <col min="31" max="31" width="28.28515625" bestFit="1" customWidth="1"/>
    <col min="32" max="32" width="8" bestFit="1" customWidth="1"/>
    <col min="33" max="33" width="15.85546875" bestFit="1" customWidth="1"/>
    <col min="34" max="34" width="31.42578125" bestFit="1" customWidth="1"/>
    <col min="35" max="36" width="8" bestFit="1" customWidth="1"/>
    <col min="37" max="37" width="15.85546875" bestFit="1" customWidth="1"/>
    <col min="38" max="38" width="10.7109375" bestFit="1" customWidth="1"/>
    <col min="39" max="39" width="10.5703125" bestFit="1" customWidth="1"/>
    <col min="40" max="40" width="8" bestFit="1" customWidth="1"/>
    <col min="41" max="41" width="15.85546875" bestFit="1" customWidth="1"/>
    <col min="42" max="42" width="13.7109375" bestFit="1" customWidth="1"/>
    <col min="43" max="43" width="10" bestFit="1" customWidth="1"/>
    <col min="44" max="44" width="8" bestFit="1" customWidth="1"/>
    <col min="45" max="45" width="15.85546875" bestFit="1" customWidth="1"/>
    <col min="46" max="46" width="13.140625" bestFit="1" customWidth="1"/>
    <col min="47" max="47" width="10" bestFit="1" customWidth="1"/>
    <col min="48" max="48" width="8" bestFit="1" customWidth="1"/>
    <col min="49" max="49" width="15.85546875" bestFit="1" customWidth="1"/>
    <col min="50" max="50" width="13.140625" bestFit="1" customWidth="1"/>
    <col min="51" max="51" width="11.28515625" bestFit="1" customWidth="1"/>
  </cols>
  <sheetData>
    <row r="3" spans="2:13" ht="36">
      <c r="F3" s="21" t="s">
        <v>940</v>
      </c>
    </row>
    <row r="6" spans="2:13">
      <c r="B6" s="5" t="s">
        <v>915</v>
      </c>
    </row>
    <row r="7" spans="2:13">
      <c r="B7" s="3" t="s">
        <v>909</v>
      </c>
      <c r="C7" s="3" t="s">
        <v>899</v>
      </c>
      <c r="J7" s="5" t="s">
        <v>939</v>
      </c>
    </row>
    <row r="8" spans="2:13">
      <c r="B8" s="3" t="s">
        <v>912</v>
      </c>
      <c r="C8" t="s">
        <v>6</v>
      </c>
      <c r="D8" t="s">
        <v>1</v>
      </c>
      <c r="E8" t="s">
        <v>10</v>
      </c>
      <c r="J8" s="3" t="s">
        <v>916</v>
      </c>
      <c r="K8" s="3" t="s">
        <v>899</v>
      </c>
    </row>
    <row r="9" spans="2:13">
      <c r="B9" s="4" t="s">
        <v>43</v>
      </c>
      <c r="C9">
        <v>2042290</v>
      </c>
      <c r="D9">
        <v>2868610</v>
      </c>
      <c r="E9">
        <v>205120</v>
      </c>
      <c r="J9" s="3" t="s">
        <v>912</v>
      </c>
      <c r="K9" t="s">
        <v>6</v>
      </c>
      <c r="L9" t="s">
        <v>1</v>
      </c>
      <c r="M9" t="s">
        <v>10</v>
      </c>
    </row>
    <row r="10" spans="2:13">
      <c r="B10" s="4" t="s">
        <v>24</v>
      </c>
      <c r="C10">
        <v>3059740</v>
      </c>
      <c r="D10">
        <v>3034610</v>
      </c>
      <c r="E10">
        <v>149870</v>
      </c>
      <c r="J10" s="4" t="s">
        <v>17</v>
      </c>
      <c r="K10">
        <v>11131420</v>
      </c>
      <c r="L10">
        <v>11646040</v>
      </c>
      <c r="M10">
        <v>1338820</v>
      </c>
    </row>
    <row r="11" spans="2:13">
      <c r="B11" s="4" t="s">
        <v>7</v>
      </c>
      <c r="C11">
        <v>2866040</v>
      </c>
      <c r="D11">
        <v>2445010</v>
      </c>
      <c r="E11">
        <v>460140</v>
      </c>
      <c r="J11" s="4" t="s">
        <v>12</v>
      </c>
      <c r="K11">
        <v>11929130</v>
      </c>
      <c r="L11">
        <v>13622690</v>
      </c>
      <c r="M11">
        <v>1101000</v>
      </c>
    </row>
    <row r="12" spans="2:13">
      <c r="B12" s="4" t="s">
        <v>19</v>
      </c>
      <c r="C12">
        <v>2729730</v>
      </c>
      <c r="D12">
        <v>2804250</v>
      </c>
      <c r="E12">
        <v>282850</v>
      </c>
      <c r="J12" s="4" t="s">
        <v>3</v>
      </c>
      <c r="K12">
        <v>8751290</v>
      </c>
      <c r="L12">
        <v>9508400</v>
      </c>
      <c r="M12">
        <v>694880</v>
      </c>
    </row>
    <row r="13" spans="2:13">
      <c r="B13" s="4" t="s">
        <v>11</v>
      </c>
      <c r="C13">
        <v>2329230</v>
      </c>
      <c r="D13">
        <v>3576900</v>
      </c>
      <c r="E13">
        <v>383870</v>
      </c>
      <c r="J13" s="4" t="s">
        <v>904</v>
      </c>
      <c r="K13">
        <v>31811840</v>
      </c>
      <c r="L13">
        <v>34777130</v>
      </c>
      <c r="M13">
        <v>3134700</v>
      </c>
    </row>
    <row r="14" spans="2:13">
      <c r="B14" s="4" t="s">
        <v>58</v>
      </c>
      <c r="C14">
        <v>2452340</v>
      </c>
      <c r="D14">
        <v>2432160</v>
      </c>
      <c r="E14">
        <v>105870</v>
      </c>
    </row>
    <row r="15" spans="2:13">
      <c r="B15" s="4" t="s">
        <v>27</v>
      </c>
      <c r="C15">
        <v>2901700</v>
      </c>
      <c r="D15">
        <v>3576740</v>
      </c>
      <c r="E15">
        <v>36480</v>
      </c>
    </row>
    <row r="16" spans="2:13">
      <c r="B16" s="4" t="s">
        <v>40</v>
      </c>
      <c r="C16">
        <v>2530950</v>
      </c>
      <c r="D16">
        <v>2140940</v>
      </c>
      <c r="E16">
        <v>393070</v>
      </c>
    </row>
    <row r="17" spans="2:5">
      <c r="B17" s="4" t="s">
        <v>2</v>
      </c>
      <c r="C17">
        <v>2534640</v>
      </c>
      <c r="D17">
        <v>2881590</v>
      </c>
      <c r="E17">
        <v>356500</v>
      </c>
    </row>
    <row r="18" spans="2:5">
      <c r="B18" s="4" t="s">
        <v>45</v>
      </c>
      <c r="C18">
        <v>3069170</v>
      </c>
      <c r="D18">
        <v>2939880</v>
      </c>
      <c r="E18">
        <v>201200</v>
      </c>
    </row>
    <row r="19" spans="2:5">
      <c r="B19" s="4" t="s">
        <v>14</v>
      </c>
      <c r="C19">
        <v>2521050</v>
      </c>
      <c r="D19">
        <v>3251410</v>
      </c>
      <c r="E19">
        <v>304900</v>
      </c>
    </row>
    <row r="20" spans="2:5">
      <c r="B20" s="4" t="s">
        <v>32</v>
      </c>
      <c r="C20">
        <v>2774960</v>
      </c>
      <c r="D20">
        <v>2825030</v>
      </c>
      <c r="E20">
        <v>254830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EE05-CFAD-4615-B963-71C176C2F961}">
  <dimension ref="B3:L20"/>
  <sheetViews>
    <sheetView workbookViewId="0">
      <selection activeCell="F14" sqref="F14"/>
    </sheetView>
  </sheetViews>
  <sheetFormatPr defaultRowHeight="15"/>
  <cols>
    <col min="1" max="1" width="14.7109375" bestFit="1" customWidth="1"/>
    <col min="2" max="2" width="9" customWidth="1"/>
    <col min="3" max="3" width="16.7109375" customWidth="1"/>
    <col min="4" max="4" width="21.42578125" bestFit="1" customWidth="1"/>
    <col min="5" max="5" width="11.28515625" bestFit="1" customWidth="1"/>
    <col min="6" max="6" width="14.7109375" bestFit="1" customWidth="1"/>
    <col min="7" max="7" width="21.42578125" bestFit="1" customWidth="1"/>
    <col min="8" max="8" width="16.85546875" bestFit="1" customWidth="1"/>
    <col min="9" max="9" width="7.5703125" bestFit="1" customWidth="1"/>
    <col min="10" max="10" width="6.140625" bestFit="1" customWidth="1"/>
    <col min="11" max="12" width="11.28515625" bestFit="1" customWidth="1"/>
  </cols>
  <sheetData>
    <row r="3" spans="2:12" ht="28.5">
      <c r="F3" s="20" t="s">
        <v>941</v>
      </c>
    </row>
    <row r="6" spans="2:12" ht="15.75">
      <c r="B6" s="8" t="s">
        <v>930</v>
      </c>
      <c r="H6" s="8" t="s">
        <v>932</v>
      </c>
    </row>
    <row r="8" spans="2:12">
      <c r="C8" s="3" t="s">
        <v>929</v>
      </c>
      <c r="D8" t="s">
        <v>931</v>
      </c>
      <c r="H8" s="3" t="s">
        <v>931</v>
      </c>
      <c r="I8" s="3" t="s">
        <v>910</v>
      </c>
    </row>
    <row r="9" spans="2:12">
      <c r="C9" s="4" t="s">
        <v>921</v>
      </c>
      <c r="D9">
        <v>26</v>
      </c>
      <c r="H9" s="3" t="s">
        <v>929</v>
      </c>
      <c r="I9" t="s">
        <v>17</v>
      </c>
      <c r="J9" t="s">
        <v>12</v>
      </c>
      <c r="K9" t="s">
        <v>3</v>
      </c>
      <c r="L9" t="s">
        <v>904</v>
      </c>
    </row>
    <row r="10" spans="2:12">
      <c r="C10" s="4" t="s">
        <v>922</v>
      </c>
      <c r="D10">
        <v>103</v>
      </c>
      <c r="H10" s="4" t="s">
        <v>921</v>
      </c>
      <c r="I10">
        <v>9</v>
      </c>
      <c r="J10">
        <v>11</v>
      </c>
      <c r="K10">
        <v>6</v>
      </c>
      <c r="L10">
        <v>26</v>
      </c>
    </row>
    <row r="11" spans="2:12">
      <c r="C11" s="4" t="s">
        <v>923</v>
      </c>
      <c r="D11">
        <v>105</v>
      </c>
      <c r="H11" s="4" t="s">
        <v>922</v>
      </c>
      <c r="I11">
        <v>37</v>
      </c>
      <c r="J11">
        <v>41</v>
      </c>
      <c r="K11">
        <v>25</v>
      </c>
      <c r="L11">
        <v>103</v>
      </c>
    </row>
    <row r="12" spans="2:12">
      <c r="C12" s="4" t="s">
        <v>924</v>
      </c>
      <c r="D12">
        <v>96</v>
      </c>
      <c r="H12" s="4" t="s">
        <v>923</v>
      </c>
      <c r="I12">
        <v>45</v>
      </c>
      <c r="J12">
        <v>33</v>
      </c>
      <c r="K12">
        <v>27</v>
      </c>
      <c r="L12">
        <v>105</v>
      </c>
    </row>
    <row r="13" spans="2:12">
      <c r="C13" s="4" t="s">
        <v>925</v>
      </c>
      <c r="D13">
        <v>99</v>
      </c>
      <c r="H13" s="4" t="s">
        <v>924</v>
      </c>
      <c r="I13">
        <v>37</v>
      </c>
      <c r="J13">
        <v>41</v>
      </c>
      <c r="K13">
        <v>18</v>
      </c>
      <c r="L13">
        <v>96</v>
      </c>
    </row>
    <row r="14" spans="2:12">
      <c r="C14" s="4" t="s">
        <v>926</v>
      </c>
      <c r="D14">
        <v>117</v>
      </c>
      <c r="H14" s="4" t="s">
        <v>925</v>
      </c>
      <c r="I14">
        <v>36</v>
      </c>
      <c r="J14">
        <v>37</v>
      </c>
      <c r="K14">
        <v>26</v>
      </c>
      <c r="L14">
        <v>99</v>
      </c>
    </row>
    <row r="15" spans="2:12">
      <c r="C15" s="4" t="s">
        <v>927</v>
      </c>
      <c r="D15">
        <v>108</v>
      </c>
      <c r="H15" s="4" t="s">
        <v>926</v>
      </c>
      <c r="I15">
        <v>35</v>
      </c>
      <c r="J15">
        <v>48</v>
      </c>
      <c r="K15">
        <v>34</v>
      </c>
      <c r="L15">
        <v>117</v>
      </c>
    </row>
    <row r="16" spans="2:12">
      <c r="C16" s="4" t="s">
        <v>928</v>
      </c>
      <c r="D16">
        <v>90</v>
      </c>
      <c r="H16" s="4" t="s">
        <v>927</v>
      </c>
      <c r="I16">
        <v>39</v>
      </c>
      <c r="J16">
        <v>39</v>
      </c>
      <c r="K16">
        <v>30</v>
      </c>
      <c r="L16">
        <v>108</v>
      </c>
    </row>
    <row r="17" spans="3:12">
      <c r="C17" s="4" t="s">
        <v>919</v>
      </c>
      <c r="D17">
        <v>105</v>
      </c>
      <c r="H17" s="4" t="s">
        <v>928</v>
      </c>
      <c r="I17">
        <v>29</v>
      </c>
      <c r="J17">
        <v>32</v>
      </c>
      <c r="K17">
        <v>29</v>
      </c>
      <c r="L17">
        <v>90</v>
      </c>
    </row>
    <row r="18" spans="3:12">
      <c r="C18" s="4" t="s">
        <v>920</v>
      </c>
      <c r="D18">
        <v>97</v>
      </c>
      <c r="H18" s="4" t="s">
        <v>919</v>
      </c>
      <c r="I18">
        <v>39</v>
      </c>
      <c r="J18">
        <v>41</v>
      </c>
      <c r="K18">
        <v>25</v>
      </c>
      <c r="L18">
        <v>105</v>
      </c>
    </row>
    <row r="19" spans="3:12">
      <c r="C19" s="4" t="s">
        <v>904</v>
      </c>
      <c r="D19">
        <v>946</v>
      </c>
      <c r="H19" s="4" t="s">
        <v>920</v>
      </c>
      <c r="I19">
        <v>29</v>
      </c>
      <c r="J19">
        <v>38</v>
      </c>
      <c r="K19">
        <v>30</v>
      </c>
      <c r="L19">
        <v>97</v>
      </c>
    </row>
    <row r="20" spans="3:12">
      <c r="H20" s="4" t="s">
        <v>904</v>
      </c>
      <c r="I20">
        <v>335</v>
      </c>
      <c r="J20">
        <v>361</v>
      </c>
      <c r="K20">
        <v>250</v>
      </c>
      <c r="L20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884F-E582-4B33-ACBE-7655BBEB0D2F}">
  <dimension ref="B5:E11"/>
  <sheetViews>
    <sheetView tabSelected="1" workbookViewId="0">
      <selection activeCell="G11" sqref="G11"/>
    </sheetView>
  </sheetViews>
  <sheetFormatPr defaultRowHeight="15"/>
  <cols>
    <col min="1" max="1" width="11.28515625" bestFit="1" customWidth="1"/>
    <col min="2" max="2" width="13.140625" style="17" bestFit="1" customWidth="1"/>
    <col min="4" max="4" width="11.28515625" bestFit="1" customWidth="1"/>
    <col min="5" max="5" width="15.28515625" style="17" bestFit="1" customWidth="1"/>
  </cols>
  <sheetData>
    <row r="5" spans="3:5">
      <c r="C5" s="5" t="s">
        <v>937</v>
      </c>
    </row>
    <row r="7" spans="3:5">
      <c r="D7" s="3" t="s">
        <v>905</v>
      </c>
      <c r="E7" s="17" t="s">
        <v>936</v>
      </c>
    </row>
    <row r="8" spans="3:5">
      <c r="D8" s="4" t="s">
        <v>17</v>
      </c>
      <c r="E8" s="17">
        <v>24917424.209999986</v>
      </c>
    </row>
    <row r="9" spans="3:5">
      <c r="D9" s="4" t="s">
        <v>12</v>
      </c>
      <c r="E9" s="17">
        <v>27478731.780000001</v>
      </c>
    </row>
    <row r="10" spans="3:5">
      <c r="D10" s="4" t="s">
        <v>3</v>
      </c>
      <c r="E10" s="17">
        <v>19526793.309999999</v>
      </c>
    </row>
    <row r="11" spans="3:5">
      <c r="D11" s="4" t="s">
        <v>943</v>
      </c>
      <c r="E11" s="17">
        <v>71922949.299999982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66B8-F98E-46A6-A985-62623862DCD1}">
  <dimension ref="A1:K947"/>
  <sheetViews>
    <sheetView topLeftCell="A16" workbookViewId="0">
      <selection activeCell="F13" sqref="F13"/>
    </sheetView>
  </sheetViews>
  <sheetFormatPr defaultRowHeight="15"/>
  <cols>
    <col min="2" max="2" width="9.85546875" customWidth="1"/>
    <col min="3" max="3" width="25.28515625" bestFit="1" customWidth="1"/>
    <col min="4" max="4" width="12.5703125" style="16" bestFit="1" customWidth="1"/>
    <col min="5" max="5" width="10.85546875" customWidth="1"/>
    <col min="6" max="6" width="9.85546875" bestFit="1" customWidth="1"/>
    <col min="7" max="7" width="14.7109375" bestFit="1" customWidth="1"/>
    <col min="8" max="8" width="11.28515625" customWidth="1"/>
    <col min="9" max="9" width="15.5703125" style="11" bestFit="1" customWidth="1"/>
    <col min="10" max="10" width="16.85546875" style="16" bestFit="1" customWidth="1"/>
    <col min="11" max="11" width="14.28515625" style="16" bestFit="1" customWidth="1"/>
  </cols>
  <sheetData>
    <row r="1" spans="1:11">
      <c r="A1" s="6" t="s">
        <v>898</v>
      </c>
      <c r="B1" s="6" t="s">
        <v>899</v>
      </c>
      <c r="C1" s="6" t="s">
        <v>900</v>
      </c>
      <c r="D1" s="12" t="s">
        <v>901</v>
      </c>
      <c r="E1" s="6" t="s">
        <v>902</v>
      </c>
      <c r="F1" s="6" t="s">
        <v>903</v>
      </c>
      <c r="G1" t="s">
        <v>918</v>
      </c>
      <c r="H1" t="s">
        <v>917</v>
      </c>
      <c r="I1" s="11" t="s">
        <v>933</v>
      </c>
      <c r="J1" s="16" t="s">
        <v>934</v>
      </c>
      <c r="K1" s="16" t="s">
        <v>935</v>
      </c>
    </row>
    <row r="2" spans="1:11">
      <c r="A2" s="1" t="s">
        <v>0</v>
      </c>
      <c r="B2" s="1" t="s">
        <v>1</v>
      </c>
      <c r="C2" s="1" t="s">
        <v>2</v>
      </c>
      <c r="D2" s="13">
        <v>88050</v>
      </c>
      <c r="E2" s="1" t="s">
        <v>3</v>
      </c>
      <c r="F2" s="1" t="s">
        <v>4</v>
      </c>
      <c r="G2" t="str">
        <f t="shared" ref="G2:G65" si="0">INT(D2/10000)*10000 &amp; " - " &amp; (INT(D2/10000)+1)*10000</f>
        <v>80000 - 90000</v>
      </c>
      <c r="H2" t="b">
        <f>IF(Table1[[#This Row],[Salary]]&gt;90000,TRUE,FALSE)</f>
        <v>0</v>
      </c>
      <c r="I2" s="11" cm="1">
        <f t="array" ref="I2">IF(OR(C2="", F2=""), "No Bonus",
IFERROR(
   _xlfn.XLOOKUP(TRIM(F2), '[1]Bonus Rules'!$C$2:$G$2,
      _xlfn.XLOOKUP(TRIM(C2), '[1]Bonus Rules'!$B$3:$B$14, '[1]Bonus Rules'!$C$3:$G$14)
   ),
"No Bonus"))</f>
        <v>8.7999999999999995E-2</v>
      </c>
      <c r="J2" s="16">
        <f>IF(Table2[[#This Row],[Bonus Rules]]="No Bonus",0,Table1[[#This Row],[Salary]]*Table2[[#This Row],[Bonus Rules]])</f>
        <v>7748.4</v>
      </c>
      <c r="K2" s="16">
        <f>Table1[[#This Row],[Salary]]+Table2[[#This Row],[Bonus Amount ]]</f>
        <v>95798.399999999994</v>
      </c>
    </row>
    <row r="3" spans="1:11">
      <c r="A3" s="2" t="s">
        <v>5</v>
      </c>
      <c r="B3" s="2" t="s">
        <v>6</v>
      </c>
      <c r="C3" s="2" t="s">
        <v>7</v>
      </c>
      <c r="D3" s="14">
        <v>68220</v>
      </c>
      <c r="E3" s="2" t="s">
        <v>3</v>
      </c>
      <c r="F3" s="2" t="s">
        <v>8</v>
      </c>
      <c r="G3" t="str">
        <f t="shared" si="0"/>
        <v>60000 - 70000</v>
      </c>
      <c r="H3" t="b">
        <f>IF(Table1[[#This Row],[Salary]]&gt;90000,TRUE,FALSE)</f>
        <v>0</v>
      </c>
      <c r="I3" s="11" cm="1">
        <f t="array" ref="I3">IF(OR(C3="", F3=""), "No Bonus",
IFERROR(
   _xlfn.XLOOKUP(TRIM(F3), '[1]Bonus Rules'!$C$2:$G$2,
      _xlfn.XLOOKUP(TRIM(C3), '[1]Bonus Rules'!$B$3:$B$14, '[1]Bonus Rules'!$C$3:$G$14)
   ),
"No Bonus"))</f>
        <v>4.2999999999999997E-2</v>
      </c>
      <c r="J3" s="16">
        <f>IF(Table2[[#This Row],[Bonus Rules]]="No Bonus",0,Table1[[#This Row],[Salary]]*Table2[[#This Row],[Bonus Rules]])</f>
        <v>2933.4599999999996</v>
      </c>
      <c r="K3" s="16">
        <f>Table1[[#This Row],[Salary]]+Table2[[#This Row],[Bonus Amount ]]</f>
        <v>71153.460000000006</v>
      </c>
    </row>
    <row r="4" spans="1:11">
      <c r="A4" s="1" t="s">
        <v>9</v>
      </c>
      <c r="B4" s="1" t="s">
        <v>10</v>
      </c>
      <c r="C4" s="1" t="s">
        <v>11</v>
      </c>
      <c r="D4" s="13">
        <v>56370</v>
      </c>
      <c r="E4" s="1" t="s">
        <v>12</v>
      </c>
      <c r="F4" s="1" t="s">
        <v>4</v>
      </c>
      <c r="G4" t="str">
        <f t="shared" si="0"/>
        <v>50000 - 60000</v>
      </c>
      <c r="H4" t="b">
        <f>IF(Table1[[#This Row],[Salary]]&gt;90000,TRUE,FALSE)</f>
        <v>0</v>
      </c>
      <c r="I4" s="11" cm="1">
        <f t="array" ref="I4">IF(OR(C4="", F4=""), "No Bonus",
IFERROR(
   _xlfn.XLOOKUP(TRIM(F4), '[1]Bonus Rules'!$C$2:$G$2,
      _xlfn.XLOOKUP(TRIM(C4), '[1]Bonus Rules'!$B$3:$B$14, '[1]Bonus Rules'!$C$3:$G$14)
   ),
"No Bonus"))</f>
        <v>6.4000000000000001E-2</v>
      </c>
      <c r="J4" s="16">
        <f>IF(Table2[[#This Row],[Bonus Rules]]="No Bonus",0,Table1[[#This Row],[Salary]]*Table2[[#This Row],[Bonus Rules]])</f>
        <v>3607.6800000000003</v>
      </c>
      <c r="K4" s="16">
        <f>Table1[[#This Row],[Salary]]+Table2[[#This Row],[Bonus Amount ]]</f>
        <v>59977.68</v>
      </c>
    </row>
    <row r="5" spans="1:11">
      <c r="A5" s="2" t="s">
        <v>13</v>
      </c>
      <c r="B5" s="2" t="s">
        <v>6</v>
      </c>
      <c r="C5" s="2" t="s">
        <v>14</v>
      </c>
      <c r="D5" s="14">
        <v>107090</v>
      </c>
      <c r="E5" s="2" t="s">
        <v>12</v>
      </c>
      <c r="F5" s="2" t="s">
        <v>15</v>
      </c>
      <c r="G5" t="str">
        <f t="shared" si="0"/>
        <v>100000 - 110000</v>
      </c>
      <c r="H5" t="b">
        <f>IF(Table1[[#This Row],[Salary]]&gt;90000,TRUE,FALSE)</f>
        <v>1</v>
      </c>
      <c r="I5" s="11" cm="1">
        <f t="array" ref="I5">IF(OR(C5="", F5=""), "No Bonus",
IFERROR(
   _xlfn.XLOOKUP(TRIM(F5), '[1]Bonus Rules'!$C$2:$G$2,
      _xlfn.XLOOKUP(TRIM(C5), '[1]Bonus Rules'!$B$3:$B$14, '[1]Bonus Rules'!$C$3:$G$14)
   ),
"No Bonus"))</f>
        <v>0.01</v>
      </c>
      <c r="J5" s="16">
        <f>IF(Table2[[#This Row],[Bonus Rules]]="No Bonus",0,Table1[[#This Row],[Salary]]*Table2[[#This Row],[Bonus Rules]])</f>
        <v>1070.9000000000001</v>
      </c>
      <c r="K5" s="16">
        <f>Table1[[#This Row],[Salary]]+Table2[[#This Row],[Bonus Amount ]]</f>
        <v>108160.9</v>
      </c>
    </row>
    <row r="6" spans="1:11">
      <c r="A6" s="1" t="s">
        <v>16</v>
      </c>
      <c r="B6" s="1" t="s">
        <v>1</v>
      </c>
      <c r="C6" s="1" t="s">
        <v>14</v>
      </c>
      <c r="D6" s="13">
        <v>108450</v>
      </c>
      <c r="E6" s="1" t="s">
        <v>17</v>
      </c>
      <c r="F6" s="1" t="s">
        <v>15</v>
      </c>
      <c r="G6" t="str">
        <f t="shared" si="0"/>
        <v>100000 - 110000</v>
      </c>
      <c r="H6" t="b">
        <f>IF(Table1[[#This Row],[Salary]]&gt;90000,TRUE,FALSE)</f>
        <v>1</v>
      </c>
      <c r="I6" s="11" cm="1">
        <f t="array" ref="I6">IF(OR(C6="", F6=""), "No Bonus",
IFERROR(
   _xlfn.XLOOKUP(TRIM(F6), '[1]Bonus Rules'!$C$2:$G$2,
      _xlfn.XLOOKUP(TRIM(C6), '[1]Bonus Rules'!$B$3:$B$14, '[1]Bonus Rules'!$C$3:$G$14)
   ),
"No Bonus"))</f>
        <v>0.01</v>
      </c>
      <c r="J6" s="16">
        <f>IF(Table2[[#This Row],[Bonus Rules]]="No Bonus",0,Table1[[#This Row],[Salary]]*Table2[[#This Row],[Bonus Rules]])</f>
        <v>1084.5</v>
      </c>
      <c r="K6" s="16">
        <f>Table1[[#This Row],[Salary]]+Table2[[#This Row],[Bonus Amount ]]</f>
        <v>109534.5</v>
      </c>
    </row>
    <row r="7" spans="1:11">
      <c r="A7" s="2" t="s">
        <v>18</v>
      </c>
      <c r="B7" s="2" t="s">
        <v>6</v>
      </c>
      <c r="C7" s="2" t="s">
        <v>19</v>
      </c>
      <c r="D7" s="14">
        <v>41160</v>
      </c>
      <c r="E7" s="2" t="s">
        <v>3</v>
      </c>
      <c r="F7" s="2" t="s">
        <v>20</v>
      </c>
      <c r="G7" t="str">
        <f t="shared" si="0"/>
        <v>40000 - 50000</v>
      </c>
      <c r="H7" t="b">
        <f>IF(Table1[[#This Row],[Salary]]&gt;90000,TRUE,FALSE)</f>
        <v>0</v>
      </c>
      <c r="I7" s="11" cm="1">
        <f t="array" ref="I7">IF(OR(C7="", F7=""), "No Bonus",
IFERROR(
   _xlfn.XLOOKUP(TRIM(F7), '[1]Bonus Rules'!$C$2:$G$2,
      _xlfn.XLOOKUP(TRIM(C7), '[1]Bonus Rules'!$B$3:$B$14, '[1]Bonus Rules'!$C$3:$G$14)
   ),
"No Bonus"))</f>
        <v>2.7E-2</v>
      </c>
      <c r="J7" s="16">
        <f>IF(Table2[[#This Row],[Bonus Rules]]="No Bonus",0,Table1[[#This Row],[Salary]]*Table2[[#This Row],[Bonus Rules]])</f>
        <v>1111.32</v>
      </c>
      <c r="K7" s="16">
        <f>Table1[[#This Row],[Salary]]+Table2[[#This Row],[Bonus Amount ]]</f>
        <v>42271.32</v>
      </c>
    </row>
    <row r="8" spans="1:11">
      <c r="A8" s="1" t="s">
        <v>21</v>
      </c>
      <c r="B8" s="1" t="s">
        <v>1</v>
      </c>
      <c r="C8" s="1" t="s">
        <v>11</v>
      </c>
      <c r="D8" s="13">
        <v>109000</v>
      </c>
      <c r="E8" s="1" t="s">
        <v>17</v>
      </c>
      <c r="F8" s="1" t="s">
        <v>4</v>
      </c>
      <c r="G8" t="str">
        <f t="shared" si="0"/>
        <v>100000 - 110000</v>
      </c>
      <c r="H8" t="b">
        <f>IF(Table1[[#This Row],[Salary]]&gt;90000,TRUE,FALSE)</f>
        <v>1</v>
      </c>
      <c r="I8" s="11" cm="1">
        <f t="array" ref="I8">IF(OR(C8="", F8=""), "No Bonus",
IFERROR(
   _xlfn.XLOOKUP(TRIM(F8), '[1]Bonus Rules'!$C$2:$G$2,
      _xlfn.XLOOKUP(TRIM(C8), '[1]Bonus Rules'!$B$3:$B$14, '[1]Bonus Rules'!$C$3:$G$14)
   ),
"No Bonus"))</f>
        <v>6.4000000000000001E-2</v>
      </c>
      <c r="J8" s="16">
        <f>IF(Table2[[#This Row],[Bonus Rules]]="No Bonus",0,Table1[[#This Row],[Salary]]*Table2[[#This Row],[Bonus Rules]])</f>
        <v>6976</v>
      </c>
      <c r="K8" s="16">
        <f>Table1[[#This Row],[Salary]]+Table2[[#This Row],[Bonus Amount ]]</f>
        <v>115976</v>
      </c>
    </row>
    <row r="9" spans="1:11">
      <c r="A9" s="2" t="s">
        <v>22</v>
      </c>
      <c r="B9" s="2" t="s">
        <v>6</v>
      </c>
      <c r="C9" s="2" t="s">
        <v>14</v>
      </c>
      <c r="D9" s="14">
        <v>43020</v>
      </c>
      <c r="E9" s="2" t="s">
        <v>12</v>
      </c>
      <c r="F9" s="2" t="s">
        <v>20</v>
      </c>
      <c r="G9" t="str">
        <f t="shared" si="0"/>
        <v>40000 - 50000</v>
      </c>
      <c r="H9" t="b">
        <f>IF(Table1[[#This Row],[Salary]]&gt;90000,TRUE,FALSE)</f>
        <v>0</v>
      </c>
      <c r="I9" s="11" cm="1">
        <f t="array" ref="I9">IF(OR(C9="", F9=""), "No Bonus",
IFERROR(
   _xlfn.XLOOKUP(TRIM(F9), '[1]Bonus Rules'!$C$2:$G$2,
      _xlfn.XLOOKUP(TRIM(C9), '[1]Bonus Rules'!$B$3:$B$14, '[1]Bonus Rules'!$C$3:$G$14)
   ),
"No Bonus"))</f>
        <v>2.8000000000000001E-2</v>
      </c>
      <c r="J9" s="16">
        <f>IF(Table2[[#This Row],[Bonus Rules]]="No Bonus",0,Table1[[#This Row],[Salary]]*Table2[[#This Row],[Bonus Rules]])</f>
        <v>1204.56</v>
      </c>
      <c r="K9" s="16">
        <f>Table1[[#This Row],[Salary]]+Table2[[#This Row],[Bonus Amount ]]</f>
        <v>44224.56</v>
      </c>
    </row>
    <row r="10" spans="1:11">
      <c r="A10" s="1" t="s">
        <v>23</v>
      </c>
      <c r="B10" s="1" t="s">
        <v>1</v>
      </c>
      <c r="C10" s="1" t="s">
        <v>24</v>
      </c>
      <c r="D10" s="13">
        <v>37800</v>
      </c>
      <c r="E10" s="1" t="s">
        <v>3</v>
      </c>
      <c r="F10" s="1" t="s">
        <v>20</v>
      </c>
      <c r="G10" t="str">
        <f t="shared" si="0"/>
        <v>30000 - 40000</v>
      </c>
      <c r="H10" t="b">
        <f>IF(Table1[[#This Row],[Salary]]&gt;90000,TRUE,FALSE)</f>
        <v>0</v>
      </c>
      <c r="I10" s="11" cm="1">
        <f t="array" ref="I10">IF(OR(C10="", F10=""), "No Bonus",
IFERROR(
   _xlfn.XLOOKUP(TRIM(F10), '[1]Bonus Rules'!$C$2:$G$2,
      _xlfn.XLOOKUP(TRIM(C10), '[1]Bonus Rules'!$B$3:$B$14, '[1]Bonus Rules'!$C$3:$G$14)
   ),
"No Bonus"))</f>
        <v>2.4E-2</v>
      </c>
      <c r="J10" s="16">
        <f>IF(Table2[[#This Row],[Bonus Rules]]="No Bonus",0,Table1[[#This Row],[Salary]]*Table2[[#This Row],[Bonus Rules]])</f>
        <v>907.2</v>
      </c>
      <c r="K10" s="16">
        <f>Table1[[#This Row],[Salary]]+Table2[[#This Row],[Bonus Amount ]]</f>
        <v>38707.199999999997</v>
      </c>
    </row>
    <row r="11" spans="1:11">
      <c r="A11" s="2" t="s">
        <v>25</v>
      </c>
      <c r="B11" s="2" t="s">
        <v>1</v>
      </c>
      <c r="C11" s="2" t="s">
        <v>2</v>
      </c>
      <c r="D11" s="14">
        <v>88380</v>
      </c>
      <c r="E11" s="2" t="s">
        <v>12</v>
      </c>
      <c r="F11" s="2" t="s">
        <v>20</v>
      </c>
      <c r="G11" t="str">
        <f t="shared" si="0"/>
        <v>80000 - 90000</v>
      </c>
      <c r="H11" t="b">
        <f>IF(Table1[[#This Row],[Salary]]&gt;90000,TRUE,FALSE)</f>
        <v>0</v>
      </c>
      <c r="I11" s="11" cm="1">
        <f t="array" ref="I11">IF(OR(C11="", F11=""), "No Bonus",
IFERROR(
   _xlfn.XLOOKUP(TRIM(F11), '[1]Bonus Rules'!$C$2:$G$2,
      _xlfn.XLOOKUP(TRIM(C11), '[1]Bonus Rules'!$B$3:$B$14, '[1]Bonus Rules'!$C$3:$G$14)
   ),
"No Bonus"))</f>
        <v>2.1000000000000001E-2</v>
      </c>
      <c r="J11" s="16">
        <f>IF(Table2[[#This Row],[Bonus Rules]]="No Bonus",0,Table1[[#This Row],[Salary]]*Table2[[#This Row],[Bonus Rules]])</f>
        <v>1855.98</v>
      </c>
      <c r="K11" s="16">
        <f>Table1[[#This Row],[Salary]]+Table2[[#This Row],[Bonus Amount ]]</f>
        <v>90235.98</v>
      </c>
    </row>
    <row r="12" spans="1:11">
      <c r="A12" s="1" t="s">
        <v>26</v>
      </c>
      <c r="B12" s="1" t="s">
        <v>6</v>
      </c>
      <c r="C12" s="1" t="s">
        <v>27</v>
      </c>
      <c r="D12" s="13">
        <v>84420</v>
      </c>
      <c r="E12" s="1" t="s">
        <v>17</v>
      </c>
      <c r="F12" s="1" t="s">
        <v>20</v>
      </c>
      <c r="G12" t="str">
        <f t="shared" si="0"/>
        <v>80000 - 90000</v>
      </c>
      <c r="H12" t="b">
        <f>IF(Table1[[#This Row],[Salary]]&gt;90000,TRUE,FALSE)</f>
        <v>0</v>
      </c>
      <c r="I12" s="11" cm="1">
        <f t="array" ref="I12">IF(OR(C12="", F12=""), "No Bonus",
IFERROR(
   _xlfn.XLOOKUP(TRIM(F12), '[1]Bonus Rules'!$C$2:$G$2,
      _xlfn.XLOOKUP(TRIM(C12), '[1]Bonus Rules'!$B$3:$B$14, '[1]Bonus Rules'!$C$3:$G$14)
   ),
"No Bonus"))</f>
        <v>3.2000000000000001E-2</v>
      </c>
      <c r="J12" s="16">
        <f>IF(Table2[[#This Row],[Bonus Rules]]="No Bonus",0,Table1[[#This Row],[Salary]]*Table2[[#This Row],[Bonus Rules]])</f>
        <v>2701.44</v>
      </c>
      <c r="K12" s="16">
        <f>Table1[[#This Row],[Salary]]+Table2[[#This Row],[Bonus Amount ]]</f>
        <v>87121.44</v>
      </c>
    </row>
    <row r="13" spans="1:11">
      <c r="A13" s="2" t="s">
        <v>28</v>
      </c>
      <c r="B13" s="2" t="s">
        <v>6</v>
      </c>
      <c r="C13" s="2" t="s">
        <v>11</v>
      </c>
      <c r="D13" s="14">
        <v>101760</v>
      </c>
      <c r="E13" s="2" t="s">
        <v>17</v>
      </c>
      <c r="F13" s="2" t="s">
        <v>8</v>
      </c>
      <c r="G13" t="str">
        <f t="shared" si="0"/>
        <v>100000 - 110000</v>
      </c>
      <c r="H13" t="b">
        <f>IF(Table1[[#This Row],[Salary]]&gt;90000,TRUE,FALSE)</f>
        <v>1</v>
      </c>
      <c r="I13" s="11" cm="1">
        <f t="array" ref="I13">IF(OR(C13="", F13=""), "No Bonus",
IFERROR(
   _xlfn.XLOOKUP(TRIM(F13), '[1]Bonus Rules'!$C$2:$G$2,
      _xlfn.XLOOKUP(TRIM(C13), '[1]Bonus Rules'!$B$3:$B$14, '[1]Bonus Rules'!$C$3:$G$14)
   ),
"No Bonus"))</f>
        <v>5.3999999999999999E-2</v>
      </c>
      <c r="J13" s="16">
        <f>IF(Table2[[#This Row],[Bonus Rules]]="No Bonus",0,Table1[[#This Row],[Salary]]*Table2[[#This Row],[Bonus Rules]])</f>
        <v>5495.04</v>
      </c>
      <c r="K13" s="16">
        <f>Table1[[#This Row],[Salary]]+Table2[[#This Row],[Bonus Amount ]]</f>
        <v>107255.03999999999</v>
      </c>
    </row>
    <row r="14" spans="1:11">
      <c r="A14" s="1" t="s">
        <v>29</v>
      </c>
      <c r="B14" s="1" t="s">
        <v>1</v>
      </c>
      <c r="C14" s="1" t="s">
        <v>2</v>
      </c>
      <c r="D14" s="13">
        <v>110780</v>
      </c>
      <c r="E14" s="1" t="s">
        <v>17</v>
      </c>
      <c r="F14" s="1" t="s">
        <v>15</v>
      </c>
      <c r="G14" t="str">
        <f t="shared" si="0"/>
        <v>110000 - 120000</v>
      </c>
      <c r="H14" t="b">
        <f>IF(Table1[[#This Row],[Salary]]&gt;90000,TRUE,FALSE)</f>
        <v>1</v>
      </c>
      <c r="I14" s="11" cm="1">
        <f t="array" ref="I14">IF(OR(C14="", F14=""), "No Bonus",
IFERROR(
   _xlfn.XLOOKUP(TRIM(F14), '[1]Bonus Rules'!$C$2:$G$2,
      _xlfn.XLOOKUP(TRIM(C14), '[1]Bonus Rules'!$B$3:$B$14, '[1]Bonus Rules'!$C$3:$G$14)
   ),
"No Bonus"))</f>
        <v>1.2E-2</v>
      </c>
      <c r="J14" s="16">
        <f>IF(Table2[[#This Row],[Bonus Rules]]="No Bonus",0,Table1[[#This Row],[Salary]]*Table2[[#This Row],[Bonus Rules]])</f>
        <v>1329.3600000000001</v>
      </c>
      <c r="K14" s="16">
        <f>Table1[[#This Row],[Salary]]+Table2[[#This Row],[Bonus Amount ]]</f>
        <v>112109.36</v>
      </c>
    </row>
    <row r="15" spans="1:11">
      <c r="A15" s="2" t="s">
        <v>30</v>
      </c>
      <c r="B15" s="2" t="s">
        <v>1</v>
      </c>
      <c r="C15" s="2" t="s">
        <v>19</v>
      </c>
      <c r="D15" s="14">
        <v>68430</v>
      </c>
      <c r="E15" s="2" t="s">
        <v>17</v>
      </c>
      <c r="F15" s="2" t="s">
        <v>8</v>
      </c>
      <c r="G15" t="str">
        <f t="shared" si="0"/>
        <v>60000 - 70000</v>
      </c>
      <c r="H15" t="b">
        <f>IF(Table1[[#This Row],[Salary]]&gt;90000,TRUE,FALSE)</f>
        <v>0</v>
      </c>
      <c r="I15" s="11" cm="1">
        <f t="array" ref="I15">IF(OR(C15="", F15=""), "No Bonus",
IFERROR(
   _xlfn.XLOOKUP(TRIM(F15), '[1]Bonus Rules'!$C$2:$G$2,
      _xlfn.XLOOKUP(TRIM(C15), '[1]Bonus Rules'!$B$3:$B$14, '[1]Bonus Rules'!$C$3:$G$14)
   ),
"No Bonus"))</f>
        <v>5.3999999999999999E-2</v>
      </c>
      <c r="J15" s="16">
        <f>IF(Table2[[#This Row],[Bonus Rules]]="No Bonus",0,Table1[[#This Row],[Salary]]*Table2[[#This Row],[Bonus Rules]])</f>
        <v>3695.22</v>
      </c>
      <c r="K15" s="16">
        <f>Table1[[#This Row],[Salary]]+Table2[[#This Row],[Bonus Amount ]]</f>
        <v>72125.22</v>
      </c>
    </row>
    <row r="16" spans="1:11">
      <c r="A16" s="1" t="s">
        <v>31</v>
      </c>
      <c r="B16" s="1" t="s">
        <v>6</v>
      </c>
      <c r="C16" s="1" t="s">
        <v>32</v>
      </c>
      <c r="D16" s="13">
        <v>105370</v>
      </c>
      <c r="E16" s="1" t="s">
        <v>12</v>
      </c>
      <c r="F16" s="1" t="s">
        <v>8</v>
      </c>
      <c r="G16" t="str">
        <f t="shared" si="0"/>
        <v>100000 - 110000</v>
      </c>
      <c r="H16" t="b">
        <f>IF(Table1[[#This Row],[Salary]]&gt;90000,TRUE,FALSE)</f>
        <v>1</v>
      </c>
      <c r="I16" s="11" cm="1">
        <f t="array" ref="I16">IF(OR(C16="", F16=""), "No Bonus",
IFERROR(
   _xlfn.XLOOKUP(TRIM(F16), '[1]Bonus Rules'!$C$2:$G$2,
      _xlfn.XLOOKUP(TRIM(C16), '[1]Bonus Rules'!$B$3:$B$14, '[1]Bonus Rules'!$C$3:$G$14)
   ),
"No Bonus"))</f>
        <v>5.8999999999999997E-2</v>
      </c>
      <c r="J16" s="16">
        <f>IF(Table2[[#This Row],[Bonus Rules]]="No Bonus",0,Table1[[#This Row],[Salary]]*Table2[[#This Row],[Bonus Rules]])</f>
        <v>6216.83</v>
      </c>
      <c r="K16" s="16">
        <f>Table1[[#This Row],[Salary]]+Table2[[#This Row],[Bonus Amount ]]</f>
        <v>111586.83</v>
      </c>
    </row>
    <row r="17" spans="1:11">
      <c r="A17" s="2" t="s">
        <v>33</v>
      </c>
      <c r="B17" s="2" t="s">
        <v>1</v>
      </c>
      <c r="C17" s="2" t="s">
        <v>7</v>
      </c>
      <c r="D17" s="14">
        <v>113800</v>
      </c>
      <c r="E17" s="2" t="s">
        <v>3</v>
      </c>
      <c r="F17" s="2" t="s">
        <v>20</v>
      </c>
      <c r="G17" t="str">
        <f t="shared" si="0"/>
        <v>110000 - 120000</v>
      </c>
      <c r="H17" t="b">
        <f>IF(Table1[[#This Row],[Salary]]&gt;90000,TRUE,FALSE)</f>
        <v>1</v>
      </c>
      <c r="I17" s="11" cm="1">
        <f t="array" ref="I17">IF(OR(C17="", F17=""), "No Bonus",
IFERROR(
   _xlfn.XLOOKUP(TRIM(F17), '[1]Bonus Rules'!$C$2:$G$2,
      _xlfn.XLOOKUP(TRIM(C17), '[1]Bonus Rules'!$B$3:$B$14, '[1]Bonus Rules'!$C$3:$G$14)
   ),
"No Bonus"))</f>
        <v>3.5000000000000003E-2</v>
      </c>
      <c r="J17" s="16">
        <f>IF(Table2[[#This Row],[Bonus Rules]]="No Bonus",0,Table1[[#This Row],[Salary]]*Table2[[#This Row],[Bonus Rules]])</f>
        <v>3983.0000000000005</v>
      </c>
      <c r="K17" s="16">
        <f>Table1[[#This Row],[Salary]]+Table2[[#This Row],[Bonus Amount ]]</f>
        <v>117783</v>
      </c>
    </row>
    <row r="18" spans="1:11">
      <c r="A18" s="1" t="s">
        <v>34</v>
      </c>
      <c r="B18" s="1" t="s">
        <v>6</v>
      </c>
      <c r="C18" s="1" t="s">
        <v>2</v>
      </c>
      <c r="D18" s="13">
        <v>76300</v>
      </c>
      <c r="E18" s="1" t="s">
        <v>12</v>
      </c>
      <c r="F18" s="1" t="s">
        <v>20</v>
      </c>
      <c r="G18" t="str">
        <f t="shared" si="0"/>
        <v>70000 - 80000</v>
      </c>
      <c r="H18" t="b">
        <f>IF(Table1[[#This Row],[Salary]]&gt;90000,TRUE,FALSE)</f>
        <v>0</v>
      </c>
      <c r="I18" s="11" cm="1">
        <f t="array" ref="I18">IF(OR(C18="", F18=""), "No Bonus",
IFERROR(
   _xlfn.XLOOKUP(TRIM(F18), '[1]Bonus Rules'!$C$2:$G$2,
      _xlfn.XLOOKUP(TRIM(C18), '[1]Bonus Rules'!$B$3:$B$14, '[1]Bonus Rules'!$C$3:$G$14)
   ),
"No Bonus"))</f>
        <v>2.1000000000000001E-2</v>
      </c>
      <c r="J18" s="16">
        <f>IF(Table2[[#This Row],[Bonus Rules]]="No Bonus",0,Table1[[#This Row],[Salary]]*Table2[[#This Row],[Bonus Rules]])</f>
        <v>1602.3000000000002</v>
      </c>
      <c r="K18" s="16">
        <f>Table1[[#This Row],[Salary]]+Table2[[#This Row],[Bonus Amount ]]</f>
        <v>77902.3</v>
      </c>
    </row>
    <row r="19" spans="1:11">
      <c r="A19" s="2" t="s">
        <v>35</v>
      </c>
      <c r="B19" s="2" t="s">
        <v>6</v>
      </c>
      <c r="C19" s="2" t="s">
        <v>2</v>
      </c>
      <c r="D19" s="14">
        <v>44530</v>
      </c>
      <c r="E19" s="2" t="s">
        <v>12</v>
      </c>
      <c r="F19" s="2" t="s">
        <v>20</v>
      </c>
      <c r="G19" t="str">
        <f t="shared" si="0"/>
        <v>40000 - 50000</v>
      </c>
      <c r="H19" t="b">
        <f>IF(Table1[[#This Row],[Salary]]&gt;90000,TRUE,FALSE)</f>
        <v>0</v>
      </c>
      <c r="I19" s="11" cm="1">
        <f t="array" ref="I19">IF(OR(C19="", F19=""), "No Bonus",
IFERROR(
   _xlfn.XLOOKUP(TRIM(F19), '[1]Bonus Rules'!$C$2:$G$2,
      _xlfn.XLOOKUP(TRIM(C19), '[1]Bonus Rules'!$B$3:$B$14, '[1]Bonus Rules'!$C$3:$G$14)
   ),
"No Bonus"))</f>
        <v>2.1000000000000001E-2</v>
      </c>
      <c r="J19" s="16">
        <f>IF(Table2[[#This Row],[Bonus Rules]]="No Bonus",0,Table1[[#This Row],[Salary]]*Table2[[#This Row],[Bonus Rules]])</f>
        <v>935.13000000000011</v>
      </c>
      <c r="K19" s="16">
        <f>Table1[[#This Row],[Salary]]+Table2[[#This Row],[Bonus Amount ]]</f>
        <v>45465.13</v>
      </c>
    </row>
    <row r="20" spans="1:11">
      <c r="A20" s="1" t="s">
        <v>36</v>
      </c>
      <c r="B20" s="1" t="s">
        <v>6</v>
      </c>
      <c r="C20" s="1" t="s">
        <v>11</v>
      </c>
      <c r="D20" s="13">
        <v>63710</v>
      </c>
      <c r="E20" s="1" t="s">
        <v>3</v>
      </c>
      <c r="F20" s="1" t="s">
        <v>20</v>
      </c>
      <c r="G20" t="str">
        <f t="shared" si="0"/>
        <v>60000 - 70000</v>
      </c>
      <c r="H20" t="b">
        <f>IF(Table1[[#This Row],[Salary]]&gt;90000,TRUE,FALSE)</f>
        <v>0</v>
      </c>
      <c r="I20" s="11" cm="1">
        <f t="array" ref="I20">IF(OR(C20="", F20=""), "No Bonus",
IFERROR(
   _xlfn.XLOOKUP(TRIM(F20), '[1]Bonus Rules'!$C$2:$G$2,
      _xlfn.XLOOKUP(TRIM(C20), '[1]Bonus Rules'!$B$3:$B$14, '[1]Bonus Rules'!$C$3:$G$14)
   ),
"No Bonus"))</f>
        <v>2.1000000000000001E-2</v>
      </c>
      <c r="J20" s="16">
        <f>IF(Table2[[#This Row],[Bonus Rules]]="No Bonus",0,Table1[[#This Row],[Salary]]*Table2[[#This Row],[Bonus Rules]])</f>
        <v>1337.91</v>
      </c>
      <c r="K20" s="16">
        <f>Table1[[#This Row],[Salary]]+Table2[[#This Row],[Bonus Amount ]]</f>
        <v>65047.91</v>
      </c>
    </row>
    <row r="21" spans="1:11">
      <c r="A21" s="2" t="s">
        <v>37</v>
      </c>
      <c r="B21" s="2" t="s">
        <v>6</v>
      </c>
      <c r="C21" s="2" t="s">
        <v>27</v>
      </c>
      <c r="D21" s="14">
        <v>62780</v>
      </c>
      <c r="E21" s="2" t="s">
        <v>17</v>
      </c>
      <c r="F21" s="2" t="s">
        <v>4</v>
      </c>
      <c r="G21" t="str">
        <f t="shared" si="0"/>
        <v>60000 - 70000</v>
      </c>
      <c r="H21" t="b">
        <f>IF(Table1[[#This Row],[Salary]]&gt;90000,TRUE,FALSE)</f>
        <v>0</v>
      </c>
      <c r="I21" s="11" cm="1">
        <f t="array" ref="I21">IF(OR(C21="", F21=""), "No Bonus",
IFERROR(
   _xlfn.XLOOKUP(TRIM(F21), '[1]Bonus Rules'!$C$2:$G$2,
      _xlfn.XLOOKUP(TRIM(C21), '[1]Bonus Rules'!$B$3:$B$14, '[1]Bonus Rules'!$C$3:$G$14)
   ),
"No Bonus"))</f>
        <v>6.2E-2</v>
      </c>
      <c r="J21" s="16">
        <f>IF(Table2[[#This Row],[Bonus Rules]]="No Bonus",0,Table1[[#This Row],[Salary]]*Table2[[#This Row],[Bonus Rules]])</f>
        <v>3892.36</v>
      </c>
      <c r="K21" s="16">
        <f>Table1[[#This Row],[Salary]]+Table2[[#This Row],[Bonus Amount ]]</f>
        <v>66672.36</v>
      </c>
    </row>
    <row r="22" spans="1:11">
      <c r="A22" s="1" t="s">
        <v>38</v>
      </c>
      <c r="B22" s="1" t="s">
        <v>6</v>
      </c>
      <c r="C22" s="1" t="s">
        <v>32</v>
      </c>
      <c r="D22" s="13">
        <v>119750</v>
      </c>
      <c r="E22" s="1" t="s">
        <v>3</v>
      </c>
      <c r="F22" s="1" t="s">
        <v>20</v>
      </c>
      <c r="G22" t="str">
        <f t="shared" si="0"/>
        <v>110000 - 120000</v>
      </c>
      <c r="H22" t="b">
        <f>IF(Table1[[#This Row],[Salary]]&gt;90000,TRUE,FALSE)</f>
        <v>1</v>
      </c>
      <c r="I22" s="11" cm="1">
        <f t="array" ref="I22">IF(OR(C22="", F22=""), "No Bonus",
IFERROR(
   _xlfn.XLOOKUP(TRIM(F22), '[1]Bonus Rules'!$C$2:$G$2,
      _xlfn.XLOOKUP(TRIM(C22), '[1]Bonus Rules'!$B$3:$B$14, '[1]Bonus Rules'!$C$3:$G$14)
   ),
"No Bonus"))</f>
        <v>0.04</v>
      </c>
      <c r="J22" s="16">
        <f>IF(Table2[[#This Row],[Bonus Rules]]="No Bonus",0,Table1[[#This Row],[Salary]]*Table2[[#This Row],[Bonus Rules]])</f>
        <v>4790</v>
      </c>
      <c r="K22" s="16">
        <f>Table1[[#This Row],[Salary]]+Table2[[#This Row],[Bonus Amount ]]</f>
        <v>124540</v>
      </c>
    </row>
    <row r="23" spans="1:11">
      <c r="A23" s="2" t="s">
        <v>39</v>
      </c>
      <c r="B23" s="2" t="s">
        <v>1</v>
      </c>
      <c r="C23" s="2" t="s">
        <v>40</v>
      </c>
      <c r="D23" s="14">
        <v>116980</v>
      </c>
      <c r="E23" s="2" t="s">
        <v>12</v>
      </c>
      <c r="F23" s="2" t="s">
        <v>41</v>
      </c>
      <c r="G23" t="str">
        <f t="shared" si="0"/>
        <v>110000 - 120000</v>
      </c>
      <c r="H23" t="b">
        <f>IF(Table1[[#This Row],[Salary]]&gt;90000,TRUE,FALSE)</f>
        <v>1</v>
      </c>
      <c r="I23" s="11" cm="1">
        <f t="array" ref="I23">IF(OR(C23="", F23=""), "No Bonus",
IFERROR(
   _xlfn.XLOOKUP(TRIM(F23), '[1]Bonus Rules'!$C$2:$G$2,
      _xlfn.XLOOKUP(TRIM(C23), '[1]Bonus Rules'!$B$3:$B$14, '[1]Bonus Rules'!$C$3:$G$14)
   ),
"No Bonus"))</f>
        <v>5.0000000000000001E-3</v>
      </c>
      <c r="J23" s="16">
        <f>IF(Table2[[#This Row],[Bonus Rules]]="No Bonus",0,Table1[[#This Row],[Salary]]*Table2[[#This Row],[Bonus Rules]])</f>
        <v>584.9</v>
      </c>
      <c r="K23" s="16">
        <f>Table1[[#This Row],[Salary]]+Table2[[#This Row],[Bonus Amount ]]</f>
        <v>117564.9</v>
      </c>
    </row>
    <row r="24" spans="1:11">
      <c r="A24" s="1" t="s">
        <v>42</v>
      </c>
      <c r="B24" s="1" t="s">
        <v>1</v>
      </c>
      <c r="C24" s="1" t="s">
        <v>43</v>
      </c>
      <c r="D24" s="13">
        <v>35940</v>
      </c>
      <c r="E24" s="1" t="s">
        <v>17</v>
      </c>
      <c r="F24" s="1" t="s">
        <v>8</v>
      </c>
      <c r="G24" t="str">
        <f t="shared" si="0"/>
        <v>30000 - 40000</v>
      </c>
      <c r="H24" t="b">
        <f>IF(Table1[[#This Row],[Salary]]&gt;90000,TRUE,FALSE)</f>
        <v>0</v>
      </c>
      <c r="I24" s="11" cm="1">
        <f t="array" ref="I24">IF(OR(C24="", F24=""), "No Bonus",
IFERROR(
   _xlfn.XLOOKUP(TRIM(F24), '[1]Bonus Rules'!$C$2:$G$2,
      _xlfn.XLOOKUP(TRIM(C24), '[1]Bonus Rules'!$B$3:$B$14, '[1]Bonus Rules'!$C$3:$G$14)
   ),
"No Bonus"))</f>
        <v>5.8000000000000003E-2</v>
      </c>
      <c r="J24" s="16">
        <f>IF(Table2[[#This Row],[Bonus Rules]]="No Bonus",0,Table1[[#This Row],[Salary]]*Table2[[#This Row],[Bonus Rules]])</f>
        <v>2084.52</v>
      </c>
      <c r="K24" s="16">
        <f>Table1[[#This Row],[Salary]]+Table2[[#This Row],[Bonus Amount ]]</f>
        <v>38024.519999999997</v>
      </c>
    </row>
    <row r="25" spans="1:11">
      <c r="A25" s="2" t="s">
        <v>44</v>
      </c>
      <c r="B25" s="2" t="s">
        <v>1</v>
      </c>
      <c r="C25" s="2" t="s">
        <v>45</v>
      </c>
      <c r="D25" s="14">
        <v>109040</v>
      </c>
      <c r="E25" s="2" t="s">
        <v>3</v>
      </c>
      <c r="F25" s="2" t="s">
        <v>20</v>
      </c>
      <c r="G25" t="str">
        <f t="shared" si="0"/>
        <v>100000 - 110000</v>
      </c>
      <c r="H25" t="b">
        <f>IF(Table1[[#This Row],[Salary]]&gt;90000,TRUE,FALSE)</f>
        <v>1</v>
      </c>
      <c r="I25" s="11" cm="1">
        <f t="array" ref="I25">IF(OR(C25="", F25=""), "No Bonus",
IFERROR(
   _xlfn.XLOOKUP(TRIM(F25), '[1]Bonus Rules'!$C$2:$G$2,
      _xlfn.XLOOKUP(TRIM(C25), '[1]Bonus Rules'!$B$3:$B$14, '[1]Bonus Rules'!$C$3:$G$14)
   ),
"No Bonus"))</f>
        <v>2.3E-2</v>
      </c>
      <c r="J25" s="16">
        <f>IF(Table2[[#This Row],[Bonus Rules]]="No Bonus",0,Table1[[#This Row],[Salary]]*Table2[[#This Row],[Bonus Rules]])</f>
        <v>2507.92</v>
      </c>
      <c r="K25" s="16">
        <f>Table1[[#This Row],[Salary]]+Table2[[#This Row],[Bonus Amount ]]</f>
        <v>111547.92</v>
      </c>
    </row>
    <row r="26" spans="1:11">
      <c r="A26" s="1" t="s">
        <v>46</v>
      </c>
      <c r="B26" s="1" t="s">
        <v>6</v>
      </c>
      <c r="C26" s="1" t="s">
        <v>45</v>
      </c>
      <c r="D26" s="13">
        <v>109160</v>
      </c>
      <c r="E26" s="1" t="s">
        <v>12</v>
      </c>
      <c r="F26" s="1" t="s">
        <v>8</v>
      </c>
      <c r="G26" t="str">
        <f t="shared" si="0"/>
        <v>100000 - 110000</v>
      </c>
      <c r="H26" t="b">
        <f>IF(Table1[[#This Row],[Salary]]&gt;90000,TRUE,FALSE)</f>
        <v>1</v>
      </c>
      <c r="I26" s="11" cm="1">
        <f t="array" ref="I26">IF(OR(C26="", F26=""), "No Bonus",
IFERROR(
   _xlfn.XLOOKUP(TRIM(F26), '[1]Bonus Rules'!$C$2:$G$2,
      _xlfn.XLOOKUP(TRIM(C26), '[1]Bonus Rules'!$B$3:$B$14, '[1]Bonus Rules'!$C$3:$G$14)
   ),
"No Bonus"))</f>
        <v>5.2999999999999999E-2</v>
      </c>
      <c r="J26" s="16">
        <f>IF(Table2[[#This Row],[Bonus Rules]]="No Bonus",0,Table1[[#This Row],[Salary]]*Table2[[#This Row],[Bonus Rules]])</f>
        <v>5785.48</v>
      </c>
      <c r="K26" s="16">
        <f>Table1[[#This Row],[Salary]]+Table2[[#This Row],[Bonus Amount ]]</f>
        <v>114945.48</v>
      </c>
    </row>
    <row r="27" spans="1:11">
      <c r="A27" s="2" t="s">
        <v>47</v>
      </c>
      <c r="B27" s="2" t="s">
        <v>1</v>
      </c>
      <c r="C27" s="2" t="s">
        <v>19</v>
      </c>
      <c r="D27" s="14">
        <v>75540</v>
      </c>
      <c r="E27" s="2" t="s">
        <v>17</v>
      </c>
      <c r="F27" s="2" t="s">
        <v>20</v>
      </c>
      <c r="G27" t="str">
        <f t="shared" si="0"/>
        <v>70000 - 80000</v>
      </c>
      <c r="H27" t="b">
        <f>IF(Table1[[#This Row],[Salary]]&gt;90000,TRUE,FALSE)</f>
        <v>0</v>
      </c>
      <c r="I27" s="11" cm="1">
        <f t="array" ref="I27">IF(OR(C27="", F27=""), "No Bonus",
IFERROR(
   _xlfn.XLOOKUP(TRIM(F27), '[1]Bonus Rules'!$C$2:$G$2,
      _xlfn.XLOOKUP(TRIM(C27), '[1]Bonus Rules'!$B$3:$B$14, '[1]Bonus Rules'!$C$3:$G$14)
   ),
"No Bonus"))</f>
        <v>2.7E-2</v>
      </c>
      <c r="J27" s="16">
        <f>IF(Table2[[#This Row],[Bonus Rules]]="No Bonus",0,Table1[[#This Row],[Salary]]*Table2[[#This Row],[Bonus Rules]])</f>
        <v>2039.58</v>
      </c>
      <c r="K27" s="16">
        <f>Table1[[#This Row],[Salary]]+Table2[[#This Row],[Bonus Amount ]]</f>
        <v>77579.58</v>
      </c>
    </row>
    <row r="28" spans="1:11">
      <c r="A28" s="1" t="s">
        <v>48</v>
      </c>
      <c r="B28" s="1" t="s">
        <v>6</v>
      </c>
      <c r="C28" s="1" t="s">
        <v>7</v>
      </c>
      <c r="D28" s="13">
        <v>30000</v>
      </c>
      <c r="E28" s="1" t="s">
        <v>12</v>
      </c>
      <c r="F28" s="1" t="s">
        <v>20</v>
      </c>
      <c r="G28" t="str">
        <f t="shared" si="0"/>
        <v>30000 - 40000</v>
      </c>
      <c r="H28" t="b">
        <f>IF(Table1[[#This Row],[Salary]]&gt;90000,TRUE,FALSE)</f>
        <v>0</v>
      </c>
      <c r="I28" s="11" cm="1">
        <f t="array" ref="I28">IF(OR(C28="", F28=""), "No Bonus",
IFERROR(
   _xlfn.XLOOKUP(TRIM(F28), '[1]Bonus Rules'!$C$2:$G$2,
      _xlfn.XLOOKUP(TRIM(C28), '[1]Bonus Rules'!$B$3:$B$14, '[1]Bonus Rules'!$C$3:$G$14)
   ),
"No Bonus"))</f>
        <v>3.5000000000000003E-2</v>
      </c>
      <c r="J28" s="16">
        <f>IF(Table2[[#This Row],[Bonus Rules]]="No Bonus",0,Table1[[#This Row],[Salary]]*Table2[[#This Row],[Bonus Rules]])</f>
        <v>1050</v>
      </c>
      <c r="K28" s="16">
        <f>Table1[[#This Row],[Salary]]+Table2[[#This Row],[Bonus Amount ]]</f>
        <v>31050</v>
      </c>
    </row>
    <row r="29" spans="1:11">
      <c r="A29" s="2" t="s">
        <v>49</v>
      </c>
      <c r="B29" s="2" t="s">
        <v>6</v>
      </c>
      <c r="C29" s="2" t="s">
        <v>2</v>
      </c>
      <c r="D29" s="14">
        <v>76210</v>
      </c>
      <c r="E29" s="2" t="s">
        <v>17</v>
      </c>
      <c r="F29" s="2" t="s">
        <v>8</v>
      </c>
      <c r="G29" t="str">
        <f t="shared" si="0"/>
        <v>70000 - 80000</v>
      </c>
      <c r="H29" t="b">
        <f>IF(Table1[[#This Row],[Salary]]&gt;90000,TRUE,FALSE)</f>
        <v>0</v>
      </c>
      <c r="I29" s="11" cm="1">
        <f t="array" ref="I29">IF(OR(C29="", F29=""), "No Bonus",
IFERROR(
   _xlfn.XLOOKUP(TRIM(F29), '[1]Bonus Rules'!$C$2:$G$2,
      _xlfn.XLOOKUP(TRIM(C29), '[1]Bonus Rules'!$B$3:$B$14, '[1]Bonus Rules'!$C$3:$G$14)
   ),
"No Bonus"))</f>
        <v>5.0999999999999997E-2</v>
      </c>
      <c r="J29" s="16">
        <f>IF(Table2[[#This Row],[Bonus Rules]]="No Bonus",0,Table1[[#This Row],[Salary]]*Table2[[#This Row],[Bonus Rules]])</f>
        <v>3886.7099999999996</v>
      </c>
      <c r="K29" s="16">
        <f>Table1[[#This Row],[Salary]]+Table2[[#This Row],[Bonus Amount ]]</f>
        <v>80096.710000000006</v>
      </c>
    </row>
    <row r="30" spans="1:11">
      <c r="A30" s="1" t="s">
        <v>50</v>
      </c>
      <c r="B30" s="1" t="s">
        <v>1</v>
      </c>
      <c r="C30" s="1" t="s">
        <v>11</v>
      </c>
      <c r="D30" s="13">
        <v>108460</v>
      </c>
      <c r="E30" s="1" t="s">
        <v>12</v>
      </c>
      <c r="F30" s="1" t="s">
        <v>8</v>
      </c>
      <c r="G30" t="str">
        <f t="shared" si="0"/>
        <v>100000 - 110000</v>
      </c>
      <c r="H30" t="b">
        <f>IF(Table1[[#This Row],[Salary]]&gt;90000,TRUE,FALSE)</f>
        <v>1</v>
      </c>
      <c r="I30" s="11" cm="1">
        <f t="array" ref="I30">IF(OR(C30="", F30=""), "No Bonus",
IFERROR(
   _xlfn.XLOOKUP(TRIM(F30), '[1]Bonus Rules'!$C$2:$G$2,
      _xlfn.XLOOKUP(TRIM(C30), '[1]Bonus Rules'!$B$3:$B$14, '[1]Bonus Rules'!$C$3:$G$14)
   ),
"No Bonus"))</f>
        <v>5.3999999999999999E-2</v>
      </c>
      <c r="J30" s="16">
        <f>IF(Table2[[#This Row],[Bonus Rules]]="No Bonus",0,Table1[[#This Row],[Salary]]*Table2[[#This Row],[Bonus Rules]])</f>
        <v>5856.84</v>
      </c>
      <c r="K30" s="16">
        <f>Table1[[#This Row],[Salary]]+Table2[[#This Row],[Bonus Amount ]]</f>
        <v>114316.84</v>
      </c>
    </row>
    <row r="31" spans="1:11">
      <c r="A31" s="2" t="s">
        <v>51</v>
      </c>
      <c r="B31" s="2" t="s">
        <v>1</v>
      </c>
      <c r="C31" s="2" t="s">
        <v>40</v>
      </c>
      <c r="D31" s="14">
        <v>69070</v>
      </c>
      <c r="E31" s="2" t="s">
        <v>12</v>
      </c>
      <c r="F31" s="2" t="s">
        <v>15</v>
      </c>
      <c r="G31" t="str">
        <f t="shared" si="0"/>
        <v>60000 - 70000</v>
      </c>
      <c r="H31" t="b">
        <f>IF(Table1[[#This Row],[Salary]]&gt;90000,TRUE,FALSE)</f>
        <v>0</v>
      </c>
      <c r="I31" s="11" cm="1">
        <f t="array" ref="I31">IF(OR(C31="", F31=""), "No Bonus",
IFERROR(
   _xlfn.XLOOKUP(TRIM(F31), '[1]Bonus Rules'!$C$2:$G$2,
      _xlfn.XLOOKUP(TRIM(C31), '[1]Bonus Rules'!$B$3:$B$14, '[1]Bonus Rules'!$C$3:$G$14)
   ),
"No Bonus"))</f>
        <v>0.02</v>
      </c>
      <c r="J31" s="16">
        <f>IF(Table2[[#This Row],[Bonus Rules]]="No Bonus",0,Table1[[#This Row],[Salary]]*Table2[[#This Row],[Bonus Rules]])</f>
        <v>1381.4</v>
      </c>
      <c r="K31" s="16">
        <f>Table1[[#This Row],[Salary]]+Table2[[#This Row],[Bonus Amount ]]</f>
        <v>70451.399999999994</v>
      </c>
    </row>
    <row r="32" spans="1:11">
      <c r="A32" s="1" t="s">
        <v>52</v>
      </c>
      <c r="B32" s="1" t="s">
        <v>6</v>
      </c>
      <c r="C32" s="1" t="s">
        <v>24</v>
      </c>
      <c r="D32" s="13">
        <v>116520</v>
      </c>
      <c r="E32" s="1" t="s">
        <v>3</v>
      </c>
      <c r="F32" s="1" t="s">
        <v>8</v>
      </c>
      <c r="G32" t="str">
        <f t="shared" si="0"/>
        <v>110000 - 120000</v>
      </c>
      <c r="H32" t="b">
        <f>IF(Table1[[#This Row],[Salary]]&gt;90000,TRUE,FALSE)</f>
        <v>1</v>
      </c>
      <c r="I32" s="11" cm="1">
        <f t="array" ref="I32">IF(OR(C32="", F32=""), "No Bonus",
IFERROR(
   _xlfn.XLOOKUP(TRIM(F32), '[1]Bonus Rules'!$C$2:$G$2,
      _xlfn.XLOOKUP(TRIM(C32), '[1]Bonus Rules'!$B$3:$B$14, '[1]Bonus Rules'!$C$3:$G$14)
   ),
"No Bonus"))</f>
        <v>0.05</v>
      </c>
      <c r="J32" s="16">
        <f>IF(Table2[[#This Row],[Bonus Rules]]="No Bonus",0,Table1[[#This Row],[Salary]]*Table2[[#This Row],[Bonus Rules]])</f>
        <v>5826</v>
      </c>
      <c r="K32" s="16">
        <f>Table1[[#This Row],[Salary]]+Table2[[#This Row],[Bonus Amount ]]</f>
        <v>122346</v>
      </c>
    </row>
    <row r="33" spans="1:11">
      <c r="A33" s="2" t="s">
        <v>53</v>
      </c>
      <c r="B33" s="2" t="s">
        <v>6</v>
      </c>
      <c r="C33" s="2" t="s">
        <v>40</v>
      </c>
      <c r="D33" s="14">
        <v>96560</v>
      </c>
      <c r="E33" s="2" t="s">
        <v>12</v>
      </c>
      <c r="F33" s="2" t="s">
        <v>54</v>
      </c>
      <c r="G33" t="str">
        <f t="shared" si="0"/>
        <v>90000 - 100000</v>
      </c>
      <c r="H33" t="b">
        <f>IF(Table1[[#This Row],[Salary]]&gt;90000,TRUE,FALSE)</f>
        <v>1</v>
      </c>
      <c r="I33" s="11" t="str" cm="1">
        <f t="array" ref="I33">IF(OR(C33="", F33=""), "No Bonus",
IFERROR(
   _xlfn.XLOOKUP(TRIM(F33), '[1]Bonus Rules'!$C$2:$G$2,
      _xlfn.XLOOKUP(TRIM(C33), '[1]Bonus Rules'!$B$3:$B$14, '[1]Bonus Rules'!$C$3:$G$14)
   ),
"No Bonus"))</f>
        <v>No Bonus</v>
      </c>
      <c r="J33" s="16">
        <f>IF(Table2[[#This Row],[Bonus Rules]]="No Bonus",0,Table1[[#This Row],[Salary]]*Table2[[#This Row],[Bonus Rules]])</f>
        <v>0</v>
      </c>
      <c r="K33" s="16">
        <f>Table1[[#This Row],[Salary]]+Table2[[#This Row],[Bonus Amount ]]</f>
        <v>96560</v>
      </c>
    </row>
    <row r="34" spans="1:11">
      <c r="A34" s="1" t="s">
        <v>55</v>
      </c>
      <c r="B34" s="1" t="s">
        <v>6</v>
      </c>
      <c r="C34" s="1" t="s">
        <v>19</v>
      </c>
      <c r="D34" s="13">
        <v>36460</v>
      </c>
      <c r="E34" s="1" t="s">
        <v>17</v>
      </c>
      <c r="F34" s="1" t="s">
        <v>8</v>
      </c>
      <c r="G34" t="str">
        <f t="shared" si="0"/>
        <v>30000 - 40000</v>
      </c>
      <c r="H34" t="b">
        <f>IF(Table1[[#This Row],[Salary]]&gt;90000,TRUE,FALSE)</f>
        <v>0</v>
      </c>
      <c r="I34" s="11" cm="1">
        <f t="array" ref="I34">IF(OR(C34="", F34=""), "No Bonus",
IFERROR(
   _xlfn.XLOOKUP(TRIM(F34), '[1]Bonus Rules'!$C$2:$G$2,
      _xlfn.XLOOKUP(TRIM(C34), '[1]Bonus Rules'!$B$3:$B$14, '[1]Bonus Rules'!$C$3:$G$14)
   ),
"No Bonus"))</f>
        <v>5.3999999999999999E-2</v>
      </c>
      <c r="J34" s="16">
        <f>IF(Table2[[#This Row],[Bonus Rules]]="No Bonus",0,Table1[[#This Row],[Salary]]*Table2[[#This Row],[Bonus Rules]])</f>
        <v>1968.84</v>
      </c>
      <c r="K34" s="16">
        <f>Table1[[#This Row],[Salary]]+Table2[[#This Row],[Bonus Amount ]]</f>
        <v>38428.839999999997</v>
      </c>
    </row>
    <row r="35" spans="1:11">
      <c r="A35" s="2" t="s">
        <v>56</v>
      </c>
      <c r="B35" s="2" t="s">
        <v>6</v>
      </c>
      <c r="C35" s="2" t="s">
        <v>32</v>
      </c>
      <c r="D35" s="14">
        <v>50950</v>
      </c>
      <c r="E35" s="2" t="s">
        <v>12</v>
      </c>
      <c r="F35" s="2" t="s">
        <v>8</v>
      </c>
      <c r="G35" t="str">
        <f t="shared" si="0"/>
        <v>50000 - 60000</v>
      </c>
      <c r="H35" t="b">
        <f>IF(Table1[[#This Row],[Salary]]&gt;90000,TRUE,FALSE)</f>
        <v>0</v>
      </c>
      <c r="I35" s="11" cm="1">
        <f t="array" ref="I35">IF(OR(C35="", F35=""), "No Bonus",
IFERROR(
   _xlfn.XLOOKUP(TRIM(F35), '[1]Bonus Rules'!$C$2:$G$2,
      _xlfn.XLOOKUP(TRIM(C35), '[1]Bonus Rules'!$B$3:$B$14, '[1]Bonus Rules'!$C$3:$G$14)
   ),
"No Bonus"))</f>
        <v>5.8999999999999997E-2</v>
      </c>
      <c r="J35" s="16">
        <f>IF(Table2[[#This Row],[Bonus Rules]]="No Bonus",0,Table1[[#This Row],[Salary]]*Table2[[#This Row],[Bonus Rules]])</f>
        <v>3006.0499999999997</v>
      </c>
      <c r="K35" s="16">
        <f>Table1[[#This Row],[Salary]]+Table2[[#This Row],[Bonus Amount ]]</f>
        <v>53956.05</v>
      </c>
    </row>
    <row r="36" spans="1:11">
      <c r="A36" s="1" t="s">
        <v>57</v>
      </c>
      <c r="B36" s="1" t="s">
        <v>6</v>
      </c>
      <c r="C36" s="1" t="s">
        <v>58</v>
      </c>
      <c r="D36" s="13">
        <v>75440</v>
      </c>
      <c r="E36" s="1" t="s">
        <v>3</v>
      </c>
      <c r="F36" s="1" t="s">
        <v>20</v>
      </c>
      <c r="G36" t="str">
        <f t="shared" si="0"/>
        <v>70000 - 80000</v>
      </c>
      <c r="H36" t="b">
        <f>IF(Table1[[#This Row],[Salary]]&gt;90000,TRUE,FALSE)</f>
        <v>0</v>
      </c>
      <c r="I36" s="11" cm="1">
        <f t="array" ref="I36">IF(OR(C36="", F36=""), "No Bonus",
IFERROR(
   _xlfn.XLOOKUP(TRIM(F36), '[1]Bonus Rules'!$C$2:$G$2,
      _xlfn.XLOOKUP(TRIM(C36), '[1]Bonus Rules'!$B$3:$B$14, '[1]Bonus Rules'!$C$3:$G$14)
   ),
"No Bonus"))</f>
        <v>3.5000000000000003E-2</v>
      </c>
      <c r="J36" s="16">
        <f>IF(Table2[[#This Row],[Bonus Rules]]="No Bonus",0,Table1[[#This Row],[Salary]]*Table2[[#This Row],[Bonus Rules]])</f>
        <v>2640.4</v>
      </c>
      <c r="K36" s="16">
        <f>Table1[[#This Row],[Salary]]+Table2[[#This Row],[Bonus Amount ]]</f>
        <v>78080.399999999994</v>
      </c>
    </row>
    <row r="37" spans="1:11">
      <c r="A37" s="2" t="s">
        <v>59</v>
      </c>
      <c r="B37" s="2" t="s">
        <v>6</v>
      </c>
      <c r="C37" s="2" t="s">
        <v>2</v>
      </c>
      <c r="D37" s="14">
        <v>84760</v>
      </c>
      <c r="E37" s="2" t="s">
        <v>12</v>
      </c>
      <c r="F37" s="2" t="s">
        <v>20</v>
      </c>
      <c r="G37" t="str">
        <f t="shared" si="0"/>
        <v>80000 - 90000</v>
      </c>
      <c r="H37" t="b">
        <f>IF(Table1[[#This Row],[Salary]]&gt;90000,TRUE,FALSE)</f>
        <v>0</v>
      </c>
      <c r="I37" s="11" cm="1">
        <f t="array" ref="I37">IF(OR(C37="", F37=""), "No Bonus",
IFERROR(
   _xlfn.XLOOKUP(TRIM(F37), '[1]Bonus Rules'!$C$2:$G$2,
      _xlfn.XLOOKUP(TRIM(C37), '[1]Bonus Rules'!$B$3:$B$14, '[1]Bonus Rules'!$C$3:$G$14)
   ),
"No Bonus"))</f>
        <v>2.1000000000000001E-2</v>
      </c>
      <c r="J37" s="16">
        <f>IF(Table2[[#This Row],[Bonus Rules]]="No Bonus",0,Table1[[#This Row],[Salary]]*Table2[[#This Row],[Bonus Rules]])</f>
        <v>1779.96</v>
      </c>
      <c r="K37" s="16">
        <f>Table1[[#This Row],[Salary]]+Table2[[#This Row],[Bonus Amount ]]</f>
        <v>86539.96</v>
      </c>
    </row>
    <row r="38" spans="1:11">
      <c r="A38" s="1" t="s">
        <v>60</v>
      </c>
      <c r="B38" s="1" t="s">
        <v>1</v>
      </c>
      <c r="C38" s="1" t="s">
        <v>7</v>
      </c>
      <c r="D38" s="13">
        <v>82240</v>
      </c>
      <c r="E38" s="1" t="s">
        <v>12</v>
      </c>
      <c r="F38" s="1" t="s">
        <v>15</v>
      </c>
      <c r="G38" t="str">
        <f t="shared" si="0"/>
        <v>80000 - 90000</v>
      </c>
      <c r="H38" t="b">
        <f>IF(Table1[[#This Row],[Salary]]&gt;90000,TRUE,FALSE)</f>
        <v>0</v>
      </c>
      <c r="I38" s="11" cm="1">
        <f t="array" ref="I38">IF(OR(C38="", F38=""), "No Bonus",
IFERROR(
   _xlfn.XLOOKUP(TRIM(F38), '[1]Bonus Rules'!$C$2:$G$2,
      _xlfn.XLOOKUP(TRIM(C38), '[1]Bonus Rules'!$B$3:$B$14, '[1]Bonus Rules'!$C$3:$G$14)
   ),
"No Bonus"))</f>
        <v>1.0999999999999999E-2</v>
      </c>
      <c r="J38" s="16">
        <f>IF(Table2[[#This Row],[Bonus Rules]]="No Bonus",0,Table1[[#This Row],[Salary]]*Table2[[#This Row],[Bonus Rules]])</f>
        <v>904.64</v>
      </c>
      <c r="K38" s="16">
        <f>Table1[[#This Row],[Salary]]+Table2[[#This Row],[Bonus Amount ]]</f>
        <v>83144.639999999999</v>
      </c>
    </row>
    <row r="39" spans="1:11">
      <c r="A39" s="2" t="s">
        <v>61</v>
      </c>
      <c r="B39" s="2" t="s">
        <v>1</v>
      </c>
      <c r="C39" s="2" t="s">
        <v>19</v>
      </c>
      <c r="D39" s="14">
        <v>28330</v>
      </c>
      <c r="E39" s="2" t="s">
        <v>3</v>
      </c>
      <c r="F39" s="2" t="s">
        <v>41</v>
      </c>
      <c r="G39" t="str">
        <f t="shared" si="0"/>
        <v>20000 - 30000</v>
      </c>
      <c r="H39" t="b">
        <f>IF(Table1[[#This Row],[Salary]]&gt;90000,TRUE,FALSE)</f>
        <v>0</v>
      </c>
      <c r="I39" s="11" cm="1">
        <f t="array" ref="I39">IF(OR(C39="", F39=""), "No Bonus",
IFERROR(
   _xlfn.XLOOKUP(TRIM(F39), '[1]Bonus Rules'!$C$2:$G$2,
      _xlfn.XLOOKUP(TRIM(C39), '[1]Bonus Rules'!$B$3:$B$14, '[1]Bonus Rules'!$C$3:$G$14)
   ),
"No Bonus"))</f>
        <v>5.0000000000000001E-3</v>
      </c>
      <c r="J39" s="16">
        <f>IF(Table2[[#This Row],[Bonus Rules]]="No Bonus",0,Table1[[#This Row],[Salary]]*Table2[[#This Row],[Bonus Rules]])</f>
        <v>141.65</v>
      </c>
      <c r="K39" s="16">
        <f>Table1[[#This Row],[Salary]]+Table2[[#This Row],[Bonus Amount ]]</f>
        <v>28471.65</v>
      </c>
    </row>
    <row r="40" spans="1:11">
      <c r="A40" s="1" t="s">
        <v>62</v>
      </c>
      <c r="B40" s="1" t="s">
        <v>6</v>
      </c>
      <c r="C40" s="1" t="s">
        <v>19</v>
      </c>
      <c r="D40" s="13">
        <v>60580</v>
      </c>
      <c r="E40" s="1" t="s">
        <v>3</v>
      </c>
      <c r="F40" s="1" t="s">
        <v>4</v>
      </c>
      <c r="G40" t="str">
        <f t="shared" si="0"/>
        <v>60000 - 70000</v>
      </c>
      <c r="H40" t="b">
        <f>IF(Table1[[#This Row],[Salary]]&gt;90000,TRUE,FALSE)</f>
        <v>0</v>
      </c>
      <c r="I40" s="11" cm="1">
        <f t="array" ref="I40">IF(OR(C40="", F40=""), "No Bonus",
IFERROR(
   _xlfn.XLOOKUP(TRIM(F40), '[1]Bonus Rules'!$C$2:$G$2,
      _xlfn.XLOOKUP(TRIM(C40), '[1]Bonus Rules'!$B$3:$B$14, '[1]Bonus Rules'!$C$3:$G$14)
   ),
"No Bonus"))</f>
        <v>7.5999999999999998E-2</v>
      </c>
      <c r="J40" s="16">
        <f>IF(Table2[[#This Row],[Bonus Rules]]="No Bonus",0,Table1[[#This Row],[Salary]]*Table2[[#This Row],[Bonus Rules]])</f>
        <v>4604.08</v>
      </c>
      <c r="K40" s="16">
        <f>Table1[[#This Row],[Salary]]+Table2[[#This Row],[Bonus Amount ]]</f>
        <v>65184.08</v>
      </c>
    </row>
    <row r="41" spans="1:11">
      <c r="A41" s="2" t="s">
        <v>63</v>
      </c>
      <c r="B41" s="2" t="s">
        <v>1</v>
      </c>
      <c r="C41" s="2" t="s">
        <v>14</v>
      </c>
      <c r="D41" s="14">
        <v>45510</v>
      </c>
      <c r="E41" s="2" t="s">
        <v>12</v>
      </c>
      <c r="F41" s="2" t="s">
        <v>4</v>
      </c>
      <c r="G41" t="str">
        <f t="shared" si="0"/>
        <v>40000 - 50000</v>
      </c>
      <c r="H41" t="b">
        <f>IF(Table1[[#This Row],[Salary]]&gt;90000,TRUE,FALSE)</f>
        <v>0</v>
      </c>
      <c r="I41" s="11" cm="1">
        <f t="array" ref="I41">IF(OR(C41="", F41=""), "No Bonus",
IFERROR(
   _xlfn.XLOOKUP(TRIM(F41), '[1]Bonus Rules'!$C$2:$G$2,
      _xlfn.XLOOKUP(TRIM(C41), '[1]Bonus Rules'!$B$3:$B$14, '[1]Bonus Rules'!$C$3:$G$14)
   ),
"No Bonus"))</f>
        <v>7.5999999999999998E-2</v>
      </c>
      <c r="J41" s="16">
        <f>IF(Table2[[#This Row],[Bonus Rules]]="No Bonus",0,Table1[[#This Row],[Salary]]*Table2[[#This Row],[Bonus Rules]])</f>
        <v>3458.7599999999998</v>
      </c>
      <c r="K41" s="16">
        <f>Table1[[#This Row],[Salary]]+Table2[[#This Row],[Bonus Amount ]]</f>
        <v>48968.76</v>
      </c>
    </row>
    <row r="42" spans="1:11">
      <c r="A42" s="1" t="s">
        <v>64</v>
      </c>
      <c r="B42" s="1" t="s">
        <v>6</v>
      </c>
      <c r="C42" s="1" t="s">
        <v>19</v>
      </c>
      <c r="D42" s="13">
        <v>110770</v>
      </c>
      <c r="E42" s="1" t="s">
        <v>17</v>
      </c>
      <c r="F42" s="1" t="s">
        <v>8</v>
      </c>
      <c r="G42" t="str">
        <f t="shared" si="0"/>
        <v>110000 - 120000</v>
      </c>
      <c r="H42" t="b">
        <f>IF(Table1[[#This Row],[Salary]]&gt;90000,TRUE,FALSE)</f>
        <v>1</v>
      </c>
      <c r="I42" s="11" cm="1">
        <f t="array" ref="I42">IF(OR(C42="", F42=""), "No Bonus",
IFERROR(
   _xlfn.XLOOKUP(TRIM(F42), '[1]Bonus Rules'!$C$2:$G$2,
      _xlfn.XLOOKUP(TRIM(C42), '[1]Bonus Rules'!$B$3:$B$14, '[1]Bonus Rules'!$C$3:$G$14)
   ),
"No Bonus"))</f>
        <v>5.3999999999999999E-2</v>
      </c>
      <c r="J42" s="16">
        <f>IF(Table2[[#This Row],[Bonus Rules]]="No Bonus",0,Table1[[#This Row],[Salary]]*Table2[[#This Row],[Bonus Rules]])</f>
        <v>5981.58</v>
      </c>
      <c r="K42" s="16">
        <f>Table1[[#This Row],[Salary]]+Table2[[#This Row],[Bonus Amount ]]</f>
        <v>116751.58</v>
      </c>
    </row>
    <row r="43" spans="1:11">
      <c r="A43" s="2" t="s">
        <v>65</v>
      </c>
      <c r="B43" s="2" t="s">
        <v>6</v>
      </c>
      <c r="C43" s="2" t="s">
        <v>27</v>
      </c>
      <c r="D43" s="14">
        <v>86920</v>
      </c>
      <c r="E43" s="2" t="s">
        <v>17</v>
      </c>
      <c r="F43" s="2" t="s">
        <v>20</v>
      </c>
      <c r="G43" t="str">
        <f t="shared" si="0"/>
        <v>80000 - 90000</v>
      </c>
      <c r="H43" t="b">
        <f>IF(Table1[[#This Row],[Salary]]&gt;90000,TRUE,FALSE)</f>
        <v>0</v>
      </c>
      <c r="I43" s="11" cm="1">
        <f t="array" ref="I43">IF(OR(C43="", F43=""), "No Bonus",
IFERROR(
   _xlfn.XLOOKUP(TRIM(F43), '[1]Bonus Rules'!$C$2:$G$2,
      _xlfn.XLOOKUP(TRIM(C43), '[1]Bonus Rules'!$B$3:$B$14, '[1]Bonus Rules'!$C$3:$G$14)
   ),
"No Bonus"))</f>
        <v>3.2000000000000001E-2</v>
      </c>
      <c r="J43" s="16">
        <f>IF(Table2[[#This Row],[Bonus Rules]]="No Bonus",0,Table1[[#This Row],[Salary]]*Table2[[#This Row],[Bonus Rules]])</f>
        <v>2781.44</v>
      </c>
      <c r="K43" s="16">
        <f>Table1[[#This Row],[Salary]]+Table2[[#This Row],[Bonus Amount ]]</f>
        <v>89701.440000000002</v>
      </c>
    </row>
    <row r="44" spans="1:11">
      <c r="A44" s="1" t="s">
        <v>66</v>
      </c>
      <c r="B44" s="1" t="s">
        <v>10</v>
      </c>
      <c r="C44" s="1" t="s">
        <v>32</v>
      </c>
      <c r="D44" s="13">
        <v>84680</v>
      </c>
      <c r="E44" s="1" t="s">
        <v>3</v>
      </c>
      <c r="F44" s="1" t="s">
        <v>8</v>
      </c>
      <c r="G44" t="str">
        <f t="shared" si="0"/>
        <v>80000 - 90000</v>
      </c>
      <c r="H44" t="b">
        <f>IF(Table1[[#This Row],[Salary]]&gt;90000,TRUE,FALSE)</f>
        <v>0</v>
      </c>
      <c r="I44" s="11" cm="1">
        <f t="array" ref="I44">IF(OR(C44="", F44=""), "No Bonus",
IFERROR(
   _xlfn.XLOOKUP(TRIM(F44), '[1]Bonus Rules'!$C$2:$G$2,
      _xlfn.XLOOKUP(TRIM(C44), '[1]Bonus Rules'!$B$3:$B$14, '[1]Bonus Rules'!$C$3:$G$14)
   ),
"No Bonus"))</f>
        <v>5.8999999999999997E-2</v>
      </c>
      <c r="J44" s="16">
        <f>IF(Table2[[#This Row],[Bonus Rules]]="No Bonus",0,Table1[[#This Row],[Salary]]*Table2[[#This Row],[Bonus Rules]])</f>
        <v>4996.12</v>
      </c>
      <c r="K44" s="16">
        <f>Table1[[#This Row],[Salary]]+Table2[[#This Row],[Bonus Amount ]]</f>
        <v>89676.12</v>
      </c>
    </row>
    <row r="45" spans="1:11">
      <c r="A45" s="2" t="s">
        <v>67</v>
      </c>
      <c r="B45" s="2" t="s">
        <v>6</v>
      </c>
      <c r="C45" s="2" t="s">
        <v>40</v>
      </c>
      <c r="D45" s="14">
        <v>36860</v>
      </c>
      <c r="E45" s="2" t="s">
        <v>3</v>
      </c>
      <c r="F45" s="2" t="s">
        <v>15</v>
      </c>
      <c r="G45" t="str">
        <f t="shared" si="0"/>
        <v>30000 - 40000</v>
      </c>
      <c r="H45" t="b">
        <f>IF(Table1[[#This Row],[Salary]]&gt;90000,TRUE,FALSE)</f>
        <v>0</v>
      </c>
      <c r="I45" s="11" cm="1">
        <f t="array" ref="I45">IF(OR(C45="", F45=""), "No Bonus",
IFERROR(
   _xlfn.XLOOKUP(TRIM(F45), '[1]Bonus Rules'!$C$2:$G$2,
      _xlfn.XLOOKUP(TRIM(C45), '[1]Bonus Rules'!$B$3:$B$14, '[1]Bonus Rules'!$C$3:$G$14)
   ),
"No Bonus"))</f>
        <v>0.02</v>
      </c>
      <c r="J45" s="16">
        <f>IF(Table2[[#This Row],[Bonus Rules]]="No Bonus",0,Table1[[#This Row],[Salary]]*Table2[[#This Row],[Bonus Rules]])</f>
        <v>737.2</v>
      </c>
      <c r="K45" s="16">
        <f>Table1[[#This Row],[Salary]]+Table2[[#This Row],[Bonus Amount ]]</f>
        <v>37597.199999999997</v>
      </c>
    </row>
    <row r="46" spans="1:11">
      <c r="A46" s="1" t="s">
        <v>68</v>
      </c>
      <c r="B46" s="1" t="s">
        <v>10</v>
      </c>
      <c r="C46" s="1" t="s">
        <v>2</v>
      </c>
      <c r="D46" s="13">
        <v>114010</v>
      </c>
      <c r="E46" s="1" t="s">
        <v>12</v>
      </c>
      <c r="F46" s="1" t="s">
        <v>20</v>
      </c>
      <c r="G46" t="str">
        <f t="shared" si="0"/>
        <v>110000 - 120000</v>
      </c>
      <c r="H46" t="b">
        <f>IF(Table1[[#This Row],[Salary]]&gt;90000,TRUE,FALSE)</f>
        <v>1</v>
      </c>
      <c r="I46" s="11" cm="1">
        <f t="array" ref="I46">IF(OR(C46="", F46=""), "No Bonus",
IFERROR(
   _xlfn.XLOOKUP(TRIM(F46), '[1]Bonus Rules'!$C$2:$G$2,
      _xlfn.XLOOKUP(TRIM(C46), '[1]Bonus Rules'!$B$3:$B$14, '[1]Bonus Rules'!$C$3:$G$14)
   ),
"No Bonus"))</f>
        <v>2.1000000000000001E-2</v>
      </c>
      <c r="J46" s="16">
        <f>IF(Table2[[#This Row],[Bonus Rules]]="No Bonus",0,Table1[[#This Row],[Salary]]*Table2[[#This Row],[Bonus Rules]])</f>
        <v>2394.21</v>
      </c>
      <c r="K46" s="16">
        <f>Table1[[#This Row],[Salary]]+Table2[[#This Row],[Bonus Amount ]]</f>
        <v>116404.21</v>
      </c>
    </row>
    <row r="47" spans="1:11">
      <c r="A47" s="2" t="s">
        <v>69</v>
      </c>
      <c r="B47" s="2" t="s">
        <v>10</v>
      </c>
      <c r="C47" s="2" t="s">
        <v>45</v>
      </c>
      <c r="D47" s="14">
        <v>54130</v>
      </c>
      <c r="E47" s="2" t="s">
        <v>12</v>
      </c>
      <c r="F47" s="2" t="s">
        <v>41</v>
      </c>
      <c r="G47" t="str">
        <f t="shared" si="0"/>
        <v>50000 - 60000</v>
      </c>
      <c r="H47" t="b">
        <f>IF(Table1[[#This Row],[Salary]]&gt;90000,TRUE,FALSE)</f>
        <v>0</v>
      </c>
      <c r="I47" s="11" cm="1">
        <f t="array" ref="I47">IF(OR(C47="", F47=""), "No Bonus",
IFERROR(
   _xlfn.XLOOKUP(TRIM(F47), '[1]Bonus Rules'!$C$2:$G$2,
      _xlfn.XLOOKUP(TRIM(C47), '[1]Bonus Rules'!$B$3:$B$14, '[1]Bonus Rules'!$C$3:$G$14)
   ),
"No Bonus"))</f>
        <v>5.0000000000000001E-3</v>
      </c>
      <c r="J47" s="16">
        <f>IF(Table2[[#This Row],[Bonus Rules]]="No Bonus",0,Table1[[#This Row],[Salary]]*Table2[[#This Row],[Bonus Rules]])</f>
        <v>270.64999999999998</v>
      </c>
      <c r="K47" s="16">
        <f>Table1[[#This Row],[Salary]]+Table2[[#This Row],[Bonus Amount ]]</f>
        <v>54400.65</v>
      </c>
    </row>
    <row r="48" spans="1:11">
      <c r="A48" s="1" t="s">
        <v>70</v>
      </c>
      <c r="B48" s="1" t="s">
        <v>6</v>
      </c>
      <c r="C48" s="1" t="s">
        <v>27</v>
      </c>
      <c r="D48" s="13">
        <v>81720</v>
      </c>
      <c r="E48" s="1" t="s">
        <v>17</v>
      </c>
      <c r="F48" s="1" t="s">
        <v>4</v>
      </c>
      <c r="G48" t="str">
        <f t="shared" si="0"/>
        <v>80000 - 90000</v>
      </c>
      <c r="H48" t="b">
        <f>IF(Table1[[#This Row],[Salary]]&gt;90000,TRUE,FALSE)</f>
        <v>0</v>
      </c>
      <c r="I48" s="11" cm="1">
        <f t="array" ref="I48">IF(OR(C48="", F48=""), "No Bonus",
IFERROR(
   _xlfn.XLOOKUP(TRIM(F48), '[1]Bonus Rules'!$C$2:$G$2,
      _xlfn.XLOOKUP(TRIM(C48), '[1]Bonus Rules'!$B$3:$B$14, '[1]Bonus Rules'!$C$3:$G$14)
   ),
"No Bonus"))</f>
        <v>6.2E-2</v>
      </c>
      <c r="J48" s="16">
        <f>IF(Table2[[#This Row],[Bonus Rules]]="No Bonus",0,Table1[[#This Row],[Salary]]*Table2[[#This Row],[Bonus Rules]])</f>
        <v>5066.6400000000003</v>
      </c>
      <c r="K48" s="16">
        <f>Table1[[#This Row],[Salary]]+Table2[[#This Row],[Bonus Amount ]]</f>
        <v>86786.64</v>
      </c>
    </row>
    <row r="49" spans="1:11">
      <c r="A49" s="2" t="s">
        <v>71</v>
      </c>
      <c r="B49" s="2" t="s">
        <v>1</v>
      </c>
      <c r="C49" s="2" t="s">
        <v>19</v>
      </c>
      <c r="D49" s="14">
        <v>84470</v>
      </c>
      <c r="E49" s="2" t="s">
        <v>3</v>
      </c>
      <c r="F49" s="2" t="s">
        <v>20</v>
      </c>
      <c r="G49" t="str">
        <f t="shared" si="0"/>
        <v>80000 - 90000</v>
      </c>
      <c r="H49" t="b">
        <f>IF(Table1[[#This Row],[Salary]]&gt;90000,TRUE,FALSE)</f>
        <v>0</v>
      </c>
      <c r="I49" s="11" cm="1">
        <f t="array" ref="I49">IF(OR(C49="", F49=""), "No Bonus",
IFERROR(
   _xlfn.XLOOKUP(TRIM(F49), '[1]Bonus Rules'!$C$2:$G$2,
      _xlfn.XLOOKUP(TRIM(C49), '[1]Bonus Rules'!$B$3:$B$14, '[1]Bonus Rules'!$C$3:$G$14)
   ),
"No Bonus"))</f>
        <v>2.7E-2</v>
      </c>
      <c r="J49" s="16">
        <f>IF(Table2[[#This Row],[Bonus Rules]]="No Bonus",0,Table1[[#This Row],[Salary]]*Table2[[#This Row],[Bonus Rules]])</f>
        <v>2280.69</v>
      </c>
      <c r="K49" s="16">
        <f>Table1[[#This Row],[Salary]]+Table2[[#This Row],[Bonus Amount ]]</f>
        <v>86750.69</v>
      </c>
    </row>
    <row r="50" spans="1:11">
      <c r="A50" s="1" t="s">
        <v>72</v>
      </c>
      <c r="B50" s="1" t="s">
        <v>6</v>
      </c>
      <c r="C50" s="1" t="s">
        <v>58</v>
      </c>
      <c r="D50" s="13">
        <v>114600</v>
      </c>
      <c r="E50" s="1" t="s">
        <v>3</v>
      </c>
      <c r="F50" s="1" t="s">
        <v>8</v>
      </c>
      <c r="G50" t="str">
        <f t="shared" si="0"/>
        <v>110000 - 120000</v>
      </c>
      <c r="H50" t="b">
        <f>IF(Table1[[#This Row],[Salary]]&gt;90000,TRUE,FALSE)</f>
        <v>1</v>
      </c>
      <c r="I50" s="11" cm="1">
        <f t="array" ref="I50">IF(OR(C50="", F50=""), "No Bonus",
IFERROR(
   _xlfn.XLOOKUP(TRIM(F50), '[1]Bonus Rules'!$C$2:$G$2,
      _xlfn.XLOOKUP(TRIM(C50), '[1]Bonus Rules'!$B$3:$B$14, '[1]Bonus Rules'!$C$3:$G$14)
   ),
"No Bonus"))</f>
        <v>5.8000000000000003E-2</v>
      </c>
      <c r="J50" s="16">
        <f>IF(Table2[[#This Row],[Bonus Rules]]="No Bonus",0,Table1[[#This Row],[Salary]]*Table2[[#This Row],[Bonus Rules]])</f>
        <v>6646.8</v>
      </c>
      <c r="K50" s="16">
        <f>Table1[[#This Row],[Salary]]+Table2[[#This Row],[Bonus Amount ]]</f>
        <v>121246.8</v>
      </c>
    </row>
    <row r="51" spans="1:11">
      <c r="A51" s="2" t="s">
        <v>73</v>
      </c>
      <c r="B51" s="2" t="s">
        <v>1</v>
      </c>
      <c r="C51" s="2" t="s">
        <v>32</v>
      </c>
      <c r="D51" s="14">
        <v>114690</v>
      </c>
      <c r="E51" s="2" t="s">
        <v>3</v>
      </c>
      <c r="F51" s="2" t="s">
        <v>41</v>
      </c>
      <c r="G51" t="str">
        <f t="shared" si="0"/>
        <v>110000 - 120000</v>
      </c>
      <c r="H51" t="b">
        <f>IF(Table1[[#This Row],[Salary]]&gt;90000,TRUE,FALSE)</f>
        <v>1</v>
      </c>
      <c r="I51" s="11" cm="1">
        <f t="array" ref="I51">IF(OR(C51="", F51=""), "No Bonus",
IFERROR(
   _xlfn.XLOOKUP(TRIM(F51), '[1]Bonus Rules'!$C$2:$G$2,
      _xlfn.XLOOKUP(TRIM(C51), '[1]Bonus Rules'!$B$3:$B$14, '[1]Bonus Rules'!$C$3:$G$14)
   ),
"No Bonus"))</f>
        <v>5.0000000000000001E-3</v>
      </c>
      <c r="J51" s="16">
        <f>IF(Table2[[#This Row],[Bonus Rules]]="No Bonus",0,Table1[[#This Row],[Salary]]*Table2[[#This Row],[Bonus Rules]])</f>
        <v>573.45000000000005</v>
      </c>
      <c r="K51" s="16">
        <f>Table1[[#This Row],[Salary]]+Table2[[#This Row],[Bonus Amount ]]</f>
        <v>115263.45</v>
      </c>
    </row>
    <row r="52" spans="1:11">
      <c r="A52" s="1" t="s">
        <v>74</v>
      </c>
      <c r="B52" s="1" t="s">
        <v>1</v>
      </c>
      <c r="C52" s="1" t="s">
        <v>7</v>
      </c>
      <c r="D52" s="13">
        <v>57350</v>
      </c>
      <c r="E52" s="1" t="s">
        <v>12</v>
      </c>
      <c r="F52" s="1" t="s">
        <v>8</v>
      </c>
      <c r="G52" t="str">
        <f t="shared" si="0"/>
        <v>50000 - 60000</v>
      </c>
      <c r="H52" t="b">
        <f>IF(Table1[[#This Row],[Salary]]&gt;90000,TRUE,FALSE)</f>
        <v>0</v>
      </c>
      <c r="I52" s="11" cm="1">
        <f t="array" ref="I52">IF(OR(C52="", F52=""), "No Bonus",
IFERROR(
   _xlfn.XLOOKUP(TRIM(F52), '[1]Bonus Rules'!$C$2:$G$2,
      _xlfn.XLOOKUP(TRIM(C52), '[1]Bonus Rules'!$B$3:$B$14, '[1]Bonus Rules'!$C$3:$G$14)
   ),
"No Bonus"))</f>
        <v>4.2999999999999997E-2</v>
      </c>
      <c r="J52" s="16">
        <f>IF(Table2[[#This Row],[Bonus Rules]]="No Bonus",0,Table1[[#This Row],[Salary]]*Table2[[#This Row],[Bonus Rules]])</f>
        <v>2466.0499999999997</v>
      </c>
      <c r="K52" s="16">
        <f>Table1[[#This Row],[Salary]]+Table2[[#This Row],[Bonus Amount ]]</f>
        <v>59816.05</v>
      </c>
    </row>
    <row r="53" spans="1:11">
      <c r="A53" s="2" t="s">
        <v>75</v>
      </c>
      <c r="B53" s="2" t="s">
        <v>6</v>
      </c>
      <c r="C53" s="2" t="s">
        <v>43</v>
      </c>
      <c r="D53" s="14">
        <v>51200</v>
      </c>
      <c r="E53" s="2" t="s">
        <v>12</v>
      </c>
      <c r="F53" s="2" t="s">
        <v>15</v>
      </c>
      <c r="G53" t="str">
        <f t="shared" si="0"/>
        <v>50000 - 60000</v>
      </c>
      <c r="H53" t="b">
        <f>IF(Table1[[#This Row],[Salary]]&gt;90000,TRUE,FALSE)</f>
        <v>0</v>
      </c>
      <c r="I53" s="11" cm="1">
        <f t="array" ref="I53">IF(OR(C53="", F53=""), "No Bonus",
IFERROR(
   _xlfn.XLOOKUP(TRIM(F53), '[1]Bonus Rules'!$C$2:$G$2,
      _xlfn.XLOOKUP(TRIM(C53), '[1]Bonus Rules'!$B$3:$B$14, '[1]Bonus Rules'!$C$3:$G$14)
   ),
"No Bonus"))</f>
        <v>1.2E-2</v>
      </c>
      <c r="J53" s="16">
        <f>IF(Table2[[#This Row],[Bonus Rules]]="No Bonus",0,Table1[[#This Row],[Salary]]*Table2[[#This Row],[Bonus Rules]])</f>
        <v>614.4</v>
      </c>
      <c r="K53" s="16">
        <f>Table1[[#This Row],[Salary]]+Table2[[#This Row],[Bonus Amount ]]</f>
        <v>51814.400000000001</v>
      </c>
    </row>
    <row r="54" spans="1:11">
      <c r="A54" s="1" t="s">
        <v>76</v>
      </c>
      <c r="B54" s="1" t="s">
        <v>6</v>
      </c>
      <c r="C54" s="1" t="s">
        <v>19</v>
      </c>
      <c r="D54" s="13">
        <v>85260</v>
      </c>
      <c r="E54" s="1" t="s">
        <v>3</v>
      </c>
      <c r="F54" s="1" t="s">
        <v>15</v>
      </c>
      <c r="G54" t="str">
        <f t="shared" si="0"/>
        <v>80000 - 90000</v>
      </c>
      <c r="H54" t="b">
        <f>IF(Table1[[#This Row],[Salary]]&gt;90000,TRUE,FALSE)</f>
        <v>0</v>
      </c>
      <c r="I54" s="11" cm="1">
        <f t="array" ref="I54">IF(OR(C54="", F54=""), "No Bonus",
IFERROR(
   _xlfn.XLOOKUP(TRIM(F54), '[1]Bonus Rules'!$C$2:$G$2,
      _xlfn.XLOOKUP(TRIM(C54), '[1]Bonus Rules'!$B$3:$B$14, '[1]Bonus Rules'!$C$3:$G$14)
   ),
"No Bonus"))</f>
        <v>1.2999999999999999E-2</v>
      </c>
      <c r="J54" s="16">
        <f>IF(Table2[[#This Row],[Bonus Rules]]="No Bonus",0,Table1[[#This Row],[Salary]]*Table2[[#This Row],[Bonus Rules]])</f>
        <v>1108.3799999999999</v>
      </c>
      <c r="K54" s="16">
        <f>Table1[[#This Row],[Salary]]+Table2[[#This Row],[Bonus Amount ]]</f>
        <v>86368.38</v>
      </c>
    </row>
    <row r="55" spans="1:11">
      <c r="A55" s="2" t="s">
        <v>77</v>
      </c>
      <c r="B55" s="2" t="s">
        <v>6</v>
      </c>
      <c r="C55" s="2" t="s">
        <v>45</v>
      </c>
      <c r="D55" s="14">
        <v>71230</v>
      </c>
      <c r="E55" s="2" t="s">
        <v>12</v>
      </c>
      <c r="F55" s="2" t="s">
        <v>41</v>
      </c>
      <c r="G55" t="str">
        <f t="shared" si="0"/>
        <v>70000 - 80000</v>
      </c>
      <c r="H55" t="b">
        <f>IF(Table1[[#This Row],[Salary]]&gt;90000,TRUE,FALSE)</f>
        <v>0</v>
      </c>
      <c r="I55" s="11" cm="1">
        <f t="array" ref="I55">IF(OR(C55="", F55=""), "No Bonus",
IFERROR(
   _xlfn.XLOOKUP(TRIM(F55), '[1]Bonus Rules'!$C$2:$G$2,
      _xlfn.XLOOKUP(TRIM(C55), '[1]Bonus Rules'!$B$3:$B$14, '[1]Bonus Rules'!$C$3:$G$14)
   ),
"No Bonus"))</f>
        <v>5.0000000000000001E-3</v>
      </c>
      <c r="J55" s="16">
        <f>IF(Table2[[#This Row],[Bonus Rules]]="No Bonus",0,Table1[[#This Row],[Salary]]*Table2[[#This Row],[Bonus Rules]])</f>
        <v>356.15000000000003</v>
      </c>
      <c r="K55" s="16">
        <f>Table1[[#This Row],[Salary]]+Table2[[#This Row],[Bonus Amount ]]</f>
        <v>71586.149999999994</v>
      </c>
    </row>
    <row r="56" spans="1:11">
      <c r="A56" s="1" t="s">
        <v>78</v>
      </c>
      <c r="B56" s="1" t="s">
        <v>6</v>
      </c>
      <c r="C56" s="1" t="s">
        <v>27</v>
      </c>
      <c r="D56" s="13">
        <v>107660</v>
      </c>
      <c r="E56" s="1" t="s">
        <v>17</v>
      </c>
      <c r="F56" s="1" t="s">
        <v>8</v>
      </c>
      <c r="G56" t="str">
        <f t="shared" si="0"/>
        <v>100000 - 110000</v>
      </c>
      <c r="H56" t="b">
        <f>IF(Table1[[#This Row],[Salary]]&gt;90000,TRUE,FALSE)</f>
        <v>1</v>
      </c>
      <c r="I56" s="11" cm="1">
        <f t="array" ref="I56">IF(OR(C56="", F56=""), "No Bonus",
IFERROR(
   _xlfn.XLOOKUP(TRIM(F56), '[1]Bonus Rules'!$C$2:$G$2,
      _xlfn.XLOOKUP(TRIM(C56), '[1]Bonus Rules'!$B$3:$B$14, '[1]Bonus Rules'!$C$3:$G$14)
   ),
"No Bonus"))</f>
        <v>4.1000000000000002E-2</v>
      </c>
      <c r="J56" s="16">
        <f>IF(Table2[[#This Row],[Bonus Rules]]="No Bonus",0,Table1[[#This Row],[Salary]]*Table2[[#This Row],[Bonus Rules]])</f>
        <v>4414.0600000000004</v>
      </c>
      <c r="K56" s="16">
        <f>Table1[[#This Row],[Salary]]+Table2[[#This Row],[Bonus Amount ]]</f>
        <v>112074.06</v>
      </c>
    </row>
    <row r="57" spans="1:11">
      <c r="A57" s="2" t="s">
        <v>79</v>
      </c>
      <c r="B57" s="2" t="s">
        <v>6</v>
      </c>
      <c r="C57" s="2" t="s">
        <v>7</v>
      </c>
      <c r="D57" s="14">
        <v>75230</v>
      </c>
      <c r="E57" s="2" t="s">
        <v>12</v>
      </c>
      <c r="F57" s="2" t="s">
        <v>15</v>
      </c>
      <c r="G57" t="str">
        <f t="shared" si="0"/>
        <v>70000 - 80000</v>
      </c>
      <c r="H57" t="b">
        <f>IF(Table1[[#This Row],[Salary]]&gt;90000,TRUE,FALSE)</f>
        <v>0</v>
      </c>
      <c r="I57" s="11" cm="1">
        <f t="array" ref="I57">IF(OR(C57="", F57=""), "No Bonus",
IFERROR(
   _xlfn.XLOOKUP(TRIM(F57), '[1]Bonus Rules'!$C$2:$G$2,
      _xlfn.XLOOKUP(TRIM(C57), '[1]Bonus Rules'!$B$3:$B$14, '[1]Bonus Rules'!$C$3:$G$14)
   ),
"No Bonus"))</f>
        <v>1.0999999999999999E-2</v>
      </c>
      <c r="J57" s="16">
        <f>IF(Table2[[#This Row],[Bonus Rules]]="No Bonus",0,Table1[[#This Row],[Salary]]*Table2[[#This Row],[Bonus Rules]])</f>
        <v>827.53</v>
      </c>
      <c r="K57" s="16">
        <f>Table1[[#This Row],[Salary]]+Table2[[#This Row],[Bonus Amount ]]</f>
        <v>76057.53</v>
      </c>
    </row>
    <row r="58" spans="1:11">
      <c r="A58" s="1" t="s">
        <v>80</v>
      </c>
      <c r="B58" s="1" t="s">
        <v>6</v>
      </c>
      <c r="C58" s="1" t="s">
        <v>58</v>
      </c>
      <c r="D58" s="13">
        <v>108080</v>
      </c>
      <c r="E58" s="1" t="s">
        <v>17</v>
      </c>
      <c r="F58" s="1" t="s">
        <v>20</v>
      </c>
      <c r="G58" t="str">
        <f t="shared" si="0"/>
        <v>100000 - 110000</v>
      </c>
      <c r="H58" t="b">
        <f>IF(Table1[[#This Row],[Salary]]&gt;90000,TRUE,FALSE)</f>
        <v>1</v>
      </c>
      <c r="I58" s="11" cm="1">
        <f t="array" ref="I58">IF(OR(C58="", F58=""), "No Bonus",
IFERROR(
   _xlfn.XLOOKUP(TRIM(F58), '[1]Bonus Rules'!$C$2:$G$2,
      _xlfn.XLOOKUP(TRIM(C58), '[1]Bonus Rules'!$B$3:$B$14, '[1]Bonus Rules'!$C$3:$G$14)
   ),
"No Bonus"))</f>
        <v>3.5000000000000003E-2</v>
      </c>
      <c r="J58" s="16">
        <f>IF(Table2[[#This Row],[Bonus Rules]]="No Bonus",0,Table1[[#This Row],[Salary]]*Table2[[#This Row],[Bonus Rules]])</f>
        <v>3782.8</v>
      </c>
      <c r="K58" s="16">
        <f>Table1[[#This Row],[Salary]]+Table2[[#This Row],[Bonus Amount ]]</f>
        <v>111862.8</v>
      </c>
    </row>
    <row r="59" spans="1:11">
      <c r="A59" s="2" t="s">
        <v>81</v>
      </c>
      <c r="B59" s="2" t="s">
        <v>1</v>
      </c>
      <c r="C59" s="2" t="s">
        <v>11</v>
      </c>
      <c r="D59" s="14">
        <v>28480</v>
      </c>
      <c r="E59" s="2" t="s">
        <v>12</v>
      </c>
      <c r="F59" s="2" t="s">
        <v>8</v>
      </c>
      <c r="G59" t="str">
        <f t="shared" si="0"/>
        <v>20000 - 30000</v>
      </c>
      <c r="H59" t="b">
        <f>IF(Table1[[#This Row],[Salary]]&gt;90000,TRUE,FALSE)</f>
        <v>0</v>
      </c>
      <c r="I59" s="11" cm="1">
        <f t="array" ref="I59">IF(OR(C59="", F59=""), "No Bonus",
IFERROR(
   _xlfn.XLOOKUP(TRIM(F59), '[1]Bonus Rules'!$C$2:$G$2,
      _xlfn.XLOOKUP(TRIM(C59), '[1]Bonus Rules'!$B$3:$B$14, '[1]Bonus Rules'!$C$3:$G$14)
   ),
"No Bonus"))</f>
        <v>5.3999999999999999E-2</v>
      </c>
      <c r="J59" s="16">
        <f>IF(Table2[[#This Row],[Bonus Rules]]="No Bonus",0,Table1[[#This Row],[Salary]]*Table2[[#This Row],[Bonus Rules]])</f>
        <v>1537.92</v>
      </c>
      <c r="K59" s="16">
        <f>Table1[[#This Row],[Salary]]+Table2[[#This Row],[Bonus Amount ]]</f>
        <v>30017.919999999998</v>
      </c>
    </row>
    <row r="60" spans="1:11">
      <c r="A60" s="1" t="s">
        <v>82</v>
      </c>
      <c r="B60" s="1" t="s">
        <v>1</v>
      </c>
      <c r="C60" s="1" t="s">
        <v>14</v>
      </c>
      <c r="D60" s="13">
        <v>56620</v>
      </c>
      <c r="E60" s="1" t="s">
        <v>17</v>
      </c>
      <c r="F60" s="1" t="s">
        <v>20</v>
      </c>
      <c r="G60" t="str">
        <f t="shared" si="0"/>
        <v>50000 - 60000</v>
      </c>
      <c r="H60" t="b">
        <f>IF(Table1[[#This Row],[Salary]]&gt;90000,TRUE,FALSE)</f>
        <v>0</v>
      </c>
      <c r="I60" s="11" cm="1">
        <f t="array" ref="I60">IF(OR(C60="", F60=""), "No Bonus",
IFERROR(
   _xlfn.XLOOKUP(TRIM(F60), '[1]Bonus Rules'!$C$2:$G$2,
      _xlfn.XLOOKUP(TRIM(C60), '[1]Bonus Rules'!$B$3:$B$14, '[1]Bonus Rules'!$C$3:$G$14)
   ),
"No Bonus"))</f>
        <v>2.8000000000000001E-2</v>
      </c>
      <c r="J60" s="16">
        <f>IF(Table2[[#This Row],[Bonus Rules]]="No Bonus",0,Table1[[#This Row],[Salary]]*Table2[[#This Row],[Bonus Rules]])</f>
        <v>1585.3600000000001</v>
      </c>
      <c r="K60" s="16">
        <f>Table1[[#This Row],[Salary]]+Table2[[#This Row],[Bonus Amount ]]</f>
        <v>58205.36</v>
      </c>
    </row>
    <row r="61" spans="1:11">
      <c r="A61" s="2" t="s">
        <v>83</v>
      </c>
      <c r="B61" s="2" t="s">
        <v>1</v>
      </c>
      <c r="C61" s="2" t="s">
        <v>2</v>
      </c>
      <c r="D61" s="14">
        <v>103550</v>
      </c>
      <c r="E61" s="2" t="s">
        <v>17</v>
      </c>
      <c r="F61" s="2" t="s">
        <v>20</v>
      </c>
      <c r="G61" t="str">
        <f t="shared" si="0"/>
        <v>100000 - 110000</v>
      </c>
      <c r="H61" t="b">
        <f>IF(Table1[[#This Row],[Salary]]&gt;90000,TRUE,FALSE)</f>
        <v>1</v>
      </c>
      <c r="I61" s="11" cm="1">
        <f t="array" ref="I61">IF(OR(C61="", F61=""), "No Bonus",
IFERROR(
   _xlfn.XLOOKUP(TRIM(F61), '[1]Bonus Rules'!$C$2:$G$2,
      _xlfn.XLOOKUP(TRIM(C61), '[1]Bonus Rules'!$B$3:$B$14, '[1]Bonus Rules'!$C$3:$G$14)
   ),
"No Bonus"))</f>
        <v>2.1000000000000001E-2</v>
      </c>
      <c r="J61" s="16">
        <f>IF(Table2[[#This Row],[Bonus Rules]]="No Bonus",0,Table1[[#This Row],[Salary]]*Table2[[#This Row],[Bonus Rules]])</f>
        <v>2174.5500000000002</v>
      </c>
      <c r="K61" s="16">
        <f>Table1[[#This Row],[Salary]]+Table2[[#This Row],[Bonus Amount ]]</f>
        <v>105724.55</v>
      </c>
    </row>
    <row r="62" spans="1:11">
      <c r="A62" s="1" t="s">
        <v>84</v>
      </c>
      <c r="B62" s="1" t="s">
        <v>6</v>
      </c>
      <c r="C62" s="1" t="s">
        <v>24</v>
      </c>
      <c r="D62" s="13">
        <v>78500</v>
      </c>
      <c r="E62" s="1" t="s">
        <v>12</v>
      </c>
      <c r="F62" s="1" t="s">
        <v>4</v>
      </c>
      <c r="G62" t="str">
        <f t="shared" si="0"/>
        <v>70000 - 80000</v>
      </c>
      <c r="H62" t="b">
        <f>IF(Table1[[#This Row],[Salary]]&gt;90000,TRUE,FALSE)</f>
        <v>0</v>
      </c>
      <c r="I62" s="11" cm="1">
        <f t="array" ref="I62">IF(OR(C62="", F62=""), "No Bonus",
IFERROR(
   _xlfn.XLOOKUP(TRIM(F62), '[1]Bonus Rules'!$C$2:$G$2,
      _xlfn.XLOOKUP(TRIM(C62), '[1]Bonus Rules'!$B$3:$B$14, '[1]Bonus Rules'!$C$3:$G$14)
   ),
"No Bonus"))</f>
        <v>7.2999999999999995E-2</v>
      </c>
      <c r="J62" s="16">
        <f>IF(Table2[[#This Row],[Bonus Rules]]="No Bonus",0,Table1[[#This Row],[Salary]]*Table2[[#This Row],[Bonus Rules]])</f>
        <v>5730.5</v>
      </c>
      <c r="K62" s="16">
        <f>Table1[[#This Row],[Salary]]+Table2[[#This Row],[Bonus Amount ]]</f>
        <v>84230.5</v>
      </c>
    </row>
    <row r="63" spans="1:11">
      <c r="A63" s="2" t="s">
        <v>85</v>
      </c>
      <c r="B63" s="2" t="s">
        <v>1</v>
      </c>
      <c r="C63" s="2" t="s">
        <v>11</v>
      </c>
      <c r="D63" s="14">
        <v>93930</v>
      </c>
      <c r="E63" s="2" t="s">
        <v>12</v>
      </c>
      <c r="F63" s="2" t="s">
        <v>8</v>
      </c>
      <c r="G63" t="str">
        <f t="shared" si="0"/>
        <v>90000 - 100000</v>
      </c>
      <c r="H63" t="b">
        <f>IF(Table1[[#This Row],[Salary]]&gt;90000,TRUE,FALSE)</f>
        <v>1</v>
      </c>
      <c r="I63" s="11" cm="1">
        <f t="array" ref="I63">IF(OR(C63="", F63=""), "No Bonus",
IFERROR(
   _xlfn.XLOOKUP(TRIM(F63), '[1]Bonus Rules'!$C$2:$G$2,
      _xlfn.XLOOKUP(TRIM(C63), '[1]Bonus Rules'!$B$3:$B$14, '[1]Bonus Rules'!$C$3:$G$14)
   ),
"No Bonus"))</f>
        <v>5.3999999999999999E-2</v>
      </c>
      <c r="J63" s="16">
        <f>IF(Table2[[#This Row],[Bonus Rules]]="No Bonus",0,Table1[[#This Row],[Salary]]*Table2[[#This Row],[Bonus Rules]])</f>
        <v>5072.22</v>
      </c>
      <c r="K63" s="16">
        <f>Table1[[#This Row],[Salary]]+Table2[[#This Row],[Bonus Amount ]]</f>
        <v>99002.22</v>
      </c>
    </row>
    <row r="64" spans="1:11">
      <c r="A64" s="1" t="s">
        <v>86</v>
      </c>
      <c r="B64" s="1" t="s">
        <v>1</v>
      </c>
      <c r="C64" s="1" t="s">
        <v>32</v>
      </c>
      <c r="D64" s="13">
        <v>55310</v>
      </c>
      <c r="E64" s="1" t="s">
        <v>12</v>
      </c>
      <c r="F64" s="1" t="s">
        <v>41</v>
      </c>
      <c r="G64" t="str">
        <f t="shared" si="0"/>
        <v>50000 - 60000</v>
      </c>
      <c r="H64" t="b">
        <f>IF(Table1[[#This Row],[Salary]]&gt;90000,TRUE,FALSE)</f>
        <v>0</v>
      </c>
      <c r="I64" s="11" cm="1">
        <f t="array" ref="I64">IF(OR(C64="", F64=""), "No Bonus",
IFERROR(
   _xlfn.XLOOKUP(TRIM(F64), '[1]Bonus Rules'!$C$2:$G$2,
      _xlfn.XLOOKUP(TRIM(C64), '[1]Bonus Rules'!$B$3:$B$14, '[1]Bonus Rules'!$C$3:$G$14)
   ),
"No Bonus"))</f>
        <v>5.0000000000000001E-3</v>
      </c>
      <c r="J64" s="16">
        <f>IF(Table2[[#This Row],[Bonus Rules]]="No Bonus",0,Table1[[#This Row],[Salary]]*Table2[[#This Row],[Bonus Rules]])</f>
        <v>276.55</v>
      </c>
      <c r="K64" s="16">
        <f>Table1[[#This Row],[Salary]]+Table2[[#This Row],[Bonus Amount ]]</f>
        <v>55586.55</v>
      </c>
    </row>
    <row r="65" spans="1:11">
      <c r="A65" s="2" t="s">
        <v>87</v>
      </c>
      <c r="B65" s="2" t="s">
        <v>1</v>
      </c>
      <c r="C65" s="2" t="s">
        <v>40</v>
      </c>
      <c r="D65" s="14">
        <v>49670</v>
      </c>
      <c r="E65" s="2" t="s">
        <v>17</v>
      </c>
      <c r="F65" s="2" t="s">
        <v>15</v>
      </c>
      <c r="G65" t="str">
        <f t="shared" si="0"/>
        <v>40000 - 50000</v>
      </c>
      <c r="H65" t="b">
        <f>IF(Table1[[#This Row],[Salary]]&gt;90000,TRUE,FALSE)</f>
        <v>0</v>
      </c>
      <c r="I65" s="11" cm="1">
        <f t="array" ref="I65">IF(OR(C65="", F65=""), "No Bonus",
IFERROR(
   _xlfn.XLOOKUP(TRIM(F65), '[1]Bonus Rules'!$C$2:$G$2,
      _xlfn.XLOOKUP(TRIM(C65), '[1]Bonus Rules'!$B$3:$B$14, '[1]Bonus Rules'!$C$3:$G$14)
   ),
"No Bonus"))</f>
        <v>0.02</v>
      </c>
      <c r="J65" s="16">
        <f>IF(Table2[[#This Row],[Bonus Rules]]="No Bonus",0,Table1[[#This Row],[Salary]]*Table2[[#This Row],[Bonus Rules]])</f>
        <v>993.4</v>
      </c>
      <c r="K65" s="16">
        <f>Table1[[#This Row],[Salary]]+Table2[[#This Row],[Bonus Amount ]]</f>
        <v>50663.4</v>
      </c>
    </row>
    <row r="66" spans="1:11">
      <c r="A66" s="1" t="s">
        <v>88</v>
      </c>
      <c r="B66" s="1" t="s">
        <v>1</v>
      </c>
      <c r="C66" s="1" t="s">
        <v>27</v>
      </c>
      <c r="D66" s="13">
        <v>40770</v>
      </c>
      <c r="E66" s="1" t="s">
        <v>17</v>
      </c>
      <c r="F66" s="1" t="s">
        <v>20</v>
      </c>
      <c r="G66" t="str">
        <f t="shared" ref="G66:G129" si="1">INT(D66/10000)*10000 &amp; " - " &amp; (INT(D66/10000)+1)*10000</f>
        <v>40000 - 50000</v>
      </c>
      <c r="H66" t="b">
        <f>IF(Table1[[#This Row],[Salary]]&gt;90000,TRUE,FALSE)</f>
        <v>0</v>
      </c>
      <c r="I66" s="11" cm="1">
        <f t="array" ref="I66">IF(OR(C66="", F66=""), "No Bonus",
IFERROR(
   _xlfn.XLOOKUP(TRIM(F66), '[1]Bonus Rules'!$C$2:$G$2,
      _xlfn.XLOOKUP(TRIM(C66), '[1]Bonus Rules'!$B$3:$B$14, '[1]Bonus Rules'!$C$3:$G$14)
   ),
"No Bonus"))</f>
        <v>3.2000000000000001E-2</v>
      </c>
      <c r="J66" s="16">
        <f>IF(Table2[[#This Row],[Bonus Rules]]="No Bonus",0,Table1[[#This Row],[Salary]]*Table2[[#This Row],[Bonus Rules]])</f>
        <v>1304.6400000000001</v>
      </c>
      <c r="K66" s="16">
        <f>Table1[[#This Row],[Salary]]+Table2[[#This Row],[Bonus Amount ]]</f>
        <v>42074.64</v>
      </c>
    </row>
    <row r="67" spans="1:11">
      <c r="A67" s="2" t="s">
        <v>89</v>
      </c>
      <c r="B67" s="2" t="s">
        <v>1</v>
      </c>
      <c r="C67" s="2" t="s">
        <v>27</v>
      </c>
      <c r="D67" s="14">
        <v>106780</v>
      </c>
      <c r="E67" s="2" t="s">
        <v>12</v>
      </c>
      <c r="F67" s="2" t="s">
        <v>15</v>
      </c>
      <c r="G67" t="str">
        <f t="shared" si="1"/>
        <v>100000 - 110000</v>
      </c>
      <c r="H67" t="b">
        <f>IF(Table1[[#This Row],[Salary]]&gt;90000,TRUE,FALSE)</f>
        <v>1</v>
      </c>
      <c r="I67" s="11" cm="1">
        <f t="array" ref="I67">IF(OR(C67="", F67=""), "No Bonus",
IFERROR(
   _xlfn.XLOOKUP(TRIM(F67), '[1]Bonus Rules'!$C$2:$G$2,
      _xlfn.XLOOKUP(TRIM(C67), '[1]Bonus Rules'!$B$3:$B$14, '[1]Bonus Rules'!$C$3:$G$14)
   ),
"No Bonus"))</f>
        <v>0.01</v>
      </c>
      <c r="J67" s="16">
        <f>IF(Table2[[#This Row],[Bonus Rules]]="No Bonus",0,Table1[[#This Row],[Salary]]*Table2[[#This Row],[Bonus Rules]])</f>
        <v>1067.8</v>
      </c>
      <c r="K67" s="16">
        <f>Table1[[#This Row],[Salary]]+Table2[[#This Row],[Bonus Amount ]]</f>
        <v>107847.8</v>
      </c>
    </row>
    <row r="68" spans="1:11">
      <c r="A68" s="1" t="s">
        <v>90</v>
      </c>
      <c r="B68" s="1" t="s">
        <v>6</v>
      </c>
      <c r="C68" s="1" t="s">
        <v>19</v>
      </c>
      <c r="D68" s="13">
        <v>100730</v>
      </c>
      <c r="E68" s="1" t="s">
        <v>12</v>
      </c>
      <c r="F68" s="1" t="s">
        <v>20</v>
      </c>
      <c r="G68" t="str">
        <f t="shared" si="1"/>
        <v>100000 - 110000</v>
      </c>
      <c r="H68" t="b">
        <f>IF(Table1[[#This Row],[Salary]]&gt;90000,TRUE,FALSE)</f>
        <v>1</v>
      </c>
      <c r="I68" s="11" cm="1">
        <f t="array" ref="I68">IF(OR(C68="", F68=""), "No Bonus",
IFERROR(
   _xlfn.XLOOKUP(TRIM(F68), '[1]Bonus Rules'!$C$2:$G$2,
      _xlfn.XLOOKUP(TRIM(C68), '[1]Bonus Rules'!$B$3:$B$14, '[1]Bonus Rules'!$C$3:$G$14)
   ),
"No Bonus"))</f>
        <v>2.7E-2</v>
      </c>
      <c r="J68" s="16">
        <f>IF(Table2[[#This Row],[Bonus Rules]]="No Bonus",0,Table1[[#This Row],[Salary]]*Table2[[#This Row],[Bonus Rules]])</f>
        <v>2719.71</v>
      </c>
      <c r="K68" s="16">
        <f>Table1[[#This Row],[Salary]]+Table2[[#This Row],[Bonus Amount ]]</f>
        <v>103449.71</v>
      </c>
    </row>
    <row r="69" spans="1:11">
      <c r="A69" s="2" t="s">
        <v>91</v>
      </c>
      <c r="B69" s="2" t="s">
        <v>10</v>
      </c>
      <c r="C69" s="2" t="s">
        <v>45</v>
      </c>
      <c r="D69" s="14">
        <v>74620</v>
      </c>
      <c r="E69" s="2" t="s">
        <v>12</v>
      </c>
      <c r="F69" s="2" t="s">
        <v>15</v>
      </c>
      <c r="G69" t="str">
        <f t="shared" si="1"/>
        <v>70000 - 80000</v>
      </c>
      <c r="H69" t="b">
        <f>IF(Table1[[#This Row],[Salary]]&gt;90000,TRUE,FALSE)</f>
        <v>0</v>
      </c>
      <c r="I69" s="11" cm="1">
        <f t="array" ref="I69">IF(OR(C69="", F69=""), "No Bonus",
IFERROR(
   _xlfn.XLOOKUP(TRIM(F69), '[1]Bonus Rules'!$C$2:$G$2,
      _xlfn.XLOOKUP(TRIM(C69), '[1]Bonus Rules'!$B$3:$B$14, '[1]Bonus Rules'!$C$3:$G$14)
   ),
"No Bonus"))</f>
        <v>1.4999999999999999E-2</v>
      </c>
      <c r="J69" s="16">
        <f>IF(Table2[[#This Row],[Bonus Rules]]="No Bonus",0,Table1[[#This Row],[Salary]]*Table2[[#This Row],[Bonus Rules]])</f>
        <v>1119.3</v>
      </c>
      <c r="K69" s="16">
        <f>Table1[[#This Row],[Salary]]+Table2[[#This Row],[Bonus Amount ]]</f>
        <v>75739.3</v>
      </c>
    </row>
    <row r="70" spans="1:11">
      <c r="A70" s="1" t="s">
        <v>92</v>
      </c>
      <c r="B70" s="1" t="s">
        <v>1</v>
      </c>
      <c r="C70" s="1" t="s">
        <v>27</v>
      </c>
      <c r="D70" s="13">
        <v>40450</v>
      </c>
      <c r="E70" s="1" t="s">
        <v>12</v>
      </c>
      <c r="F70" s="1" t="s">
        <v>20</v>
      </c>
      <c r="G70" t="str">
        <f t="shared" si="1"/>
        <v>40000 - 50000</v>
      </c>
      <c r="H70" t="b">
        <f>IF(Table1[[#This Row],[Salary]]&gt;90000,TRUE,FALSE)</f>
        <v>0</v>
      </c>
      <c r="I70" s="11" cm="1">
        <f t="array" ref="I70">IF(OR(C70="", F70=""), "No Bonus",
IFERROR(
   _xlfn.XLOOKUP(TRIM(F70), '[1]Bonus Rules'!$C$2:$G$2,
      _xlfn.XLOOKUP(TRIM(C70), '[1]Bonus Rules'!$B$3:$B$14, '[1]Bonus Rules'!$C$3:$G$14)
   ),
"No Bonus"))</f>
        <v>3.2000000000000001E-2</v>
      </c>
      <c r="J70" s="16">
        <f>IF(Table2[[#This Row],[Bonus Rules]]="No Bonus",0,Table1[[#This Row],[Salary]]*Table2[[#This Row],[Bonus Rules]])</f>
        <v>1294.4000000000001</v>
      </c>
      <c r="K70" s="16">
        <f>Table1[[#This Row],[Salary]]+Table2[[#This Row],[Bonus Amount ]]</f>
        <v>41744.400000000001</v>
      </c>
    </row>
    <row r="71" spans="1:11">
      <c r="A71" s="2" t="s">
        <v>93</v>
      </c>
      <c r="B71" s="2" t="s">
        <v>1</v>
      </c>
      <c r="C71" s="2" t="s">
        <v>45</v>
      </c>
      <c r="D71" s="14">
        <v>60560</v>
      </c>
      <c r="E71" s="2" t="s">
        <v>17</v>
      </c>
      <c r="F71" s="2" t="s">
        <v>20</v>
      </c>
      <c r="G71" t="str">
        <f t="shared" si="1"/>
        <v>60000 - 70000</v>
      </c>
      <c r="H71" t="b">
        <f>IF(Table1[[#This Row],[Salary]]&gt;90000,TRUE,FALSE)</f>
        <v>0</v>
      </c>
      <c r="I71" s="11" cm="1">
        <f t="array" ref="I71">IF(OR(C71="", F71=""), "No Bonus",
IFERROR(
   _xlfn.XLOOKUP(TRIM(F71), '[1]Bonus Rules'!$C$2:$G$2,
      _xlfn.XLOOKUP(TRIM(C71), '[1]Bonus Rules'!$B$3:$B$14, '[1]Bonus Rules'!$C$3:$G$14)
   ),
"No Bonus"))</f>
        <v>2.3E-2</v>
      </c>
      <c r="J71" s="16">
        <f>IF(Table2[[#This Row],[Bonus Rules]]="No Bonus",0,Table1[[#This Row],[Salary]]*Table2[[#This Row],[Bonus Rules]])</f>
        <v>1392.8799999999999</v>
      </c>
      <c r="K71" s="16">
        <f>Table1[[#This Row],[Salary]]+Table2[[#This Row],[Bonus Amount ]]</f>
        <v>61952.88</v>
      </c>
    </row>
    <row r="72" spans="1:11">
      <c r="A72" s="1" t="s">
        <v>94</v>
      </c>
      <c r="B72" s="1" t="s">
        <v>1</v>
      </c>
      <c r="C72" s="1" t="s">
        <v>11</v>
      </c>
      <c r="D72" s="13">
        <v>114900</v>
      </c>
      <c r="E72" s="1" t="s">
        <v>12</v>
      </c>
      <c r="F72" s="1" t="s">
        <v>20</v>
      </c>
      <c r="G72" t="str">
        <f t="shared" si="1"/>
        <v>110000 - 120000</v>
      </c>
      <c r="H72" t="b">
        <f>IF(Table1[[#This Row],[Salary]]&gt;90000,TRUE,FALSE)</f>
        <v>1</v>
      </c>
      <c r="I72" s="11" cm="1">
        <f t="array" ref="I72">IF(OR(C72="", F72=""), "No Bonus",
IFERROR(
   _xlfn.XLOOKUP(TRIM(F72), '[1]Bonus Rules'!$C$2:$G$2,
      _xlfn.XLOOKUP(TRIM(C72), '[1]Bonus Rules'!$B$3:$B$14, '[1]Bonus Rules'!$C$3:$G$14)
   ),
"No Bonus"))</f>
        <v>2.1000000000000001E-2</v>
      </c>
      <c r="J72" s="16">
        <f>IF(Table2[[#This Row],[Bonus Rules]]="No Bonus",0,Table1[[#This Row],[Salary]]*Table2[[#This Row],[Bonus Rules]])</f>
        <v>2412.9</v>
      </c>
      <c r="K72" s="16">
        <f>Table1[[#This Row],[Salary]]+Table2[[#This Row],[Bonus Amount ]]</f>
        <v>117312.9</v>
      </c>
    </row>
    <row r="73" spans="1:11">
      <c r="A73" s="2" t="s">
        <v>95</v>
      </c>
      <c r="B73" s="2" t="s">
        <v>1</v>
      </c>
      <c r="C73" s="2" t="s">
        <v>19</v>
      </c>
      <c r="D73" s="14">
        <v>69860</v>
      </c>
      <c r="E73" s="2" t="s">
        <v>12</v>
      </c>
      <c r="F73" s="2" t="s">
        <v>20</v>
      </c>
      <c r="G73" t="str">
        <f t="shared" si="1"/>
        <v>60000 - 70000</v>
      </c>
      <c r="H73" t="b">
        <f>IF(Table1[[#This Row],[Salary]]&gt;90000,TRUE,FALSE)</f>
        <v>0</v>
      </c>
      <c r="I73" s="11" cm="1">
        <f t="array" ref="I73">IF(OR(C73="", F73=""), "No Bonus",
IFERROR(
   _xlfn.XLOOKUP(TRIM(F73), '[1]Bonus Rules'!$C$2:$G$2,
      _xlfn.XLOOKUP(TRIM(C73), '[1]Bonus Rules'!$B$3:$B$14, '[1]Bonus Rules'!$C$3:$G$14)
   ),
"No Bonus"))</f>
        <v>2.7E-2</v>
      </c>
      <c r="J73" s="16">
        <f>IF(Table2[[#This Row],[Bonus Rules]]="No Bonus",0,Table1[[#This Row],[Salary]]*Table2[[#This Row],[Bonus Rules]])</f>
        <v>1886.22</v>
      </c>
      <c r="K73" s="16">
        <f>Table1[[#This Row],[Salary]]+Table2[[#This Row],[Bonus Amount ]]</f>
        <v>71746.22</v>
      </c>
    </row>
    <row r="74" spans="1:11">
      <c r="A74" s="1" t="s">
        <v>96</v>
      </c>
      <c r="B74" s="1" t="s">
        <v>6</v>
      </c>
      <c r="C74" s="1" t="s">
        <v>45</v>
      </c>
      <c r="D74" s="13">
        <v>51320</v>
      </c>
      <c r="E74" s="1" t="s">
        <v>12</v>
      </c>
      <c r="F74" s="1" t="s">
        <v>41</v>
      </c>
      <c r="G74" t="str">
        <f t="shared" si="1"/>
        <v>50000 - 60000</v>
      </c>
      <c r="H74" t="b">
        <f>IF(Table1[[#This Row],[Salary]]&gt;90000,TRUE,FALSE)</f>
        <v>0</v>
      </c>
      <c r="I74" s="11" cm="1">
        <f t="array" ref="I74">IF(OR(C74="", F74=""), "No Bonus",
IFERROR(
   _xlfn.XLOOKUP(TRIM(F74), '[1]Bonus Rules'!$C$2:$G$2,
      _xlfn.XLOOKUP(TRIM(C74), '[1]Bonus Rules'!$B$3:$B$14, '[1]Bonus Rules'!$C$3:$G$14)
   ),
"No Bonus"))</f>
        <v>5.0000000000000001E-3</v>
      </c>
      <c r="J74" s="16">
        <f>IF(Table2[[#This Row],[Bonus Rules]]="No Bonus",0,Table1[[#This Row],[Salary]]*Table2[[#This Row],[Bonus Rules]])</f>
        <v>256.60000000000002</v>
      </c>
      <c r="K74" s="16">
        <f>Table1[[#This Row],[Salary]]+Table2[[#This Row],[Bonus Amount ]]</f>
        <v>51576.6</v>
      </c>
    </row>
    <row r="75" spans="1:11">
      <c r="A75" s="2" t="s">
        <v>97</v>
      </c>
      <c r="B75" s="2" t="s">
        <v>1</v>
      </c>
      <c r="C75" s="2" t="s">
        <v>32</v>
      </c>
      <c r="D75" s="14">
        <v>103600</v>
      </c>
      <c r="E75" s="2" t="s">
        <v>3</v>
      </c>
      <c r="F75" s="2" t="s">
        <v>8</v>
      </c>
      <c r="G75" t="str">
        <f t="shared" si="1"/>
        <v>100000 - 110000</v>
      </c>
      <c r="H75" t="b">
        <f>IF(Table1[[#This Row],[Salary]]&gt;90000,TRUE,FALSE)</f>
        <v>1</v>
      </c>
      <c r="I75" s="11" cm="1">
        <f t="array" ref="I75">IF(OR(C75="", F75=""), "No Bonus",
IFERROR(
   _xlfn.XLOOKUP(TRIM(F75), '[1]Bonus Rules'!$C$2:$G$2,
      _xlfn.XLOOKUP(TRIM(C75), '[1]Bonus Rules'!$B$3:$B$14, '[1]Bonus Rules'!$C$3:$G$14)
   ),
"No Bonus"))</f>
        <v>5.8999999999999997E-2</v>
      </c>
      <c r="J75" s="16">
        <f>IF(Table2[[#This Row],[Bonus Rules]]="No Bonus",0,Table1[[#This Row],[Salary]]*Table2[[#This Row],[Bonus Rules]])</f>
        <v>6112.4</v>
      </c>
      <c r="K75" s="16">
        <f>Table1[[#This Row],[Salary]]+Table2[[#This Row],[Bonus Amount ]]</f>
        <v>109712.4</v>
      </c>
    </row>
    <row r="76" spans="1:11">
      <c r="A76" s="1" t="s">
        <v>98</v>
      </c>
      <c r="B76" s="1" t="s">
        <v>1</v>
      </c>
      <c r="C76" s="1" t="s">
        <v>58</v>
      </c>
      <c r="D76" s="13">
        <v>53540</v>
      </c>
      <c r="E76" s="1" t="s">
        <v>12</v>
      </c>
      <c r="F76" s="1" t="s">
        <v>15</v>
      </c>
      <c r="G76" t="str">
        <f t="shared" si="1"/>
        <v>50000 - 60000</v>
      </c>
      <c r="H76" t="b">
        <f>IF(Table1[[#This Row],[Salary]]&gt;90000,TRUE,FALSE)</f>
        <v>0</v>
      </c>
      <c r="I76" s="11" cm="1">
        <f t="array" ref="I76">IF(OR(C76="", F76=""), "No Bonus",
IFERROR(
   _xlfn.XLOOKUP(TRIM(F76), '[1]Bonus Rules'!$C$2:$G$2,
      _xlfn.XLOOKUP(TRIM(C76), '[1]Bonus Rules'!$B$3:$B$14, '[1]Bonus Rules'!$C$3:$G$14)
   ),
"No Bonus"))</f>
        <v>1.2999999999999999E-2</v>
      </c>
      <c r="J76" s="16">
        <f>IF(Table2[[#This Row],[Bonus Rules]]="No Bonus",0,Table1[[#This Row],[Salary]]*Table2[[#This Row],[Bonus Rules]])</f>
        <v>696.02</v>
      </c>
      <c r="K76" s="16">
        <f>Table1[[#This Row],[Salary]]+Table2[[#This Row],[Bonus Amount ]]</f>
        <v>54236.02</v>
      </c>
    </row>
    <row r="77" spans="1:11">
      <c r="A77" s="2" t="s">
        <v>99</v>
      </c>
      <c r="B77" s="2" t="s">
        <v>6</v>
      </c>
      <c r="C77" s="2" t="s">
        <v>2</v>
      </c>
      <c r="D77" s="14">
        <v>98740</v>
      </c>
      <c r="E77" s="2" t="s">
        <v>17</v>
      </c>
      <c r="F77" s="2" t="s">
        <v>15</v>
      </c>
      <c r="G77" t="str">
        <f t="shared" si="1"/>
        <v>90000 - 100000</v>
      </c>
      <c r="H77" t="b">
        <f>IF(Table1[[#This Row],[Salary]]&gt;90000,TRUE,FALSE)</f>
        <v>1</v>
      </c>
      <c r="I77" s="11" cm="1">
        <f t="array" ref="I77">IF(OR(C77="", F77=""), "No Bonus",
IFERROR(
   _xlfn.XLOOKUP(TRIM(F77), '[1]Bonus Rules'!$C$2:$G$2,
      _xlfn.XLOOKUP(TRIM(C77), '[1]Bonus Rules'!$B$3:$B$14, '[1]Bonus Rules'!$C$3:$G$14)
   ),
"No Bonus"))</f>
        <v>1.2E-2</v>
      </c>
      <c r="J77" s="16">
        <f>IF(Table2[[#This Row],[Bonus Rules]]="No Bonus",0,Table1[[#This Row],[Salary]]*Table2[[#This Row],[Bonus Rules]])</f>
        <v>1184.8800000000001</v>
      </c>
      <c r="K77" s="16">
        <f>Table1[[#This Row],[Salary]]+Table2[[#This Row],[Bonus Amount ]]</f>
        <v>99924.88</v>
      </c>
    </row>
    <row r="78" spans="1:11">
      <c r="A78" s="1" t="s">
        <v>100</v>
      </c>
      <c r="B78" s="1" t="s">
        <v>1</v>
      </c>
      <c r="C78" s="1" t="s">
        <v>14</v>
      </c>
      <c r="D78" s="13">
        <v>115090</v>
      </c>
      <c r="E78" s="1" t="s">
        <v>12</v>
      </c>
      <c r="F78" s="1" t="s">
        <v>20</v>
      </c>
      <c r="G78" t="str">
        <f t="shared" si="1"/>
        <v>110000 - 120000</v>
      </c>
      <c r="H78" t="b">
        <f>IF(Table1[[#This Row],[Salary]]&gt;90000,TRUE,FALSE)</f>
        <v>1</v>
      </c>
      <c r="I78" s="11" cm="1">
        <f t="array" ref="I78">IF(OR(C78="", F78=""), "No Bonus",
IFERROR(
   _xlfn.XLOOKUP(TRIM(F78), '[1]Bonus Rules'!$C$2:$G$2,
      _xlfn.XLOOKUP(TRIM(C78), '[1]Bonus Rules'!$B$3:$B$14, '[1]Bonus Rules'!$C$3:$G$14)
   ),
"No Bonus"))</f>
        <v>2.8000000000000001E-2</v>
      </c>
      <c r="J78" s="16">
        <f>IF(Table2[[#This Row],[Bonus Rules]]="No Bonus",0,Table1[[#This Row],[Salary]]*Table2[[#This Row],[Bonus Rules]])</f>
        <v>3222.52</v>
      </c>
      <c r="K78" s="16">
        <f>Table1[[#This Row],[Salary]]+Table2[[#This Row],[Bonus Amount ]]</f>
        <v>118312.52</v>
      </c>
    </row>
    <row r="79" spans="1:11">
      <c r="A79" s="2" t="s">
        <v>101</v>
      </c>
      <c r="B79" s="2" t="s">
        <v>1</v>
      </c>
      <c r="C79" s="2" t="s">
        <v>58</v>
      </c>
      <c r="D79" s="14">
        <v>51910</v>
      </c>
      <c r="E79" s="2" t="s">
        <v>12</v>
      </c>
      <c r="F79" s="2" t="s">
        <v>8</v>
      </c>
      <c r="G79" t="str">
        <f t="shared" si="1"/>
        <v>50000 - 60000</v>
      </c>
      <c r="H79" t="b">
        <f>IF(Table1[[#This Row],[Salary]]&gt;90000,TRUE,FALSE)</f>
        <v>0</v>
      </c>
      <c r="I79" s="11" cm="1">
        <f t="array" ref="I79">IF(OR(C79="", F79=""), "No Bonus",
IFERROR(
   _xlfn.XLOOKUP(TRIM(F79), '[1]Bonus Rules'!$C$2:$G$2,
      _xlfn.XLOOKUP(TRIM(C79), '[1]Bonus Rules'!$B$3:$B$14, '[1]Bonus Rules'!$C$3:$G$14)
   ),
"No Bonus"))</f>
        <v>5.8000000000000003E-2</v>
      </c>
      <c r="J79" s="16">
        <f>IF(Table2[[#This Row],[Bonus Rules]]="No Bonus",0,Table1[[#This Row],[Salary]]*Table2[[#This Row],[Bonus Rules]])</f>
        <v>3010.78</v>
      </c>
      <c r="K79" s="16">
        <f>Table1[[#This Row],[Salary]]+Table2[[#This Row],[Bonus Amount ]]</f>
        <v>54920.78</v>
      </c>
    </row>
    <row r="80" spans="1:11">
      <c r="A80" s="1" t="s">
        <v>102</v>
      </c>
      <c r="B80" s="1" t="s">
        <v>1</v>
      </c>
      <c r="C80" s="1" t="s">
        <v>43</v>
      </c>
      <c r="D80" s="13">
        <v>34080</v>
      </c>
      <c r="E80" s="1" t="s">
        <v>12</v>
      </c>
      <c r="F80" s="1" t="s">
        <v>54</v>
      </c>
      <c r="G80" t="str">
        <f t="shared" si="1"/>
        <v>30000 - 40000</v>
      </c>
      <c r="H80" t="b">
        <f>IF(Table1[[#This Row],[Salary]]&gt;90000,TRUE,FALSE)</f>
        <v>0</v>
      </c>
      <c r="I80" s="11" t="str" cm="1">
        <f t="array" ref="I80">IF(OR(C80="", F80=""), "No Bonus",
IFERROR(
   _xlfn.XLOOKUP(TRIM(F80), '[1]Bonus Rules'!$C$2:$G$2,
      _xlfn.XLOOKUP(TRIM(C80), '[1]Bonus Rules'!$B$3:$B$14, '[1]Bonus Rules'!$C$3:$G$14)
   ),
"No Bonus"))</f>
        <v>No Bonus</v>
      </c>
      <c r="J80" s="16">
        <f>IF(Table2[[#This Row],[Bonus Rules]]="No Bonus",0,Table1[[#This Row],[Salary]]*Table2[[#This Row],[Bonus Rules]])</f>
        <v>0</v>
      </c>
      <c r="K80" s="16">
        <f>Table1[[#This Row],[Salary]]+Table2[[#This Row],[Bonus Amount ]]</f>
        <v>34080</v>
      </c>
    </row>
    <row r="81" spans="1:11">
      <c r="A81" s="2" t="s">
        <v>103</v>
      </c>
      <c r="B81" s="2" t="s">
        <v>1</v>
      </c>
      <c r="C81" s="2" t="s">
        <v>45</v>
      </c>
      <c r="D81" s="14">
        <v>88690</v>
      </c>
      <c r="E81" s="2" t="s">
        <v>3</v>
      </c>
      <c r="F81" s="2" t="s">
        <v>15</v>
      </c>
      <c r="G81" t="str">
        <f t="shared" si="1"/>
        <v>80000 - 90000</v>
      </c>
      <c r="H81" t="b">
        <f>IF(Table1[[#This Row],[Salary]]&gt;90000,TRUE,FALSE)</f>
        <v>0</v>
      </c>
      <c r="I81" s="11" cm="1">
        <f t="array" ref="I81">IF(OR(C81="", F81=""), "No Bonus",
IFERROR(
   _xlfn.XLOOKUP(TRIM(F81), '[1]Bonus Rules'!$C$2:$G$2,
      _xlfn.XLOOKUP(TRIM(C81), '[1]Bonus Rules'!$B$3:$B$14, '[1]Bonus Rules'!$C$3:$G$14)
   ),
"No Bonus"))</f>
        <v>1.4999999999999999E-2</v>
      </c>
      <c r="J81" s="16">
        <f>IF(Table2[[#This Row],[Bonus Rules]]="No Bonus",0,Table1[[#This Row],[Salary]]*Table2[[#This Row],[Bonus Rules]])</f>
        <v>1330.35</v>
      </c>
      <c r="K81" s="16">
        <f>Table1[[#This Row],[Salary]]+Table2[[#This Row],[Bonus Amount ]]</f>
        <v>90020.35</v>
      </c>
    </row>
    <row r="82" spans="1:11">
      <c r="A82" s="1" t="s">
        <v>104</v>
      </c>
      <c r="B82" s="1" t="s">
        <v>6</v>
      </c>
      <c r="C82" s="1" t="s">
        <v>19</v>
      </c>
      <c r="D82" s="13">
        <v>35940</v>
      </c>
      <c r="E82" s="1" t="s">
        <v>12</v>
      </c>
      <c r="F82" s="1" t="s">
        <v>20</v>
      </c>
      <c r="G82" t="str">
        <f t="shared" si="1"/>
        <v>30000 - 40000</v>
      </c>
      <c r="H82" t="b">
        <f>IF(Table1[[#This Row],[Salary]]&gt;90000,TRUE,FALSE)</f>
        <v>0</v>
      </c>
      <c r="I82" s="11" cm="1">
        <f t="array" ref="I82">IF(OR(C82="", F82=""), "No Bonus",
IFERROR(
   _xlfn.XLOOKUP(TRIM(F82), '[1]Bonus Rules'!$C$2:$G$2,
      _xlfn.XLOOKUP(TRIM(C82), '[1]Bonus Rules'!$B$3:$B$14, '[1]Bonus Rules'!$C$3:$G$14)
   ),
"No Bonus"))</f>
        <v>2.7E-2</v>
      </c>
      <c r="J82" s="16">
        <f>IF(Table2[[#This Row],[Bonus Rules]]="No Bonus",0,Table1[[#This Row],[Salary]]*Table2[[#This Row],[Bonus Rules]])</f>
        <v>970.38</v>
      </c>
      <c r="K82" s="16">
        <f>Table1[[#This Row],[Salary]]+Table2[[#This Row],[Bonus Amount ]]</f>
        <v>36910.379999999997</v>
      </c>
    </row>
    <row r="83" spans="1:11">
      <c r="A83" s="2" t="s">
        <v>105</v>
      </c>
      <c r="B83" s="2" t="s">
        <v>1</v>
      </c>
      <c r="C83" s="2" t="s">
        <v>11</v>
      </c>
      <c r="D83" s="14">
        <v>109190</v>
      </c>
      <c r="E83" s="2" t="s">
        <v>17</v>
      </c>
      <c r="F83" s="2" t="s">
        <v>20</v>
      </c>
      <c r="G83" t="str">
        <f t="shared" si="1"/>
        <v>100000 - 110000</v>
      </c>
      <c r="H83" t="b">
        <f>IF(Table1[[#This Row],[Salary]]&gt;90000,TRUE,FALSE)</f>
        <v>1</v>
      </c>
      <c r="I83" s="11" cm="1">
        <f t="array" ref="I83">IF(OR(C83="", F83=""), "No Bonus",
IFERROR(
   _xlfn.XLOOKUP(TRIM(F83), '[1]Bonus Rules'!$C$2:$G$2,
      _xlfn.XLOOKUP(TRIM(C83), '[1]Bonus Rules'!$B$3:$B$14, '[1]Bonus Rules'!$C$3:$G$14)
   ),
"No Bonus"))</f>
        <v>2.1000000000000001E-2</v>
      </c>
      <c r="J83" s="16">
        <f>IF(Table2[[#This Row],[Bonus Rules]]="No Bonus",0,Table1[[#This Row],[Salary]]*Table2[[#This Row],[Bonus Rules]])</f>
        <v>2292.9900000000002</v>
      </c>
      <c r="K83" s="16">
        <f>Table1[[#This Row],[Salary]]+Table2[[#This Row],[Bonus Amount ]]</f>
        <v>111482.99</v>
      </c>
    </row>
    <row r="84" spans="1:11">
      <c r="A84" s="1" t="s">
        <v>106</v>
      </c>
      <c r="B84" s="1" t="s">
        <v>1</v>
      </c>
      <c r="C84" s="1" t="s">
        <v>58</v>
      </c>
      <c r="D84" s="13">
        <v>89610</v>
      </c>
      <c r="E84" s="1" t="s">
        <v>3</v>
      </c>
      <c r="F84" s="1" t="s">
        <v>8</v>
      </c>
      <c r="G84" t="str">
        <f t="shared" si="1"/>
        <v>80000 - 90000</v>
      </c>
      <c r="H84" t="b">
        <f>IF(Table1[[#This Row],[Salary]]&gt;90000,TRUE,FALSE)</f>
        <v>0</v>
      </c>
      <c r="I84" s="11" cm="1">
        <f t="array" ref="I84">IF(OR(C84="", F84=""), "No Bonus",
IFERROR(
   _xlfn.XLOOKUP(TRIM(F84), '[1]Bonus Rules'!$C$2:$G$2,
      _xlfn.XLOOKUP(TRIM(C84), '[1]Bonus Rules'!$B$3:$B$14, '[1]Bonus Rules'!$C$3:$G$14)
   ),
"No Bonus"))</f>
        <v>5.8000000000000003E-2</v>
      </c>
      <c r="J84" s="16">
        <f>IF(Table2[[#This Row],[Bonus Rules]]="No Bonus",0,Table1[[#This Row],[Salary]]*Table2[[#This Row],[Bonus Rules]])</f>
        <v>5197.38</v>
      </c>
      <c r="K84" s="16">
        <f>Table1[[#This Row],[Salary]]+Table2[[#This Row],[Bonus Amount ]]</f>
        <v>94807.38</v>
      </c>
    </row>
    <row r="85" spans="1:11">
      <c r="A85" s="2" t="s">
        <v>107</v>
      </c>
      <c r="B85" s="2" t="s">
        <v>6</v>
      </c>
      <c r="C85" s="2" t="s">
        <v>14</v>
      </c>
      <c r="D85" s="14">
        <v>109760</v>
      </c>
      <c r="E85" s="2" t="s">
        <v>17</v>
      </c>
      <c r="F85" s="2" t="s">
        <v>8</v>
      </c>
      <c r="G85" t="str">
        <f t="shared" si="1"/>
        <v>100000 - 110000</v>
      </c>
      <c r="H85" t="b">
        <f>IF(Table1[[#This Row],[Salary]]&gt;90000,TRUE,FALSE)</f>
        <v>1</v>
      </c>
      <c r="I85" s="11" cm="1">
        <f t="array" ref="I85">IF(OR(C85="", F85=""), "No Bonus",
IFERROR(
   _xlfn.XLOOKUP(TRIM(F85), '[1]Bonus Rules'!$C$2:$G$2,
      _xlfn.XLOOKUP(TRIM(C85), '[1]Bonus Rules'!$B$3:$B$14, '[1]Bonus Rules'!$C$3:$G$14)
   ),
"No Bonus"))</f>
        <v>4.9000000000000002E-2</v>
      </c>
      <c r="J85" s="16">
        <f>IF(Table2[[#This Row],[Bonus Rules]]="No Bonus",0,Table1[[#This Row],[Salary]]*Table2[[#This Row],[Bonus Rules]])</f>
        <v>5378.24</v>
      </c>
      <c r="K85" s="16">
        <f>Table1[[#This Row],[Salary]]+Table2[[#This Row],[Bonus Amount ]]</f>
        <v>115138.24000000001</v>
      </c>
    </row>
    <row r="86" spans="1:11">
      <c r="A86" s="1" t="s">
        <v>108</v>
      </c>
      <c r="B86" s="1" t="s">
        <v>6</v>
      </c>
      <c r="C86" s="1" t="s">
        <v>58</v>
      </c>
      <c r="D86" s="13">
        <v>108390</v>
      </c>
      <c r="E86" s="1" t="s">
        <v>3</v>
      </c>
      <c r="F86" s="1" t="s">
        <v>15</v>
      </c>
      <c r="G86" t="str">
        <f t="shared" si="1"/>
        <v>100000 - 110000</v>
      </c>
      <c r="H86" t="b">
        <f>IF(Table1[[#This Row],[Salary]]&gt;90000,TRUE,FALSE)</f>
        <v>1</v>
      </c>
      <c r="I86" s="11" cm="1">
        <f t="array" ref="I86">IF(OR(C86="", F86=""), "No Bonus",
IFERROR(
   _xlfn.XLOOKUP(TRIM(F86), '[1]Bonus Rules'!$C$2:$G$2,
      _xlfn.XLOOKUP(TRIM(C86), '[1]Bonus Rules'!$B$3:$B$14, '[1]Bonus Rules'!$C$3:$G$14)
   ),
"No Bonus"))</f>
        <v>1.2999999999999999E-2</v>
      </c>
      <c r="J86" s="16">
        <f>IF(Table2[[#This Row],[Bonus Rules]]="No Bonus",0,Table1[[#This Row],[Salary]]*Table2[[#This Row],[Bonus Rules]])</f>
        <v>1409.07</v>
      </c>
      <c r="K86" s="16">
        <f>Table1[[#This Row],[Salary]]+Table2[[#This Row],[Bonus Amount ]]</f>
        <v>109799.07</v>
      </c>
    </row>
    <row r="87" spans="1:11">
      <c r="A87" s="2" t="s">
        <v>109</v>
      </c>
      <c r="B87" s="2" t="s">
        <v>1</v>
      </c>
      <c r="C87" s="2" t="s">
        <v>40</v>
      </c>
      <c r="D87" s="14">
        <v>29880</v>
      </c>
      <c r="E87" s="2" t="s">
        <v>3</v>
      </c>
      <c r="F87" s="2" t="s">
        <v>41</v>
      </c>
      <c r="G87" t="str">
        <f t="shared" si="1"/>
        <v>20000 - 30000</v>
      </c>
      <c r="H87" t="b">
        <f>IF(Table1[[#This Row],[Salary]]&gt;90000,TRUE,FALSE)</f>
        <v>0</v>
      </c>
      <c r="I87" s="11" cm="1">
        <f t="array" ref="I87">IF(OR(C87="", F87=""), "No Bonus",
IFERROR(
   _xlfn.XLOOKUP(TRIM(F87), '[1]Bonus Rules'!$C$2:$G$2,
      _xlfn.XLOOKUP(TRIM(C87), '[1]Bonus Rules'!$B$3:$B$14, '[1]Bonus Rules'!$C$3:$G$14)
   ),
"No Bonus"))</f>
        <v>5.0000000000000001E-3</v>
      </c>
      <c r="J87" s="16">
        <f>IF(Table2[[#This Row],[Bonus Rules]]="No Bonus",0,Table1[[#This Row],[Salary]]*Table2[[#This Row],[Bonus Rules]])</f>
        <v>149.4</v>
      </c>
      <c r="K87" s="16">
        <f>Table1[[#This Row],[Salary]]+Table2[[#This Row],[Bonus Amount ]]</f>
        <v>30029.4</v>
      </c>
    </row>
    <row r="88" spans="1:11">
      <c r="A88" s="1" t="s">
        <v>110</v>
      </c>
      <c r="B88" s="1" t="s">
        <v>1</v>
      </c>
      <c r="C88" s="1" t="s">
        <v>14</v>
      </c>
      <c r="D88" s="13">
        <v>68090</v>
      </c>
      <c r="E88" s="1" t="s">
        <v>12</v>
      </c>
      <c r="F88" s="1" t="s">
        <v>20</v>
      </c>
      <c r="G88" t="str">
        <f t="shared" si="1"/>
        <v>60000 - 70000</v>
      </c>
      <c r="H88" t="b">
        <f>IF(Table1[[#This Row],[Salary]]&gt;90000,TRUE,FALSE)</f>
        <v>0</v>
      </c>
      <c r="I88" s="11" cm="1">
        <f t="array" ref="I88">IF(OR(C88="", F88=""), "No Bonus",
IFERROR(
   _xlfn.XLOOKUP(TRIM(F88), '[1]Bonus Rules'!$C$2:$G$2,
      _xlfn.XLOOKUP(TRIM(C88), '[1]Bonus Rules'!$B$3:$B$14, '[1]Bonus Rules'!$C$3:$G$14)
   ),
"No Bonus"))</f>
        <v>2.8000000000000001E-2</v>
      </c>
      <c r="J88" s="16">
        <f>IF(Table2[[#This Row],[Bonus Rules]]="No Bonus",0,Table1[[#This Row],[Salary]]*Table2[[#This Row],[Bonus Rules]])</f>
        <v>1906.52</v>
      </c>
      <c r="K88" s="16">
        <f>Table1[[#This Row],[Salary]]+Table2[[#This Row],[Bonus Amount ]]</f>
        <v>69996.52</v>
      </c>
    </row>
    <row r="89" spans="1:11">
      <c r="A89" s="2" t="s">
        <v>111</v>
      </c>
      <c r="B89" s="2" t="s">
        <v>6</v>
      </c>
      <c r="C89" s="2" t="s">
        <v>45</v>
      </c>
      <c r="D89" s="14">
        <v>87210</v>
      </c>
      <c r="E89" s="2" t="s">
        <v>17</v>
      </c>
      <c r="F89" s="2" t="s">
        <v>54</v>
      </c>
      <c r="G89" t="str">
        <f t="shared" si="1"/>
        <v>80000 - 90000</v>
      </c>
      <c r="H89" t="b">
        <f>IF(Table1[[#This Row],[Salary]]&gt;90000,TRUE,FALSE)</f>
        <v>0</v>
      </c>
      <c r="I89" s="11" t="str" cm="1">
        <f t="array" ref="I89">IF(OR(C89="", F89=""), "No Bonus",
IFERROR(
   _xlfn.XLOOKUP(TRIM(F89), '[1]Bonus Rules'!$C$2:$G$2,
      _xlfn.XLOOKUP(TRIM(C89), '[1]Bonus Rules'!$B$3:$B$14, '[1]Bonus Rules'!$C$3:$G$14)
   ),
"No Bonus"))</f>
        <v>No Bonus</v>
      </c>
      <c r="J89" s="16">
        <f>IF(Table2[[#This Row],[Bonus Rules]]="No Bonus",0,Table1[[#This Row],[Salary]]*Table2[[#This Row],[Bonus Rules]])</f>
        <v>0</v>
      </c>
      <c r="K89" s="16">
        <f>Table1[[#This Row],[Salary]]+Table2[[#This Row],[Bonus Amount ]]</f>
        <v>87210</v>
      </c>
    </row>
    <row r="90" spans="1:11">
      <c r="A90" s="1" t="s">
        <v>112</v>
      </c>
      <c r="B90" s="1" t="s">
        <v>1</v>
      </c>
      <c r="C90" s="1" t="s">
        <v>7</v>
      </c>
      <c r="D90" s="13">
        <v>90800</v>
      </c>
      <c r="E90" s="1" t="s">
        <v>17</v>
      </c>
      <c r="F90" s="1" t="s">
        <v>20</v>
      </c>
      <c r="G90" t="str">
        <f t="shared" si="1"/>
        <v>90000 - 100000</v>
      </c>
      <c r="H90" t="b">
        <f>IF(Table1[[#This Row],[Salary]]&gt;90000,TRUE,FALSE)</f>
        <v>1</v>
      </c>
      <c r="I90" s="11" cm="1">
        <f t="array" ref="I90">IF(OR(C90="", F90=""), "No Bonus",
IFERROR(
   _xlfn.XLOOKUP(TRIM(F90), '[1]Bonus Rules'!$C$2:$G$2,
      _xlfn.XLOOKUP(TRIM(C90), '[1]Bonus Rules'!$B$3:$B$14, '[1]Bonus Rules'!$C$3:$G$14)
   ),
"No Bonus"))</f>
        <v>3.5000000000000003E-2</v>
      </c>
      <c r="J90" s="16">
        <f>IF(Table2[[#This Row],[Bonus Rules]]="No Bonus",0,Table1[[#This Row],[Salary]]*Table2[[#This Row],[Bonus Rules]])</f>
        <v>3178.0000000000005</v>
      </c>
      <c r="K90" s="16">
        <f>Table1[[#This Row],[Salary]]+Table2[[#This Row],[Bonus Amount ]]</f>
        <v>93978</v>
      </c>
    </row>
    <row r="91" spans="1:11">
      <c r="A91" s="2" t="s">
        <v>113</v>
      </c>
      <c r="B91" s="2" t="s">
        <v>6</v>
      </c>
      <c r="C91" s="2" t="s">
        <v>32</v>
      </c>
      <c r="D91" s="14">
        <v>102930</v>
      </c>
      <c r="E91" s="2" t="s">
        <v>12</v>
      </c>
      <c r="F91" s="2" t="s">
        <v>8</v>
      </c>
      <c r="G91" t="str">
        <f t="shared" si="1"/>
        <v>100000 - 110000</v>
      </c>
      <c r="H91" t="b">
        <f>IF(Table1[[#This Row],[Salary]]&gt;90000,TRUE,FALSE)</f>
        <v>1</v>
      </c>
      <c r="I91" s="11" cm="1">
        <f t="array" ref="I91">IF(OR(C91="", F91=""), "No Bonus",
IFERROR(
   _xlfn.XLOOKUP(TRIM(F91), '[1]Bonus Rules'!$C$2:$G$2,
      _xlfn.XLOOKUP(TRIM(C91), '[1]Bonus Rules'!$B$3:$B$14, '[1]Bonus Rules'!$C$3:$G$14)
   ),
"No Bonus"))</f>
        <v>5.8999999999999997E-2</v>
      </c>
      <c r="J91" s="16">
        <f>IF(Table2[[#This Row],[Bonus Rules]]="No Bonus",0,Table1[[#This Row],[Salary]]*Table2[[#This Row],[Bonus Rules]])</f>
        <v>6072.87</v>
      </c>
      <c r="K91" s="16">
        <f>Table1[[#This Row],[Salary]]+Table2[[#This Row],[Bonus Amount ]]</f>
        <v>109002.87</v>
      </c>
    </row>
    <row r="92" spans="1:11">
      <c r="A92" s="1" t="s">
        <v>114</v>
      </c>
      <c r="B92" s="1" t="s">
        <v>6</v>
      </c>
      <c r="C92" s="1" t="s">
        <v>27</v>
      </c>
      <c r="D92" s="13">
        <v>29080</v>
      </c>
      <c r="E92" s="1" t="s">
        <v>12</v>
      </c>
      <c r="F92" s="1" t="s">
        <v>20</v>
      </c>
      <c r="G92" t="str">
        <f t="shared" si="1"/>
        <v>20000 - 30000</v>
      </c>
      <c r="H92" t="b">
        <f>IF(Table1[[#This Row],[Salary]]&gt;90000,TRUE,FALSE)</f>
        <v>0</v>
      </c>
      <c r="I92" s="11" cm="1">
        <f t="array" ref="I92">IF(OR(C92="", F92=""), "No Bonus",
IFERROR(
   _xlfn.XLOOKUP(TRIM(F92), '[1]Bonus Rules'!$C$2:$G$2,
      _xlfn.XLOOKUP(TRIM(C92), '[1]Bonus Rules'!$B$3:$B$14, '[1]Bonus Rules'!$C$3:$G$14)
   ),
"No Bonus"))</f>
        <v>3.2000000000000001E-2</v>
      </c>
      <c r="J92" s="16">
        <f>IF(Table2[[#This Row],[Bonus Rules]]="No Bonus",0,Table1[[#This Row],[Salary]]*Table2[[#This Row],[Bonus Rules]])</f>
        <v>930.56000000000006</v>
      </c>
      <c r="K92" s="16">
        <f>Table1[[#This Row],[Salary]]+Table2[[#This Row],[Bonus Amount ]]</f>
        <v>30010.560000000001</v>
      </c>
    </row>
    <row r="93" spans="1:11">
      <c r="A93" s="2" t="s">
        <v>115</v>
      </c>
      <c r="B93" s="2" t="s">
        <v>6</v>
      </c>
      <c r="C93" s="2" t="s">
        <v>40</v>
      </c>
      <c r="D93" s="14">
        <v>44450</v>
      </c>
      <c r="E93" s="2" t="s">
        <v>17</v>
      </c>
      <c r="F93" s="2" t="s">
        <v>4</v>
      </c>
      <c r="G93" t="str">
        <f t="shared" si="1"/>
        <v>40000 - 50000</v>
      </c>
      <c r="H93" t="b">
        <f>IF(Table1[[#This Row],[Salary]]&gt;90000,TRUE,FALSE)</f>
        <v>0</v>
      </c>
      <c r="I93" s="11" cm="1">
        <f t="array" ref="I93">IF(OR(C93="", F93=""), "No Bonus",
IFERROR(
   _xlfn.XLOOKUP(TRIM(F93), '[1]Bonus Rules'!$C$2:$G$2,
      _xlfn.XLOOKUP(TRIM(C93), '[1]Bonus Rules'!$B$3:$B$14, '[1]Bonus Rules'!$C$3:$G$14)
   ),
"No Bonus"))</f>
        <v>8.4000000000000005E-2</v>
      </c>
      <c r="J93" s="16">
        <f>IF(Table2[[#This Row],[Bonus Rules]]="No Bonus",0,Table1[[#This Row],[Salary]]*Table2[[#This Row],[Bonus Rules]])</f>
        <v>3733.8</v>
      </c>
      <c r="K93" s="16">
        <f>Table1[[#This Row],[Salary]]+Table2[[#This Row],[Bonus Amount ]]</f>
        <v>48183.8</v>
      </c>
    </row>
    <row r="94" spans="1:11">
      <c r="A94" s="1" t="s">
        <v>116</v>
      </c>
      <c r="B94" s="1" t="s">
        <v>6</v>
      </c>
      <c r="C94" s="1" t="s">
        <v>45</v>
      </c>
      <c r="D94" s="13">
        <v>97120</v>
      </c>
      <c r="E94" s="1" t="s">
        <v>12</v>
      </c>
      <c r="F94" s="1" t="s">
        <v>20</v>
      </c>
      <c r="G94" t="str">
        <f t="shared" si="1"/>
        <v>90000 - 100000</v>
      </c>
      <c r="H94" t="b">
        <f>IF(Table1[[#This Row],[Salary]]&gt;90000,TRUE,FALSE)</f>
        <v>1</v>
      </c>
      <c r="I94" s="11" cm="1">
        <f t="array" ref="I94">IF(OR(C94="", F94=""), "No Bonus",
IFERROR(
   _xlfn.XLOOKUP(TRIM(F94), '[1]Bonus Rules'!$C$2:$G$2,
      _xlfn.XLOOKUP(TRIM(C94), '[1]Bonus Rules'!$B$3:$B$14, '[1]Bonus Rules'!$C$3:$G$14)
   ),
"No Bonus"))</f>
        <v>2.3E-2</v>
      </c>
      <c r="J94" s="16">
        <f>IF(Table2[[#This Row],[Bonus Rules]]="No Bonus",0,Table1[[#This Row],[Salary]]*Table2[[#This Row],[Bonus Rules]])</f>
        <v>2233.7599999999998</v>
      </c>
      <c r="K94" s="16">
        <f>Table1[[#This Row],[Salary]]+Table2[[#This Row],[Bonus Amount ]]</f>
        <v>99353.76</v>
      </c>
    </row>
    <row r="95" spans="1:11">
      <c r="A95" s="2" t="s">
        <v>117</v>
      </c>
      <c r="B95" s="2" t="s">
        <v>1</v>
      </c>
      <c r="C95" s="2" t="s">
        <v>14</v>
      </c>
      <c r="D95" s="14">
        <v>58840</v>
      </c>
      <c r="E95" s="2" t="s">
        <v>17</v>
      </c>
      <c r="F95" s="2" t="s">
        <v>20</v>
      </c>
      <c r="G95" t="str">
        <f t="shared" si="1"/>
        <v>50000 - 60000</v>
      </c>
      <c r="H95" t="b">
        <f>IF(Table1[[#This Row],[Salary]]&gt;90000,TRUE,FALSE)</f>
        <v>0</v>
      </c>
      <c r="I95" s="11" cm="1">
        <f t="array" ref="I95">IF(OR(C95="", F95=""), "No Bonus",
IFERROR(
   _xlfn.XLOOKUP(TRIM(F95), '[1]Bonus Rules'!$C$2:$G$2,
      _xlfn.XLOOKUP(TRIM(C95), '[1]Bonus Rules'!$B$3:$B$14, '[1]Bonus Rules'!$C$3:$G$14)
   ),
"No Bonus"))</f>
        <v>2.8000000000000001E-2</v>
      </c>
      <c r="J95" s="16">
        <f>IF(Table2[[#This Row],[Bonus Rules]]="No Bonus",0,Table1[[#This Row],[Salary]]*Table2[[#This Row],[Bonus Rules]])</f>
        <v>1647.52</v>
      </c>
      <c r="K95" s="16">
        <f>Table1[[#This Row],[Salary]]+Table2[[#This Row],[Bonus Amount ]]</f>
        <v>60487.519999999997</v>
      </c>
    </row>
    <row r="96" spans="1:11">
      <c r="A96" s="1" t="s">
        <v>118</v>
      </c>
      <c r="B96" s="1" t="s">
        <v>6</v>
      </c>
      <c r="C96" s="1" t="s">
        <v>24</v>
      </c>
      <c r="D96" s="13">
        <v>77060</v>
      </c>
      <c r="E96" s="1" t="s">
        <v>12</v>
      </c>
      <c r="F96" s="1" t="s">
        <v>8</v>
      </c>
      <c r="G96" t="str">
        <f t="shared" si="1"/>
        <v>70000 - 80000</v>
      </c>
      <c r="H96" t="b">
        <f>IF(Table1[[#This Row],[Salary]]&gt;90000,TRUE,FALSE)</f>
        <v>0</v>
      </c>
      <c r="I96" s="11" cm="1">
        <f t="array" ref="I96">IF(OR(C96="", F96=""), "No Bonus",
IFERROR(
   _xlfn.XLOOKUP(TRIM(F96), '[1]Bonus Rules'!$C$2:$G$2,
      _xlfn.XLOOKUP(TRIM(C96), '[1]Bonus Rules'!$B$3:$B$14, '[1]Bonus Rules'!$C$3:$G$14)
   ),
"No Bonus"))</f>
        <v>0.05</v>
      </c>
      <c r="J96" s="16">
        <f>IF(Table2[[#This Row],[Bonus Rules]]="No Bonus",0,Table1[[#This Row],[Salary]]*Table2[[#This Row],[Bonus Rules]])</f>
        <v>3853</v>
      </c>
      <c r="K96" s="16">
        <f>Table1[[#This Row],[Salary]]+Table2[[#This Row],[Bonus Amount ]]</f>
        <v>80913</v>
      </c>
    </row>
    <row r="97" spans="1:11">
      <c r="A97" s="2" t="s">
        <v>119</v>
      </c>
      <c r="B97" s="2" t="s">
        <v>1</v>
      </c>
      <c r="C97" s="2" t="s">
        <v>14</v>
      </c>
      <c r="D97" s="14">
        <v>90080</v>
      </c>
      <c r="E97" s="2" t="s">
        <v>12</v>
      </c>
      <c r="F97" s="2" t="s">
        <v>20</v>
      </c>
      <c r="G97" t="str">
        <f t="shared" si="1"/>
        <v>90000 - 100000</v>
      </c>
      <c r="H97" t="b">
        <f>IF(Table1[[#This Row],[Salary]]&gt;90000,TRUE,FALSE)</f>
        <v>1</v>
      </c>
      <c r="I97" s="11" cm="1">
        <f t="array" ref="I97">IF(OR(C97="", F97=""), "No Bonus",
IFERROR(
   _xlfn.XLOOKUP(TRIM(F97), '[1]Bonus Rules'!$C$2:$G$2,
      _xlfn.XLOOKUP(TRIM(C97), '[1]Bonus Rules'!$B$3:$B$14, '[1]Bonus Rules'!$C$3:$G$14)
   ),
"No Bonus"))</f>
        <v>2.8000000000000001E-2</v>
      </c>
      <c r="J97" s="16">
        <f>IF(Table2[[#This Row],[Bonus Rules]]="No Bonus",0,Table1[[#This Row],[Salary]]*Table2[[#This Row],[Bonus Rules]])</f>
        <v>2522.2400000000002</v>
      </c>
      <c r="K97" s="16">
        <f>Table1[[#This Row],[Salary]]+Table2[[#This Row],[Bonus Amount ]]</f>
        <v>92602.240000000005</v>
      </c>
    </row>
    <row r="98" spans="1:11">
      <c r="A98" s="1" t="s">
        <v>120</v>
      </c>
      <c r="B98" s="1" t="s">
        <v>1</v>
      </c>
      <c r="C98" s="1" t="s">
        <v>27</v>
      </c>
      <c r="D98" s="13">
        <v>35830</v>
      </c>
      <c r="E98" s="1" t="s">
        <v>12</v>
      </c>
      <c r="F98" s="1" t="s">
        <v>20</v>
      </c>
      <c r="G98" t="str">
        <f t="shared" si="1"/>
        <v>30000 - 40000</v>
      </c>
      <c r="H98" t="b">
        <f>IF(Table1[[#This Row],[Salary]]&gt;90000,TRUE,FALSE)</f>
        <v>0</v>
      </c>
      <c r="I98" s="11" cm="1">
        <f t="array" ref="I98">IF(OR(C98="", F98=""), "No Bonus",
IFERROR(
   _xlfn.XLOOKUP(TRIM(F98), '[1]Bonus Rules'!$C$2:$G$2,
      _xlfn.XLOOKUP(TRIM(C98), '[1]Bonus Rules'!$B$3:$B$14, '[1]Bonus Rules'!$C$3:$G$14)
   ),
"No Bonus"))</f>
        <v>3.2000000000000001E-2</v>
      </c>
      <c r="J98" s="16">
        <f>IF(Table2[[#This Row],[Bonus Rules]]="No Bonus",0,Table1[[#This Row],[Salary]]*Table2[[#This Row],[Bonus Rules]])</f>
        <v>1146.56</v>
      </c>
      <c r="K98" s="16">
        <f>Table1[[#This Row],[Salary]]+Table2[[#This Row],[Bonus Amount ]]</f>
        <v>36976.559999999998</v>
      </c>
    </row>
    <row r="99" spans="1:11">
      <c r="A99" s="2" t="s">
        <v>121</v>
      </c>
      <c r="B99" s="2" t="s">
        <v>1</v>
      </c>
      <c r="C99" s="2" t="s">
        <v>11</v>
      </c>
      <c r="D99" s="14">
        <v>37110</v>
      </c>
      <c r="E99" s="2" t="s">
        <v>12</v>
      </c>
      <c r="F99" s="2" t="s">
        <v>20</v>
      </c>
      <c r="G99" t="str">
        <f t="shared" si="1"/>
        <v>30000 - 40000</v>
      </c>
      <c r="H99" t="b">
        <f>IF(Table1[[#This Row],[Salary]]&gt;90000,TRUE,FALSE)</f>
        <v>0</v>
      </c>
      <c r="I99" s="11" cm="1">
        <f t="array" ref="I99">IF(OR(C99="", F99=""), "No Bonus",
IFERROR(
   _xlfn.XLOOKUP(TRIM(F99), '[1]Bonus Rules'!$C$2:$G$2,
      _xlfn.XLOOKUP(TRIM(C99), '[1]Bonus Rules'!$B$3:$B$14, '[1]Bonus Rules'!$C$3:$G$14)
   ),
"No Bonus"))</f>
        <v>2.1000000000000001E-2</v>
      </c>
      <c r="J99" s="16">
        <f>IF(Table2[[#This Row],[Bonus Rules]]="No Bonus",0,Table1[[#This Row],[Salary]]*Table2[[#This Row],[Bonus Rules]])</f>
        <v>779.31000000000006</v>
      </c>
      <c r="K99" s="16">
        <f>Table1[[#This Row],[Salary]]+Table2[[#This Row],[Bonus Amount ]]</f>
        <v>37889.31</v>
      </c>
    </row>
    <row r="100" spans="1:11">
      <c r="A100" s="1" t="s">
        <v>122</v>
      </c>
      <c r="B100" s="1" t="s">
        <v>1</v>
      </c>
      <c r="C100" s="1" t="s">
        <v>32</v>
      </c>
      <c r="D100" s="13">
        <v>112780</v>
      </c>
      <c r="E100" s="1" t="s">
        <v>17</v>
      </c>
      <c r="F100" s="1" t="s">
        <v>15</v>
      </c>
      <c r="G100" t="str">
        <f t="shared" si="1"/>
        <v>110000 - 120000</v>
      </c>
      <c r="H100" t="b">
        <f>IF(Table1[[#This Row],[Salary]]&gt;90000,TRUE,FALSE)</f>
        <v>1</v>
      </c>
      <c r="I100" s="11" cm="1">
        <f t="array" ref="I100">IF(OR(C100="", F100=""), "No Bonus",
IFERROR(
   _xlfn.XLOOKUP(TRIM(F100), '[1]Bonus Rules'!$C$2:$G$2,
      _xlfn.XLOOKUP(TRIM(C100), '[1]Bonus Rules'!$B$3:$B$14, '[1]Bonus Rules'!$C$3:$G$14)
   ),
"No Bonus"))</f>
        <v>1.9E-2</v>
      </c>
      <c r="J100" s="16">
        <f>IF(Table2[[#This Row],[Bonus Rules]]="No Bonus",0,Table1[[#This Row],[Salary]]*Table2[[#This Row],[Bonus Rules]])</f>
        <v>2142.8200000000002</v>
      </c>
      <c r="K100" s="16">
        <f>Table1[[#This Row],[Salary]]+Table2[[#This Row],[Bonus Amount ]]</f>
        <v>114922.82</v>
      </c>
    </row>
    <row r="101" spans="1:11">
      <c r="A101" s="2" t="s">
        <v>123</v>
      </c>
      <c r="B101" s="2" t="s">
        <v>6</v>
      </c>
      <c r="C101" s="2" t="s">
        <v>7</v>
      </c>
      <c r="D101" s="14">
        <v>96000</v>
      </c>
      <c r="E101" s="2" t="s">
        <v>12</v>
      </c>
      <c r="F101" s="2" t="s">
        <v>20</v>
      </c>
      <c r="G101" t="str">
        <f t="shared" si="1"/>
        <v>90000 - 100000</v>
      </c>
      <c r="H101" t="b">
        <f>IF(Table1[[#This Row],[Salary]]&gt;90000,TRUE,FALSE)</f>
        <v>1</v>
      </c>
      <c r="I101" s="11" cm="1">
        <f t="array" ref="I101">IF(OR(C101="", F101=""), "No Bonus",
IFERROR(
   _xlfn.XLOOKUP(TRIM(F101), '[1]Bonus Rules'!$C$2:$G$2,
      _xlfn.XLOOKUP(TRIM(C101), '[1]Bonus Rules'!$B$3:$B$14, '[1]Bonus Rules'!$C$3:$G$14)
   ),
"No Bonus"))</f>
        <v>3.5000000000000003E-2</v>
      </c>
      <c r="J101" s="16">
        <f>IF(Table2[[#This Row],[Bonus Rules]]="No Bonus",0,Table1[[#This Row],[Salary]]*Table2[[#This Row],[Bonus Rules]])</f>
        <v>3360.0000000000005</v>
      </c>
      <c r="K101" s="16">
        <f>Table1[[#This Row],[Salary]]+Table2[[#This Row],[Bonus Amount ]]</f>
        <v>99360</v>
      </c>
    </row>
    <row r="102" spans="1:11">
      <c r="A102" s="1" t="s">
        <v>124</v>
      </c>
      <c r="B102" s="1" t="s">
        <v>6</v>
      </c>
      <c r="C102" s="1" t="s">
        <v>27</v>
      </c>
      <c r="D102" s="13">
        <v>112550</v>
      </c>
      <c r="E102" s="1" t="s">
        <v>12</v>
      </c>
      <c r="F102" s="1" t="s">
        <v>20</v>
      </c>
      <c r="G102" t="str">
        <f t="shared" si="1"/>
        <v>110000 - 120000</v>
      </c>
      <c r="H102" t="b">
        <f>IF(Table1[[#This Row],[Salary]]&gt;90000,TRUE,FALSE)</f>
        <v>1</v>
      </c>
      <c r="I102" s="11" cm="1">
        <f t="array" ref="I102">IF(OR(C102="", F102=""), "No Bonus",
IFERROR(
   _xlfn.XLOOKUP(TRIM(F102), '[1]Bonus Rules'!$C$2:$G$2,
      _xlfn.XLOOKUP(TRIM(C102), '[1]Bonus Rules'!$B$3:$B$14, '[1]Bonus Rules'!$C$3:$G$14)
   ),
"No Bonus"))</f>
        <v>3.2000000000000001E-2</v>
      </c>
      <c r="J102" s="16">
        <f>IF(Table2[[#This Row],[Bonus Rules]]="No Bonus",0,Table1[[#This Row],[Salary]]*Table2[[#This Row],[Bonus Rules]])</f>
        <v>3601.6</v>
      </c>
      <c r="K102" s="16">
        <f>Table1[[#This Row],[Salary]]+Table2[[#This Row],[Bonus Amount ]]</f>
        <v>116151.6</v>
      </c>
    </row>
    <row r="103" spans="1:11">
      <c r="A103" s="2" t="s">
        <v>125</v>
      </c>
      <c r="B103" s="2" t="s">
        <v>1</v>
      </c>
      <c r="C103" s="2" t="s">
        <v>32</v>
      </c>
      <c r="D103" s="14">
        <v>88330</v>
      </c>
      <c r="E103" s="2" t="s">
        <v>12</v>
      </c>
      <c r="F103" s="2" t="s">
        <v>15</v>
      </c>
      <c r="G103" t="str">
        <f t="shared" si="1"/>
        <v>80000 - 90000</v>
      </c>
      <c r="H103" t="b">
        <f>IF(Table1[[#This Row],[Salary]]&gt;90000,TRUE,FALSE)</f>
        <v>0</v>
      </c>
      <c r="I103" s="11" cm="1">
        <f t="array" ref="I103">IF(OR(C103="", F103=""), "No Bonus",
IFERROR(
   _xlfn.XLOOKUP(TRIM(F103), '[1]Bonus Rules'!$C$2:$G$2,
      _xlfn.XLOOKUP(TRIM(C103), '[1]Bonus Rules'!$B$3:$B$14, '[1]Bonus Rules'!$C$3:$G$14)
   ),
"No Bonus"))</f>
        <v>1.9E-2</v>
      </c>
      <c r="J103" s="16">
        <f>IF(Table2[[#This Row],[Bonus Rules]]="No Bonus",0,Table1[[#This Row],[Salary]]*Table2[[#This Row],[Bonus Rules]])</f>
        <v>1678.27</v>
      </c>
      <c r="K103" s="16">
        <f>Table1[[#This Row],[Salary]]+Table2[[#This Row],[Bonus Amount ]]</f>
        <v>90008.27</v>
      </c>
    </row>
    <row r="104" spans="1:11">
      <c r="A104" s="1" t="s">
        <v>126</v>
      </c>
      <c r="B104" s="1" t="s">
        <v>6</v>
      </c>
      <c r="C104" s="1" t="s">
        <v>32</v>
      </c>
      <c r="D104" s="13">
        <v>116770</v>
      </c>
      <c r="E104" s="1" t="s">
        <v>3</v>
      </c>
      <c r="F104" s="1" t="s">
        <v>8</v>
      </c>
      <c r="G104" t="str">
        <f t="shared" si="1"/>
        <v>110000 - 120000</v>
      </c>
      <c r="H104" t="b">
        <f>IF(Table1[[#This Row],[Salary]]&gt;90000,TRUE,FALSE)</f>
        <v>1</v>
      </c>
      <c r="I104" s="11" cm="1">
        <f t="array" ref="I104">IF(OR(C104="", F104=""), "No Bonus",
IFERROR(
   _xlfn.XLOOKUP(TRIM(F104), '[1]Bonus Rules'!$C$2:$G$2,
      _xlfn.XLOOKUP(TRIM(C104), '[1]Bonus Rules'!$B$3:$B$14, '[1]Bonus Rules'!$C$3:$G$14)
   ),
"No Bonus"))</f>
        <v>5.8999999999999997E-2</v>
      </c>
      <c r="J104" s="16">
        <f>IF(Table2[[#This Row],[Bonus Rules]]="No Bonus",0,Table1[[#This Row],[Salary]]*Table2[[#This Row],[Bonus Rules]])</f>
        <v>6889.4299999999994</v>
      </c>
      <c r="K104" s="16">
        <f>Table1[[#This Row],[Salary]]+Table2[[#This Row],[Bonus Amount ]]</f>
        <v>123659.43</v>
      </c>
    </row>
    <row r="105" spans="1:11">
      <c r="A105" s="2" t="s">
        <v>127</v>
      </c>
      <c r="B105" s="2" t="s">
        <v>1</v>
      </c>
      <c r="C105" s="2" t="s">
        <v>58</v>
      </c>
      <c r="D105" s="14">
        <v>40270</v>
      </c>
      <c r="E105" s="2" t="s">
        <v>12</v>
      </c>
      <c r="F105" s="2" t="s">
        <v>20</v>
      </c>
      <c r="G105" t="str">
        <f t="shared" si="1"/>
        <v>40000 - 50000</v>
      </c>
      <c r="H105" t="b">
        <f>IF(Table1[[#This Row],[Salary]]&gt;90000,TRUE,FALSE)</f>
        <v>0</v>
      </c>
      <c r="I105" s="11" cm="1">
        <f t="array" ref="I105">IF(OR(C105="", F105=""), "No Bonus",
IFERROR(
   _xlfn.XLOOKUP(TRIM(F105), '[1]Bonus Rules'!$C$2:$G$2,
      _xlfn.XLOOKUP(TRIM(C105), '[1]Bonus Rules'!$B$3:$B$14, '[1]Bonus Rules'!$C$3:$G$14)
   ),
"No Bonus"))</f>
        <v>3.5000000000000003E-2</v>
      </c>
      <c r="J105" s="16">
        <f>IF(Table2[[#This Row],[Bonus Rules]]="No Bonus",0,Table1[[#This Row],[Salary]]*Table2[[#This Row],[Bonus Rules]])</f>
        <v>1409.45</v>
      </c>
      <c r="K105" s="16">
        <f>Table1[[#This Row],[Salary]]+Table2[[#This Row],[Bonus Amount ]]</f>
        <v>41679.449999999997</v>
      </c>
    </row>
    <row r="106" spans="1:11">
      <c r="A106" s="1" t="s">
        <v>128</v>
      </c>
      <c r="B106" s="1" t="s">
        <v>6</v>
      </c>
      <c r="C106" s="1" t="s">
        <v>24</v>
      </c>
      <c r="D106" s="13">
        <v>96640</v>
      </c>
      <c r="E106" s="1" t="s">
        <v>12</v>
      </c>
      <c r="F106" s="1" t="s">
        <v>4</v>
      </c>
      <c r="G106" t="str">
        <f t="shared" si="1"/>
        <v>90000 - 100000</v>
      </c>
      <c r="H106" t="b">
        <f>IF(Table1[[#This Row],[Salary]]&gt;90000,TRUE,FALSE)</f>
        <v>1</v>
      </c>
      <c r="I106" s="11" cm="1">
        <f t="array" ref="I106">IF(OR(C106="", F106=""), "No Bonus",
IFERROR(
   _xlfn.XLOOKUP(TRIM(F106), '[1]Bonus Rules'!$C$2:$G$2,
      _xlfn.XLOOKUP(TRIM(C106), '[1]Bonus Rules'!$B$3:$B$14, '[1]Bonus Rules'!$C$3:$G$14)
   ),
"No Bonus"))</f>
        <v>7.2999999999999995E-2</v>
      </c>
      <c r="J106" s="16">
        <f>IF(Table2[[#This Row],[Bonus Rules]]="No Bonus",0,Table1[[#This Row],[Salary]]*Table2[[#This Row],[Bonus Rules]])</f>
        <v>7054.7199999999993</v>
      </c>
      <c r="K106" s="16">
        <f>Table1[[#This Row],[Salary]]+Table2[[#This Row],[Bonus Amount ]]</f>
        <v>103694.72</v>
      </c>
    </row>
    <row r="107" spans="1:11">
      <c r="A107" s="2" t="s">
        <v>129</v>
      </c>
      <c r="B107" s="2" t="s">
        <v>6</v>
      </c>
      <c r="C107" s="2" t="s">
        <v>24</v>
      </c>
      <c r="D107" s="14">
        <v>118100</v>
      </c>
      <c r="E107" s="2" t="s">
        <v>3</v>
      </c>
      <c r="F107" s="2" t="s">
        <v>20</v>
      </c>
      <c r="G107" t="str">
        <f t="shared" si="1"/>
        <v>110000 - 120000</v>
      </c>
      <c r="H107" t="b">
        <f>IF(Table1[[#This Row],[Salary]]&gt;90000,TRUE,FALSE)</f>
        <v>1</v>
      </c>
      <c r="I107" s="11" cm="1">
        <f t="array" ref="I107">IF(OR(C107="", F107=""), "No Bonus",
IFERROR(
   _xlfn.XLOOKUP(TRIM(F107), '[1]Bonus Rules'!$C$2:$G$2,
      _xlfn.XLOOKUP(TRIM(C107), '[1]Bonus Rules'!$B$3:$B$14, '[1]Bonus Rules'!$C$3:$G$14)
   ),
"No Bonus"))</f>
        <v>2.4E-2</v>
      </c>
      <c r="J107" s="16">
        <f>IF(Table2[[#This Row],[Bonus Rules]]="No Bonus",0,Table1[[#This Row],[Salary]]*Table2[[#This Row],[Bonus Rules]])</f>
        <v>2834.4</v>
      </c>
      <c r="K107" s="16">
        <f>Table1[[#This Row],[Salary]]+Table2[[#This Row],[Bonus Amount ]]</f>
        <v>120934.39999999999</v>
      </c>
    </row>
    <row r="108" spans="1:11">
      <c r="A108" s="1" t="s">
        <v>130</v>
      </c>
      <c r="B108" s="1" t="s">
        <v>1</v>
      </c>
      <c r="C108" s="1" t="s">
        <v>7</v>
      </c>
      <c r="D108" s="13">
        <v>43600</v>
      </c>
      <c r="E108" s="1" t="s">
        <v>17</v>
      </c>
      <c r="F108" s="1" t="s">
        <v>20</v>
      </c>
      <c r="G108" t="str">
        <f t="shared" si="1"/>
        <v>40000 - 50000</v>
      </c>
      <c r="H108" t="b">
        <f>IF(Table1[[#This Row],[Salary]]&gt;90000,TRUE,FALSE)</f>
        <v>0</v>
      </c>
      <c r="I108" s="11" cm="1">
        <f t="array" ref="I108">IF(OR(C108="", F108=""), "No Bonus",
IFERROR(
   _xlfn.XLOOKUP(TRIM(F108), '[1]Bonus Rules'!$C$2:$G$2,
      _xlfn.XLOOKUP(TRIM(C108), '[1]Bonus Rules'!$B$3:$B$14, '[1]Bonus Rules'!$C$3:$G$14)
   ),
"No Bonus"))</f>
        <v>3.5000000000000003E-2</v>
      </c>
      <c r="J108" s="16">
        <f>IF(Table2[[#This Row],[Bonus Rules]]="No Bonus",0,Table1[[#This Row],[Salary]]*Table2[[#This Row],[Bonus Rules]])</f>
        <v>1526.0000000000002</v>
      </c>
      <c r="K108" s="16">
        <f>Table1[[#This Row],[Salary]]+Table2[[#This Row],[Bonus Amount ]]</f>
        <v>45126</v>
      </c>
    </row>
    <row r="109" spans="1:11">
      <c r="A109" s="2" t="s">
        <v>131</v>
      </c>
      <c r="B109" s="2" t="s">
        <v>6</v>
      </c>
      <c r="C109" s="2" t="s">
        <v>11</v>
      </c>
      <c r="D109" s="14">
        <v>54520</v>
      </c>
      <c r="E109" s="2" t="s">
        <v>17</v>
      </c>
      <c r="F109" s="2" t="s">
        <v>15</v>
      </c>
      <c r="G109" t="str">
        <f t="shared" si="1"/>
        <v>50000 - 60000</v>
      </c>
      <c r="H109" t="b">
        <f>IF(Table1[[#This Row],[Salary]]&gt;90000,TRUE,FALSE)</f>
        <v>0</v>
      </c>
      <c r="I109" s="11" cm="1">
        <f t="array" ref="I109">IF(OR(C109="", F109=""), "No Bonus",
IFERROR(
   _xlfn.XLOOKUP(TRIM(F109), '[1]Bonus Rules'!$C$2:$G$2,
      _xlfn.XLOOKUP(TRIM(C109), '[1]Bonus Rules'!$B$3:$B$14, '[1]Bonus Rules'!$C$3:$G$14)
   ),
"No Bonus"))</f>
        <v>1.9E-2</v>
      </c>
      <c r="J109" s="16">
        <f>IF(Table2[[#This Row],[Bonus Rules]]="No Bonus",0,Table1[[#This Row],[Salary]]*Table2[[#This Row],[Bonus Rules]])</f>
        <v>1035.8799999999999</v>
      </c>
      <c r="K109" s="16">
        <f>Table1[[#This Row],[Salary]]+Table2[[#This Row],[Bonus Amount ]]</f>
        <v>55555.88</v>
      </c>
    </row>
    <row r="110" spans="1:11">
      <c r="A110" s="1" t="s">
        <v>132</v>
      </c>
      <c r="B110" s="1" t="s">
        <v>6</v>
      </c>
      <c r="C110" s="1" t="s">
        <v>40</v>
      </c>
      <c r="D110" s="13">
        <v>57750</v>
      </c>
      <c r="E110" s="1" t="s">
        <v>17</v>
      </c>
      <c r="F110" s="1" t="s">
        <v>20</v>
      </c>
      <c r="G110" t="str">
        <f t="shared" si="1"/>
        <v>50000 - 60000</v>
      </c>
      <c r="H110" t="b">
        <f>IF(Table1[[#This Row],[Salary]]&gt;90000,TRUE,FALSE)</f>
        <v>0</v>
      </c>
      <c r="I110" s="11" cm="1">
        <f t="array" ref="I110">IF(OR(C110="", F110=""), "No Bonus",
IFERROR(
   _xlfn.XLOOKUP(TRIM(F110), '[1]Bonus Rules'!$C$2:$G$2,
      _xlfn.XLOOKUP(TRIM(C110), '[1]Bonus Rules'!$B$3:$B$14, '[1]Bonus Rules'!$C$3:$G$14)
   ),
"No Bonus"))</f>
        <v>3.3000000000000002E-2</v>
      </c>
      <c r="J110" s="16">
        <f>IF(Table2[[#This Row],[Bonus Rules]]="No Bonus",0,Table1[[#This Row],[Salary]]*Table2[[#This Row],[Bonus Rules]])</f>
        <v>1905.75</v>
      </c>
      <c r="K110" s="16">
        <f>Table1[[#This Row],[Salary]]+Table2[[#This Row],[Bonus Amount ]]</f>
        <v>59655.75</v>
      </c>
    </row>
    <row r="111" spans="1:11">
      <c r="A111" s="2" t="s">
        <v>133</v>
      </c>
      <c r="B111" s="2" t="s">
        <v>6</v>
      </c>
      <c r="C111" s="2" t="s">
        <v>32</v>
      </c>
      <c r="D111" s="14">
        <v>99970</v>
      </c>
      <c r="E111" s="2" t="s">
        <v>3</v>
      </c>
      <c r="F111" s="2" t="s">
        <v>20</v>
      </c>
      <c r="G111" t="str">
        <f t="shared" si="1"/>
        <v>90000 - 100000</v>
      </c>
      <c r="H111" t="b">
        <f>IF(Table1[[#This Row],[Salary]]&gt;90000,TRUE,FALSE)</f>
        <v>1</v>
      </c>
      <c r="I111" s="11" cm="1">
        <f t="array" ref="I111">IF(OR(C111="", F111=""), "No Bonus",
IFERROR(
   _xlfn.XLOOKUP(TRIM(F111), '[1]Bonus Rules'!$C$2:$G$2,
      _xlfn.XLOOKUP(TRIM(C111), '[1]Bonus Rules'!$B$3:$B$14, '[1]Bonus Rules'!$C$3:$G$14)
   ),
"No Bonus"))</f>
        <v>0.04</v>
      </c>
      <c r="J111" s="16">
        <f>IF(Table2[[#This Row],[Bonus Rules]]="No Bonus",0,Table1[[#This Row],[Salary]]*Table2[[#This Row],[Bonus Rules]])</f>
        <v>3998.8</v>
      </c>
      <c r="K111" s="16">
        <f>Table1[[#This Row],[Salary]]+Table2[[#This Row],[Bonus Amount ]]</f>
        <v>103968.8</v>
      </c>
    </row>
    <row r="112" spans="1:11">
      <c r="A112" s="1" t="s">
        <v>134</v>
      </c>
      <c r="B112" s="1" t="s">
        <v>1</v>
      </c>
      <c r="C112" s="1" t="s">
        <v>2</v>
      </c>
      <c r="D112" s="13">
        <v>62200</v>
      </c>
      <c r="E112" s="1" t="s">
        <v>12</v>
      </c>
      <c r="F112" s="1" t="s">
        <v>4</v>
      </c>
      <c r="G112" t="str">
        <f t="shared" si="1"/>
        <v>60000 - 70000</v>
      </c>
      <c r="H112" t="b">
        <f>IF(Table1[[#This Row],[Salary]]&gt;90000,TRUE,FALSE)</f>
        <v>0</v>
      </c>
      <c r="I112" s="11" cm="1">
        <f t="array" ref="I112">IF(OR(C112="", F112=""), "No Bonus",
IFERROR(
   _xlfn.XLOOKUP(TRIM(F112), '[1]Bonus Rules'!$C$2:$G$2,
      _xlfn.XLOOKUP(TRIM(C112), '[1]Bonus Rules'!$B$3:$B$14, '[1]Bonus Rules'!$C$3:$G$14)
   ),
"No Bonus"))</f>
        <v>8.7999999999999995E-2</v>
      </c>
      <c r="J112" s="16">
        <f>IF(Table2[[#This Row],[Bonus Rules]]="No Bonus",0,Table1[[#This Row],[Salary]]*Table2[[#This Row],[Bonus Rules]])</f>
        <v>5473.5999999999995</v>
      </c>
      <c r="K112" s="16">
        <f>Table1[[#This Row],[Salary]]+Table2[[#This Row],[Bonus Amount ]]</f>
        <v>67673.600000000006</v>
      </c>
    </row>
    <row r="113" spans="1:11">
      <c r="A113" s="2" t="s">
        <v>135</v>
      </c>
      <c r="B113" s="2" t="s">
        <v>1</v>
      </c>
      <c r="C113" s="2" t="s">
        <v>19</v>
      </c>
      <c r="D113" s="14">
        <v>42990</v>
      </c>
      <c r="E113" s="2" t="s">
        <v>12</v>
      </c>
      <c r="F113" s="2" t="s">
        <v>20</v>
      </c>
      <c r="G113" t="str">
        <f t="shared" si="1"/>
        <v>40000 - 50000</v>
      </c>
      <c r="H113" t="b">
        <f>IF(Table1[[#This Row],[Salary]]&gt;90000,TRUE,FALSE)</f>
        <v>0</v>
      </c>
      <c r="I113" s="11" cm="1">
        <f t="array" ref="I113">IF(OR(C113="", F113=""), "No Bonus",
IFERROR(
   _xlfn.XLOOKUP(TRIM(F113), '[1]Bonus Rules'!$C$2:$G$2,
      _xlfn.XLOOKUP(TRIM(C113), '[1]Bonus Rules'!$B$3:$B$14, '[1]Bonus Rules'!$C$3:$G$14)
   ),
"No Bonus"))</f>
        <v>2.7E-2</v>
      </c>
      <c r="J113" s="16">
        <f>IF(Table2[[#This Row],[Bonus Rules]]="No Bonus",0,Table1[[#This Row],[Salary]]*Table2[[#This Row],[Bonus Rules]])</f>
        <v>1160.73</v>
      </c>
      <c r="K113" s="16">
        <f>Table1[[#This Row],[Salary]]+Table2[[#This Row],[Bonus Amount ]]</f>
        <v>44150.73</v>
      </c>
    </row>
    <row r="114" spans="1:11">
      <c r="A114" s="1" t="s">
        <v>136</v>
      </c>
      <c r="B114" s="1" t="s">
        <v>1</v>
      </c>
      <c r="C114" s="1" t="s">
        <v>14</v>
      </c>
      <c r="D114" s="13">
        <v>117810</v>
      </c>
      <c r="E114" s="1" t="s">
        <v>17</v>
      </c>
      <c r="F114" s="1" t="s">
        <v>20</v>
      </c>
      <c r="G114" t="str">
        <f t="shared" si="1"/>
        <v>110000 - 120000</v>
      </c>
      <c r="H114" t="b">
        <f>IF(Table1[[#This Row],[Salary]]&gt;90000,TRUE,FALSE)</f>
        <v>1</v>
      </c>
      <c r="I114" s="11" cm="1">
        <f t="array" ref="I114">IF(OR(C114="", F114=""), "No Bonus",
IFERROR(
   _xlfn.XLOOKUP(TRIM(F114), '[1]Bonus Rules'!$C$2:$G$2,
      _xlfn.XLOOKUP(TRIM(C114), '[1]Bonus Rules'!$B$3:$B$14, '[1]Bonus Rules'!$C$3:$G$14)
   ),
"No Bonus"))</f>
        <v>2.8000000000000001E-2</v>
      </c>
      <c r="J114" s="16">
        <f>IF(Table2[[#This Row],[Bonus Rules]]="No Bonus",0,Table1[[#This Row],[Salary]]*Table2[[#This Row],[Bonus Rules]])</f>
        <v>3298.6800000000003</v>
      </c>
      <c r="K114" s="16">
        <f>Table1[[#This Row],[Salary]]+Table2[[#This Row],[Bonus Amount ]]</f>
        <v>121108.68</v>
      </c>
    </row>
    <row r="115" spans="1:11">
      <c r="A115" s="2" t="s">
        <v>137</v>
      </c>
      <c r="B115" s="2" t="s">
        <v>1</v>
      </c>
      <c r="C115" s="2" t="s">
        <v>45</v>
      </c>
      <c r="D115" s="14">
        <v>58130</v>
      </c>
      <c r="E115" s="2" t="s">
        <v>12</v>
      </c>
      <c r="F115" s="2" t="s">
        <v>20</v>
      </c>
      <c r="G115" t="str">
        <f t="shared" si="1"/>
        <v>50000 - 60000</v>
      </c>
      <c r="H115" t="b">
        <f>IF(Table1[[#This Row],[Salary]]&gt;90000,TRUE,FALSE)</f>
        <v>0</v>
      </c>
      <c r="I115" s="11" cm="1">
        <f t="array" ref="I115">IF(OR(C115="", F115=""), "No Bonus",
IFERROR(
   _xlfn.XLOOKUP(TRIM(F115), '[1]Bonus Rules'!$C$2:$G$2,
      _xlfn.XLOOKUP(TRIM(C115), '[1]Bonus Rules'!$B$3:$B$14, '[1]Bonus Rules'!$C$3:$G$14)
   ),
"No Bonus"))</f>
        <v>2.3E-2</v>
      </c>
      <c r="J115" s="16">
        <f>IF(Table2[[#This Row],[Bonus Rules]]="No Bonus",0,Table1[[#This Row],[Salary]]*Table2[[#This Row],[Bonus Rules]])</f>
        <v>1336.99</v>
      </c>
      <c r="K115" s="16">
        <f>Table1[[#This Row],[Salary]]+Table2[[#This Row],[Bonus Amount ]]</f>
        <v>59466.99</v>
      </c>
    </row>
    <row r="116" spans="1:11">
      <c r="A116" s="1" t="s">
        <v>138</v>
      </c>
      <c r="B116" s="1" t="s">
        <v>1</v>
      </c>
      <c r="C116" s="1" t="s">
        <v>45</v>
      </c>
      <c r="D116" s="13">
        <v>86840</v>
      </c>
      <c r="E116" s="1" t="s">
        <v>17</v>
      </c>
      <c r="F116" s="1" t="s">
        <v>20</v>
      </c>
      <c r="G116" t="str">
        <f t="shared" si="1"/>
        <v>80000 - 90000</v>
      </c>
      <c r="H116" t="b">
        <f>IF(Table1[[#This Row],[Salary]]&gt;90000,TRUE,FALSE)</f>
        <v>0</v>
      </c>
      <c r="I116" s="11" cm="1">
        <f t="array" ref="I116">IF(OR(C116="", F116=""), "No Bonus",
IFERROR(
   _xlfn.XLOOKUP(TRIM(F116), '[1]Bonus Rules'!$C$2:$G$2,
      _xlfn.XLOOKUP(TRIM(C116), '[1]Bonus Rules'!$B$3:$B$14, '[1]Bonus Rules'!$C$3:$G$14)
   ),
"No Bonus"))</f>
        <v>2.3E-2</v>
      </c>
      <c r="J116" s="16">
        <f>IF(Table2[[#This Row],[Bonus Rules]]="No Bonus",0,Table1[[#This Row],[Salary]]*Table2[[#This Row],[Bonus Rules]])</f>
        <v>1997.32</v>
      </c>
      <c r="K116" s="16">
        <f>Table1[[#This Row],[Salary]]+Table2[[#This Row],[Bonus Amount ]]</f>
        <v>88837.32</v>
      </c>
    </row>
    <row r="117" spans="1:11">
      <c r="A117" s="2" t="s">
        <v>139</v>
      </c>
      <c r="B117" s="2" t="s">
        <v>6</v>
      </c>
      <c r="C117" s="2" t="s">
        <v>27</v>
      </c>
      <c r="D117" s="14">
        <v>41700</v>
      </c>
      <c r="E117" s="2" t="s">
        <v>3</v>
      </c>
      <c r="F117" s="2" t="s">
        <v>8</v>
      </c>
      <c r="G117" t="str">
        <f t="shared" si="1"/>
        <v>40000 - 50000</v>
      </c>
      <c r="H117" t="b">
        <f>IF(Table1[[#This Row],[Salary]]&gt;90000,TRUE,FALSE)</f>
        <v>0</v>
      </c>
      <c r="I117" s="11" cm="1">
        <f t="array" ref="I117">IF(OR(C117="", F117=""), "No Bonus",
IFERROR(
   _xlfn.XLOOKUP(TRIM(F117), '[1]Bonus Rules'!$C$2:$G$2,
      _xlfn.XLOOKUP(TRIM(C117), '[1]Bonus Rules'!$B$3:$B$14, '[1]Bonus Rules'!$C$3:$G$14)
   ),
"No Bonus"))</f>
        <v>4.1000000000000002E-2</v>
      </c>
      <c r="J117" s="16">
        <f>IF(Table2[[#This Row],[Bonus Rules]]="No Bonus",0,Table1[[#This Row],[Salary]]*Table2[[#This Row],[Bonus Rules]])</f>
        <v>1709.7</v>
      </c>
      <c r="K117" s="16">
        <f>Table1[[#This Row],[Salary]]+Table2[[#This Row],[Bonus Amount ]]</f>
        <v>43409.7</v>
      </c>
    </row>
    <row r="118" spans="1:11">
      <c r="A118" s="1" t="s">
        <v>140</v>
      </c>
      <c r="B118" s="1" t="s">
        <v>1</v>
      </c>
      <c r="C118" s="1" t="s">
        <v>19</v>
      </c>
      <c r="D118" s="13">
        <v>72880</v>
      </c>
      <c r="E118" s="1" t="s">
        <v>12</v>
      </c>
      <c r="F118" s="1" t="s">
        <v>20</v>
      </c>
      <c r="G118" t="str">
        <f t="shared" si="1"/>
        <v>70000 - 80000</v>
      </c>
      <c r="H118" t="b">
        <f>IF(Table1[[#This Row],[Salary]]&gt;90000,TRUE,FALSE)</f>
        <v>0</v>
      </c>
      <c r="I118" s="11" cm="1">
        <f t="array" ref="I118">IF(OR(C118="", F118=""), "No Bonus",
IFERROR(
   _xlfn.XLOOKUP(TRIM(F118), '[1]Bonus Rules'!$C$2:$G$2,
      _xlfn.XLOOKUP(TRIM(C118), '[1]Bonus Rules'!$B$3:$B$14, '[1]Bonus Rules'!$C$3:$G$14)
   ),
"No Bonus"))</f>
        <v>2.7E-2</v>
      </c>
      <c r="J118" s="16">
        <f>IF(Table2[[#This Row],[Bonus Rules]]="No Bonus",0,Table1[[#This Row],[Salary]]*Table2[[#This Row],[Bonus Rules]])</f>
        <v>1967.76</v>
      </c>
      <c r="K118" s="16">
        <f>Table1[[#This Row],[Salary]]+Table2[[#This Row],[Bonus Amount ]]</f>
        <v>74847.759999999995</v>
      </c>
    </row>
    <row r="119" spans="1:11">
      <c r="A119" s="2" t="s">
        <v>87</v>
      </c>
      <c r="B119" s="2" t="s">
        <v>1</v>
      </c>
      <c r="C119" s="2" t="s">
        <v>40</v>
      </c>
      <c r="D119" s="14">
        <v>49670</v>
      </c>
      <c r="E119" s="2" t="s">
        <v>17</v>
      </c>
      <c r="F119" s="2" t="s">
        <v>8</v>
      </c>
      <c r="G119" t="str">
        <f t="shared" si="1"/>
        <v>40000 - 50000</v>
      </c>
      <c r="H119" t="b">
        <f>IF(Table1[[#This Row],[Salary]]&gt;90000,TRUE,FALSE)</f>
        <v>0</v>
      </c>
      <c r="I119" s="11" cm="1">
        <f t="array" ref="I119">IF(OR(C119="", F119=""), "No Bonus",
IFERROR(
   _xlfn.XLOOKUP(TRIM(F119), '[1]Bonus Rules'!$C$2:$G$2,
      _xlfn.XLOOKUP(TRIM(C119), '[1]Bonus Rules'!$B$3:$B$14, '[1]Bonus Rules'!$C$3:$G$14)
   ),
"No Bonus"))</f>
        <v>5.3999999999999999E-2</v>
      </c>
      <c r="J119" s="16">
        <f>IF(Table2[[#This Row],[Bonus Rules]]="No Bonus",0,Table1[[#This Row],[Salary]]*Table2[[#This Row],[Bonus Rules]])</f>
        <v>2682.18</v>
      </c>
      <c r="K119" s="16">
        <f>Table1[[#This Row],[Salary]]+Table2[[#This Row],[Bonus Amount ]]</f>
        <v>52352.18</v>
      </c>
    </row>
    <row r="120" spans="1:11">
      <c r="A120" s="1" t="s">
        <v>141</v>
      </c>
      <c r="B120" s="1" t="s">
        <v>1</v>
      </c>
      <c r="C120" s="1" t="s">
        <v>43</v>
      </c>
      <c r="D120" s="13">
        <v>117150</v>
      </c>
      <c r="E120" s="1" t="s">
        <v>17</v>
      </c>
      <c r="F120" s="1" t="s">
        <v>20</v>
      </c>
      <c r="G120" t="str">
        <f t="shared" si="1"/>
        <v>110000 - 120000</v>
      </c>
      <c r="H120" t="b">
        <f>IF(Table1[[#This Row],[Salary]]&gt;90000,TRUE,FALSE)</f>
        <v>1</v>
      </c>
      <c r="I120" s="11" cm="1">
        <f t="array" ref="I120">IF(OR(C120="", F120=""), "No Bonus",
IFERROR(
   _xlfn.XLOOKUP(TRIM(F120), '[1]Bonus Rules'!$C$2:$G$2,
      _xlfn.XLOOKUP(TRIM(C120), '[1]Bonus Rules'!$B$3:$B$14, '[1]Bonus Rules'!$C$3:$G$14)
   ),
"No Bonus"))</f>
        <v>0.02</v>
      </c>
      <c r="J120" s="16">
        <f>IF(Table2[[#This Row],[Bonus Rules]]="No Bonus",0,Table1[[#This Row],[Salary]]*Table2[[#This Row],[Bonus Rules]])</f>
        <v>2343</v>
      </c>
      <c r="K120" s="16">
        <f>Table1[[#This Row],[Salary]]+Table2[[#This Row],[Bonus Amount ]]</f>
        <v>119493</v>
      </c>
    </row>
    <row r="121" spans="1:11">
      <c r="A121" s="2" t="s">
        <v>142</v>
      </c>
      <c r="B121" s="2" t="s">
        <v>1</v>
      </c>
      <c r="C121" s="2" t="s">
        <v>19</v>
      </c>
      <c r="D121" s="14">
        <v>97020</v>
      </c>
      <c r="E121" s="2" t="s">
        <v>12</v>
      </c>
      <c r="F121" s="2" t="s">
        <v>15</v>
      </c>
      <c r="G121" t="str">
        <f t="shared" si="1"/>
        <v>90000 - 100000</v>
      </c>
      <c r="H121" t="b">
        <f>IF(Table1[[#This Row],[Salary]]&gt;90000,TRUE,FALSE)</f>
        <v>1</v>
      </c>
      <c r="I121" s="11" cm="1">
        <f t="array" ref="I121">IF(OR(C121="", F121=""), "No Bonus",
IFERROR(
   _xlfn.XLOOKUP(TRIM(F121), '[1]Bonus Rules'!$C$2:$G$2,
      _xlfn.XLOOKUP(TRIM(C121), '[1]Bonus Rules'!$B$3:$B$14, '[1]Bonus Rules'!$C$3:$G$14)
   ),
"No Bonus"))</f>
        <v>1.2999999999999999E-2</v>
      </c>
      <c r="J121" s="16">
        <f>IF(Table2[[#This Row],[Bonus Rules]]="No Bonus",0,Table1[[#This Row],[Salary]]*Table2[[#This Row],[Bonus Rules]])</f>
        <v>1261.26</v>
      </c>
      <c r="K121" s="16">
        <f>Table1[[#This Row],[Salary]]+Table2[[#This Row],[Bonus Amount ]]</f>
        <v>98281.26</v>
      </c>
    </row>
    <row r="122" spans="1:11">
      <c r="A122" s="1" t="s">
        <v>143</v>
      </c>
      <c r="B122" s="1" t="s">
        <v>1</v>
      </c>
      <c r="C122" s="1" t="s">
        <v>32</v>
      </c>
      <c r="D122" s="13">
        <v>67510</v>
      </c>
      <c r="E122" s="1" t="s">
        <v>12</v>
      </c>
      <c r="F122" s="1" t="s">
        <v>54</v>
      </c>
      <c r="G122" t="str">
        <f t="shared" si="1"/>
        <v>60000 - 70000</v>
      </c>
      <c r="H122" t="b">
        <f>IF(Table1[[#This Row],[Salary]]&gt;90000,TRUE,FALSE)</f>
        <v>0</v>
      </c>
      <c r="I122" s="11" t="str" cm="1">
        <f t="array" ref="I122">IF(OR(C122="", F122=""), "No Bonus",
IFERROR(
   _xlfn.XLOOKUP(TRIM(F122), '[1]Bonus Rules'!$C$2:$G$2,
      _xlfn.XLOOKUP(TRIM(C122), '[1]Bonus Rules'!$B$3:$B$14, '[1]Bonus Rules'!$C$3:$G$14)
   ),
"No Bonus"))</f>
        <v>No Bonus</v>
      </c>
      <c r="J122" s="16">
        <f>IF(Table2[[#This Row],[Bonus Rules]]="No Bonus",0,Table1[[#This Row],[Salary]]*Table2[[#This Row],[Bonus Rules]])</f>
        <v>0</v>
      </c>
      <c r="K122" s="16">
        <f>Table1[[#This Row],[Salary]]+Table2[[#This Row],[Bonus Amount ]]</f>
        <v>67510</v>
      </c>
    </row>
    <row r="123" spans="1:11">
      <c r="A123" s="2" t="s">
        <v>144</v>
      </c>
      <c r="B123" s="2" t="s">
        <v>6</v>
      </c>
      <c r="C123" s="2" t="s">
        <v>19</v>
      </c>
      <c r="D123" s="14">
        <v>34830</v>
      </c>
      <c r="E123" s="2" t="s">
        <v>12</v>
      </c>
      <c r="F123" s="2" t="s">
        <v>20</v>
      </c>
      <c r="G123" t="str">
        <f t="shared" si="1"/>
        <v>30000 - 40000</v>
      </c>
      <c r="H123" t="b">
        <f>IF(Table1[[#This Row],[Salary]]&gt;90000,TRUE,FALSE)</f>
        <v>0</v>
      </c>
      <c r="I123" s="11" cm="1">
        <f t="array" ref="I123">IF(OR(C123="", F123=""), "No Bonus",
IFERROR(
   _xlfn.XLOOKUP(TRIM(F123), '[1]Bonus Rules'!$C$2:$G$2,
      _xlfn.XLOOKUP(TRIM(C123), '[1]Bonus Rules'!$B$3:$B$14, '[1]Bonus Rules'!$C$3:$G$14)
   ),
"No Bonus"))</f>
        <v>2.7E-2</v>
      </c>
      <c r="J123" s="16">
        <f>IF(Table2[[#This Row],[Bonus Rules]]="No Bonus",0,Table1[[#This Row],[Salary]]*Table2[[#This Row],[Bonus Rules]])</f>
        <v>940.41</v>
      </c>
      <c r="K123" s="16">
        <f>Table1[[#This Row],[Salary]]+Table2[[#This Row],[Bonus Amount ]]</f>
        <v>35770.410000000003</v>
      </c>
    </row>
    <row r="124" spans="1:11">
      <c r="A124" s="1" t="s">
        <v>145</v>
      </c>
      <c r="B124" s="1" t="s">
        <v>1</v>
      </c>
      <c r="C124" s="1" t="s">
        <v>11</v>
      </c>
      <c r="D124" s="13">
        <v>38730</v>
      </c>
      <c r="E124" s="1" t="s">
        <v>17</v>
      </c>
      <c r="F124" s="1" t="s">
        <v>20</v>
      </c>
      <c r="G124" t="str">
        <f t="shared" si="1"/>
        <v>30000 - 40000</v>
      </c>
      <c r="H124" t="b">
        <f>IF(Table1[[#This Row],[Salary]]&gt;90000,TRUE,FALSE)</f>
        <v>0</v>
      </c>
      <c r="I124" s="11" cm="1">
        <f t="array" ref="I124">IF(OR(C124="", F124=""), "No Bonus",
IFERROR(
   _xlfn.XLOOKUP(TRIM(F124), '[1]Bonus Rules'!$C$2:$G$2,
      _xlfn.XLOOKUP(TRIM(C124), '[1]Bonus Rules'!$B$3:$B$14, '[1]Bonus Rules'!$C$3:$G$14)
   ),
"No Bonus"))</f>
        <v>2.1000000000000001E-2</v>
      </c>
      <c r="J124" s="16">
        <f>IF(Table2[[#This Row],[Bonus Rules]]="No Bonus",0,Table1[[#This Row],[Salary]]*Table2[[#This Row],[Bonus Rules]])</f>
        <v>813.33</v>
      </c>
      <c r="K124" s="16">
        <f>Table1[[#This Row],[Salary]]+Table2[[#This Row],[Bonus Amount ]]</f>
        <v>39543.33</v>
      </c>
    </row>
    <row r="125" spans="1:11">
      <c r="A125" s="2" t="s">
        <v>146</v>
      </c>
      <c r="B125" s="2" t="s">
        <v>1</v>
      </c>
      <c r="C125" s="2" t="s">
        <v>45</v>
      </c>
      <c r="D125" s="14">
        <v>96790</v>
      </c>
      <c r="E125" s="2" t="s">
        <v>3</v>
      </c>
      <c r="F125" s="2" t="s">
        <v>8</v>
      </c>
      <c r="G125" t="str">
        <f t="shared" si="1"/>
        <v>90000 - 100000</v>
      </c>
      <c r="H125" t="b">
        <f>IF(Table1[[#This Row],[Salary]]&gt;90000,TRUE,FALSE)</f>
        <v>1</v>
      </c>
      <c r="I125" s="11" cm="1">
        <f t="array" ref="I125">IF(OR(C125="", F125=""), "No Bonus",
IFERROR(
   _xlfn.XLOOKUP(TRIM(F125), '[1]Bonus Rules'!$C$2:$G$2,
      _xlfn.XLOOKUP(TRIM(C125), '[1]Bonus Rules'!$B$3:$B$14, '[1]Bonus Rules'!$C$3:$G$14)
   ),
"No Bonus"))</f>
        <v>5.2999999999999999E-2</v>
      </c>
      <c r="J125" s="16">
        <f>IF(Table2[[#This Row],[Bonus Rules]]="No Bonus",0,Table1[[#This Row],[Salary]]*Table2[[#This Row],[Bonus Rules]])</f>
        <v>5129.87</v>
      </c>
      <c r="K125" s="16">
        <f>Table1[[#This Row],[Salary]]+Table2[[#This Row],[Bonus Amount ]]</f>
        <v>101919.87</v>
      </c>
    </row>
    <row r="126" spans="1:11">
      <c r="A126" s="1" t="s">
        <v>147</v>
      </c>
      <c r="B126" s="1" t="s">
        <v>6</v>
      </c>
      <c r="C126" s="1" t="s">
        <v>7</v>
      </c>
      <c r="D126" s="13">
        <v>68040</v>
      </c>
      <c r="E126" s="1" t="s">
        <v>12</v>
      </c>
      <c r="F126" s="1" t="s">
        <v>8</v>
      </c>
      <c r="G126" t="str">
        <f t="shared" si="1"/>
        <v>60000 - 70000</v>
      </c>
      <c r="H126" t="b">
        <f>IF(Table1[[#This Row],[Salary]]&gt;90000,TRUE,FALSE)</f>
        <v>0</v>
      </c>
      <c r="I126" s="11" cm="1">
        <f t="array" ref="I126">IF(OR(C126="", F126=""), "No Bonus",
IFERROR(
   _xlfn.XLOOKUP(TRIM(F126), '[1]Bonus Rules'!$C$2:$G$2,
      _xlfn.XLOOKUP(TRIM(C126), '[1]Bonus Rules'!$B$3:$B$14, '[1]Bonus Rules'!$C$3:$G$14)
   ),
"No Bonus"))</f>
        <v>4.2999999999999997E-2</v>
      </c>
      <c r="J126" s="16">
        <f>IF(Table2[[#This Row],[Bonus Rules]]="No Bonus",0,Table1[[#This Row],[Salary]]*Table2[[#This Row],[Bonus Rules]])</f>
        <v>2925.72</v>
      </c>
      <c r="K126" s="16">
        <f>Table1[[#This Row],[Salary]]+Table2[[#This Row],[Bonus Amount ]]</f>
        <v>70965.72</v>
      </c>
    </row>
    <row r="127" spans="1:11">
      <c r="A127" s="2" t="s">
        <v>148</v>
      </c>
      <c r="B127" s="2" t="s">
        <v>1</v>
      </c>
      <c r="C127" s="2" t="s">
        <v>24</v>
      </c>
      <c r="D127" s="14">
        <v>88510</v>
      </c>
      <c r="E127" s="2" t="s">
        <v>3</v>
      </c>
      <c r="F127" s="2" t="s">
        <v>20</v>
      </c>
      <c r="G127" t="str">
        <f t="shared" si="1"/>
        <v>80000 - 90000</v>
      </c>
      <c r="H127" t="b">
        <f>IF(Table1[[#This Row],[Salary]]&gt;90000,TRUE,FALSE)</f>
        <v>0</v>
      </c>
      <c r="I127" s="11" cm="1">
        <f t="array" ref="I127">IF(OR(C127="", F127=""), "No Bonus",
IFERROR(
   _xlfn.XLOOKUP(TRIM(F127), '[1]Bonus Rules'!$C$2:$G$2,
      _xlfn.XLOOKUP(TRIM(C127), '[1]Bonus Rules'!$B$3:$B$14, '[1]Bonus Rules'!$C$3:$G$14)
   ),
"No Bonus"))</f>
        <v>2.4E-2</v>
      </c>
      <c r="J127" s="16">
        <f>IF(Table2[[#This Row],[Bonus Rules]]="No Bonus",0,Table1[[#This Row],[Salary]]*Table2[[#This Row],[Bonus Rules]])</f>
        <v>2124.2400000000002</v>
      </c>
      <c r="K127" s="16">
        <f>Table1[[#This Row],[Salary]]+Table2[[#This Row],[Bonus Amount ]]</f>
        <v>90634.240000000005</v>
      </c>
    </row>
    <row r="128" spans="1:11">
      <c r="A128" s="1" t="s">
        <v>149</v>
      </c>
      <c r="B128" s="1" t="s">
        <v>6</v>
      </c>
      <c r="C128" s="1" t="s">
        <v>19</v>
      </c>
      <c r="D128" s="13">
        <v>65350</v>
      </c>
      <c r="E128" s="1" t="s">
        <v>17</v>
      </c>
      <c r="F128" s="1" t="s">
        <v>41</v>
      </c>
      <c r="G128" t="str">
        <f t="shared" si="1"/>
        <v>60000 - 70000</v>
      </c>
      <c r="H128" t="b">
        <f>IF(Table1[[#This Row],[Salary]]&gt;90000,TRUE,FALSE)</f>
        <v>0</v>
      </c>
      <c r="I128" s="11" cm="1">
        <f t="array" ref="I128">IF(OR(C128="", F128=""), "No Bonus",
IFERROR(
   _xlfn.XLOOKUP(TRIM(F128), '[1]Bonus Rules'!$C$2:$G$2,
      _xlfn.XLOOKUP(TRIM(C128), '[1]Bonus Rules'!$B$3:$B$14, '[1]Bonus Rules'!$C$3:$G$14)
   ),
"No Bonus"))</f>
        <v>5.0000000000000001E-3</v>
      </c>
      <c r="J128" s="16">
        <f>IF(Table2[[#This Row],[Bonus Rules]]="No Bonus",0,Table1[[#This Row],[Salary]]*Table2[[#This Row],[Bonus Rules]])</f>
        <v>326.75</v>
      </c>
      <c r="K128" s="16">
        <f>Table1[[#This Row],[Salary]]+Table2[[#This Row],[Bonus Amount ]]</f>
        <v>65676.75</v>
      </c>
    </row>
    <row r="129" spans="1:11">
      <c r="A129" s="2" t="s">
        <v>150</v>
      </c>
      <c r="B129" s="2" t="s">
        <v>6</v>
      </c>
      <c r="C129" s="2" t="s">
        <v>27</v>
      </c>
      <c r="D129" s="14">
        <v>52000</v>
      </c>
      <c r="E129" s="2" t="s">
        <v>3</v>
      </c>
      <c r="F129" s="2" t="s">
        <v>54</v>
      </c>
      <c r="G129" t="str">
        <f t="shared" si="1"/>
        <v>50000 - 60000</v>
      </c>
      <c r="H129" t="b">
        <f>IF(Table1[[#This Row],[Salary]]&gt;90000,TRUE,FALSE)</f>
        <v>0</v>
      </c>
      <c r="I129" s="11" t="str" cm="1">
        <f t="array" ref="I129">IF(OR(C129="", F129=""), "No Bonus",
IFERROR(
   _xlfn.XLOOKUP(TRIM(F129), '[1]Bonus Rules'!$C$2:$G$2,
      _xlfn.XLOOKUP(TRIM(C129), '[1]Bonus Rules'!$B$3:$B$14, '[1]Bonus Rules'!$C$3:$G$14)
   ),
"No Bonus"))</f>
        <v>No Bonus</v>
      </c>
      <c r="J129" s="16">
        <f>IF(Table2[[#This Row],[Bonus Rules]]="No Bonus",0,Table1[[#This Row],[Salary]]*Table2[[#This Row],[Bonus Rules]])</f>
        <v>0</v>
      </c>
      <c r="K129" s="16">
        <f>Table1[[#This Row],[Salary]]+Table2[[#This Row],[Bonus Amount ]]</f>
        <v>52000</v>
      </c>
    </row>
    <row r="130" spans="1:11">
      <c r="A130" s="1" t="s">
        <v>151</v>
      </c>
      <c r="B130" s="1" t="s">
        <v>6</v>
      </c>
      <c r="C130" s="1" t="s">
        <v>19</v>
      </c>
      <c r="D130" s="13">
        <v>85740</v>
      </c>
      <c r="E130" s="1" t="s">
        <v>3</v>
      </c>
      <c r="F130" s="1" t="s">
        <v>20</v>
      </c>
      <c r="G130" t="str">
        <f t="shared" ref="G130:G193" si="2">INT(D130/10000)*10000 &amp; " - " &amp; (INT(D130/10000)+1)*10000</f>
        <v>80000 - 90000</v>
      </c>
      <c r="H130" t="b">
        <f>IF(Table1[[#This Row],[Salary]]&gt;90000,TRUE,FALSE)</f>
        <v>0</v>
      </c>
      <c r="I130" s="11" cm="1">
        <f t="array" ref="I130">IF(OR(C130="", F130=""), "No Bonus",
IFERROR(
   _xlfn.XLOOKUP(TRIM(F130), '[1]Bonus Rules'!$C$2:$G$2,
      _xlfn.XLOOKUP(TRIM(C130), '[1]Bonus Rules'!$B$3:$B$14, '[1]Bonus Rules'!$C$3:$G$14)
   ),
"No Bonus"))</f>
        <v>2.7E-2</v>
      </c>
      <c r="J130" s="16">
        <f>IF(Table2[[#This Row],[Bonus Rules]]="No Bonus",0,Table1[[#This Row],[Salary]]*Table2[[#This Row],[Bonus Rules]])</f>
        <v>2314.98</v>
      </c>
      <c r="K130" s="16">
        <f>Table1[[#This Row],[Salary]]+Table2[[#This Row],[Bonus Amount ]]</f>
        <v>88054.98</v>
      </c>
    </row>
    <row r="131" spans="1:11">
      <c r="A131" s="2" t="s">
        <v>152</v>
      </c>
      <c r="B131" s="2" t="s">
        <v>1</v>
      </c>
      <c r="C131" s="2" t="s">
        <v>40</v>
      </c>
      <c r="D131" s="14">
        <v>92500</v>
      </c>
      <c r="E131" s="2" t="s">
        <v>3</v>
      </c>
      <c r="F131" s="2" t="s">
        <v>8</v>
      </c>
      <c r="G131" t="str">
        <f t="shared" si="2"/>
        <v>90000 - 100000</v>
      </c>
      <c r="H131" t="b">
        <f>IF(Table1[[#This Row],[Salary]]&gt;90000,TRUE,FALSE)</f>
        <v>1</v>
      </c>
      <c r="I131" s="11" cm="1">
        <f t="array" ref="I131">IF(OR(C131="", F131=""), "No Bonus",
IFERROR(
   _xlfn.XLOOKUP(TRIM(F131), '[1]Bonus Rules'!$C$2:$G$2,
      _xlfn.XLOOKUP(TRIM(C131), '[1]Bonus Rules'!$B$3:$B$14, '[1]Bonus Rules'!$C$3:$G$14)
   ),
"No Bonus"))</f>
        <v>5.3999999999999999E-2</v>
      </c>
      <c r="J131" s="16">
        <f>IF(Table2[[#This Row],[Bonus Rules]]="No Bonus",0,Table1[[#This Row],[Salary]]*Table2[[#This Row],[Bonus Rules]])</f>
        <v>4995</v>
      </c>
      <c r="K131" s="16">
        <f>Table1[[#This Row],[Salary]]+Table2[[#This Row],[Bonus Amount ]]</f>
        <v>97495</v>
      </c>
    </row>
    <row r="132" spans="1:11">
      <c r="A132" s="1" t="s">
        <v>153</v>
      </c>
      <c r="B132" s="1" t="s">
        <v>1</v>
      </c>
      <c r="C132" s="1" t="s">
        <v>2</v>
      </c>
      <c r="D132" s="13">
        <v>80770</v>
      </c>
      <c r="E132" s="1" t="s">
        <v>17</v>
      </c>
      <c r="F132" s="1" t="s">
        <v>4</v>
      </c>
      <c r="G132" t="str">
        <f t="shared" si="2"/>
        <v>80000 - 90000</v>
      </c>
      <c r="H132" t="b">
        <f>IF(Table1[[#This Row],[Salary]]&gt;90000,TRUE,FALSE)</f>
        <v>0</v>
      </c>
      <c r="I132" s="11" cm="1">
        <f t="array" ref="I132">IF(OR(C132="", F132=""), "No Bonus",
IFERROR(
   _xlfn.XLOOKUP(TRIM(F132), '[1]Bonus Rules'!$C$2:$G$2,
      _xlfn.XLOOKUP(TRIM(C132), '[1]Bonus Rules'!$B$3:$B$14, '[1]Bonus Rules'!$C$3:$G$14)
   ),
"No Bonus"))</f>
        <v>8.7999999999999995E-2</v>
      </c>
      <c r="J132" s="16">
        <f>IF(Table2[[#This Row],[Bonus Rules]]="No Bonus",0,Table1[[#This Row],[Salary]]*Table2[[#This Row],[Bonus Rules]])</f>
        <v>7107.7599999999993</v>
      </c>
      <c r="K132" s="16">
        <f>Table1[[#This Row],[Salary]]+Table2[[#This Row],[Bonus Amount ]]</f>
        <v>87877.759999999995</v>
      </c>
    </row>
    <row r="133" spans="1:11">
      <c r="A133" s="2" t="s">
        <v>154</v>
      </c>
      <c r="B133" s="2" t="s">
        <v>6</v>
      </c>
      <c r="C133" s="2" t="s">
        <v>27</v>
      </c>
      <c r="D133" s="14">
        <v>67820</v>
      </c>
      <c r="E133" s="2" t="s">
        <v>12</v>
      </c>
      <c r="F133" s="2" t="s">
        <v>54</v>
      </c>
      <c r="G133" t="str">
        <f t="shared" si="2"/>
        <v>60000 - 70000</v>
      </c>
      <c r="H133" t="b">
        <f>IF(Table1[[#This Row],[Salary]]&gt;90000,TRUE,FALSE)</f>
        <v>0</v>
      </c>
      <c r="I133" s="11" t="str" cm="1">
        <f t="array" ref="I133">IF(OR(C133="", F133=""), "No Bonus",
IFERROR(
   _xlfn.XLOOKUP(TRIM(F133), '[1]Bonus Rules'!$C$2:$G$2,
      _xlfn.XLOOKUP(TRIM(C133), '[1]Bonus Rules'!$B$3:$B$14, '[1]Bonus Rules'!$C$3:$G$14)
   ),
"No Bonus"))</f>
        <v>No Bonus</v>
      </c>
      <c r="J133" s="16">
        <f>IF(Table2[[#This Row],[Bonus Rules]]="No Bonus",0,Table1[[#This Row],[Salary]]*Table2[[#This Row],[Bonus Rules]])</f>
        <v>0</v>
      </c>
      <c r="K133" s="16">
        <f>Table1[[#This Row],[Salary]]+Table2[[#This Row],[Bonus Amount ]]</f>
        <v>67820</v>
      </c>
    </row>
    <row r="134" spans="1:11">
      <c r="A134" s="1" t="s">
        <v>18</v>
      </c>
      <c r="B134" s="1" t="s">
        <v>6</v>
      </c>
      <c r="C134" s="1" t="s">
        <v>19</v>
      </c>
      <c r="D134" s="13">
        <v>41160</v>
      </c>
      <c r="E134" s="1" t="s">
        <v>17</v>
      </c>
      <c r="F134" s="1" t="s">
        <v>8</v>
      </c>
      <c r="G134" t="str">
        <f t="shared" si="2"/>
        <v>40000 - 50000</v>
      </c>
      <c r="H134" t="b">
        <f>IF(Table1[[#This Row],[Salary]]&gt;90000,TRUE,FALSE)</f>
        <v>0</v>
      </c>
      <c r="I134" s="11" cm="1">
        <f t="array" ref="I134">IF(OR(C134="", F134=""), "No Bonus",
IFERROR(
   _xlfn.XLOOKUP(TRIM(F134), '[1]Bonus Rules'!$C$2:$G$2,
      _xlfn.XLOOKUP(TRIM(C134), '[1]Bonus Rules'!$B$3:$B$14, '[1]Bonus Rules'!$C$3:$G$14)
   ),
"No Bonus"))</f>
        <v>5.3999999999999999E-2</v>
      </c>
      <c r="J134" s="16">
        <f>IF(Table2[[#This Row],[Bonus Rules]]="No Bonus",0,Table1[[#This Row],[Salary]]*Table2[[#This Row],[Bonus Rules]])</f>
        <v>2222.64</v>
      </c>
      <c r="K134" s="16">
        <f>Table1[[#This Row],[Salary]]+Table2[[#This Row],[Bonus Amount ]]</f>
        <v>43382.64</v>
      </c>
    </row>
    <row r="135" spans="1:11">
      <c r="A135" s="2" t="s">
        <v>155</v>
      </c>
      <c r="B135" s="2" t="s">
        <v>6</v>
      </c>
      <c r="C135" s="2" t="s">
        <v>7</v>
      </c>
      <c r="D135" s="14">
        <v>48060</v>
      </c>
      <c r="E135" s="2" t="s">
        <v>17</v>
      </c>
      <c r="F135" s="2" t="s">
        <v>15</v>
      </c>
      <c r="G135" t="str">
        <f t="shared" si="2"/>
        <v>40000 - 50000</v>
      </c>
      <c r="H135" t="b">
        <f>IF(Table1[[#This Row],[Salary]]&gt;90000,TRUE,FALSE)</f>
        <v>0</v>
      </c>
      <c r="I135" s="11" cm="1">
        <f t="array" ref="I135">IF(OR(C135="", F135=""), "No Bonus",
IFERROR(
   _xlfn.XLOOKUP(TRIM(F135), '[1]Bonus Rules'!$C$2:$G$2,
      _xlfn.XLOOKUP(TRIM(C135), '[1]Bonus Rules'!$B$3:$B$14, '[1]Bonus Rules'!$C$3:$G$14)
   ),
"No Bonus"))</f>
        <v>1.0999999999999999E-2</v>
      </c>
      <c r="J135" s="16">
        <f>IF(Table2[[#This Row],[Bonus Rules]]="No Bonus",0,Table1[[#This Row],[Salary]]*Table2[[#This Row],[Bonus Rules]])</f>
        <v>528.66</v>
      </c>
      <c r="K135" s="16">
        <f>Table1[[#This Row],[Salary]]+Table2[[#This Row],[Bonus Amount ]]</f>
        <v>48588.66</v>
      </c>
    </row>
    <row r="136" spans="1:11">
      <c r="A136" s="1" t="s">
        <v>156</v>
      </c>
      <c r="B136" s="1" t="s">
        <v>1</v>
      </c>
      <c r="C136" s="1" t="s">
        <v>32</v>
      </c>
      <c r="D136" s="13">
        <v>56830</v>
      </c>
      <c r="E136" s="1" t="s">
        <v>12</v>
      </c>
      <c r="F136" s="1" t="s">
        <v>4</v>
      </c>
      <c r="G136" t="str">
        <f t="shared" si="2"/>
        <v>50000 - 60000</v>
      </c>
      <c r="H136" t="b">
        <f>IF(Table1[[#This Row],[Salary]]&gt;90000,TRUE,FALSE)</f>
        <v>0</v>
      </c>
      <c r="I136" s="11" cm="1">
        <f t="array" ref="I136">IF(OR(C136="", F136=""), "No Bonus",
IFERROR(
   _xlfn.XLOOKUP(TRIM(F136), '[1]Bonus Rules'!$C$2:$G$2,
      _xlfn.XLOOKUP(TRIM(C136), '[1]Bonus Rules'!$B$3:$B$14, '[1]Bonus Rules'!$C$3:$G$14)
   ),
"No Bonus"))</f>
        <v>6.3E-2</v>
      </c>
      <c r="J136" s="16">
        <f>IF(Table2[[#This Row],[Bonus Rules]]="No Bonus",0,Table1[[#This Row],[Salary]]*Table2[[#This Row],[Bonus Rules]])</f>
        <v>3580.29</v>
      </c>
      <c r="K136" s="16">
        <f>Table1[[#This Row],[Salary]]+Table2[[#This Row],[Bonus Amount ]]</f>
        <v>60410.29</v>
      </c>
    </row>
    <row r="137" spans="1:11">
      <c r="A137" s="2" t="s">
        <v>157</v>
      </c>
      <c r="B137" s="2" t="s">
        <v>6</v>
      </c>
      <c r="C137" s="2" t="s">
        <v>27</v>
      </c>
      <c r="D137" s="14">
        <v>72500</v>
      </c>
      <c r="E137" s="2" t="s">
        <v>3</v>
      </c>
      <c r="F137" s="2" t="s">
        <v>41</v>
      </c>
      <c r="G137" t="str">
        <f t="shared" si="2"/>
        <v>70000 - 80000</v>
      </c>
      <c r="H137" t="b">
        <f>IF(Table1[[#This Row],[Salary]]&gt;90000,TRUE,FALSE)</f>
        <v>0</v>
      </c>
      <c r="I137" s="11" cm="1">
        <f t="array" ref="I137">IF(OR(C137="", F137=""), "No Bonus",
IFERROR(
   _xlfn.XLOOKUP(TRIM(F137), '[1]Bonus Rules'!$C$2:$G$2,
      _xlfn.XLOOKUP(TRIM(C137), '[1]Bonus Rules'!$B$3:$B$14, '[1]Bonus Rules'!$C$3:$G$14)
   ),
"No Bonus"))</f>
        <v>5.0000000000000001E-3</v>
      </c>
      <c r="J137" s="16">
        <f>IF(Table2[[#This Row],[Bonus Rules]]="No Bonus",0,Table1[[#This Row],[Salary]]*Table2[[#This Row],[Bonus Rules]])</f>
        <v>362.5</v>
      </c>
      <c r="K137" s="16">
        <f>Table1[[#This Row],[Salary]]+Table2[[#This Row],[Bonus Amount ]]</f>
        <v>72862.5</v>
      </c>
    </row>
    <row r="138" spans="1:11">
      <c r="A138" s="1" t="s">
        <v>158</v>
      </c>
      <c r="B138" s="1" t="s">
        <v>6</v>
      </c>
      <c r="C138" s="1" t="s">
        <v>45</v>
      </c>
      <c r="D138" s="13">
        <v>57080</v>
      </c>
      <c r="E138" s="1" t="s">
        <v>17</v>
      </c>
      <c r="F138" s="1" t="s">
        <v>20</v>
      </c>
      <c r="G138" t="str">
        <f t="shared" si="2"/>
        <v>50000 - 60000</v>
      </c>
      <c r="H138" t="b">
        <f>IF(Table1[[#This Row],[Salary]]&gt;90000,TRUE,FALSE)</f>
        <v>0</v>
      </c>
      <c r="I138" s="11" cm="1">
        <f t="array" ref="I138">IF(OR(C138="", F138=""), "No Bonus",
IFERROR(
   _xlfn.XLOOKUP(TRIM(F138), '[1]Bonus Rules'!$C$2:$G$2,
      _xlfn.XLOOKUP(TRIM(C138), '[1]Bonus Rules'!$B$3:$B$14, '[1]Bonus Rules'!$C$3:$G$14)
   ),
"No Bonus"))</f>
        <v>2.3E-2</v>
      </c>
      <c r="J138" s="16">
        <f>IF(Table2[[#This Row],[Bonus Rules]]="No Bonus",0,Table1[[#This Row],[Salary]]*Table2[[#This Row],[Bonus Rules]])</f>
        <v>1312.84</v>
      </c>
      <c r="K138" s="16">
        <f>Table1[[#This Row],[Salary]]+Table2[[#This Row],[Bonus Amount ]]</f>
        <v>58392.84</v>
      </c>
    </row>
    <row r="139" spans="1:11">
      <c r="A139" s="2" t="s">
        <v>159</v>
      </c>
      <c r="B139" s="2" t="s">
        <v>1</v>
      </c>
      <c r="C139" s="2" t="s">
        <v>27</v>
      </c>
      <c r="D139" s="14">
        <v>104080</v>
      </c>
      <c r="E139" s="2" t="s">
        <v>17</v>
      </c>
      <c r="F139" s="2" t="s">
        <v>41</v>
      </c>
      <c r="G139" t="str">
        <f t="shared" si="2"/>
        <v>100000 - 110000</v>
      </c>
      <c r="H139" t="b">
        <f>IF(Table1[[#This Row],[Salary]]&gt;90000,TRUE,FALSE)</f>
        <v>1</v>
      </c>
      <c r="I139" s="11" cm="1">
        <f t="array" ref="I139">IF(OR(C139="", F139=""), "No Bonus",
IFERROR(
   _xlfn.XLOOKUP(TRIM(F139), '[1]Bonus Rules'!$C$2:$G$2,
      _xlfn.XLOOKUP(TRIM(C139), '[1]Bonus Rules'!$B$3:$B$14, '[1]Bonus Rules'!$C$3:$G$14)
   ),
"No Bonus"))</f>
        <v>5.0000000000000001E-3</v>
      </c>
      <c r="J139" s="16">
        <f>IF(Table2[[#This Row],[Bonus Rules]]="No Bonus",0,Table1[[#This Row],[Salary]]*Table2[[#This Row],[Bonus Rules]])</f>
        <v>520.4</v>
      </c>
      <c r="K139" s="16">
        <f>Table1[[#This Row],[Salary]]+Table2[[#This Row],[Bonus Amount ]]</f>
        <v>104600.4</v>
      </c>
    </row>
    <row r="140" spans="1:11">
      <c r="A140" s="1" t="s">
        <v>160</v>
      </c>
      <c r="B140" s="1" t="s">
        <v>1</v>
      </c>
      <c r="C140" s="1" t="s">
        <v>11</v>
      </c>
      <c r="D140" s="13">
        <v>29770</v>
      </c>
      <c r="E140" s="1" t="s">
        <v>3</v>
      </c>
      <c r="F140" s="1" t="s">
        <v>8</v>
      </c>
      <c r="G140" t="str">
        <f t="shared" si="2"/>
        <v>20000 - 30000</v>
      </c>
      <c r="H140" t="b">
        <f>IF(Table1[[#This Row],[Salary]]&gt;90000,TRUE,FALSE)</f>
        <v>0</v>
      </c>
      <c r="I140" s="11" cm="1">
        <f t="array" ref="I140">IF(OR(C140="", F140=""), "No Bonus",
IFERROR(
   _xlfn.XLOOKUP(TRIM(F140), '[1]Bonus Rules'!$C$2:$G$2,
      _xlfn.XLOOKUP(TRIM(C140), '[1]Bonus Rules'!$B$3:$B$14, '[1]Bonus Rules'!$C$3:$G$14)
   ),
"No Bonus"))</f>
        <v>5.3999999999999999E-2</v>
      </c>
      <c r="J140" s="16">
        <f>IF(Table2[[#This Row],[Bonus Rules]]="No Bonus",0,Table1[[#This Row],[Salary]]*Table2[[#This Row],[Bonus Rules]])</f>
        <v>1607.58</v>
      </c>
      <c r="K140" s="16">
        <f>Table1[[#This Row],[Salary]]+Table2[[#This Row],[Bonus Amount ]]</f>
        <v>31377.58</v>
      </c>
    </row>
    <row r="141" spans="1:11">
      <c r="A141" s="2" t="s">
        <v>161</v>
      </c>
      <c r="B141" s="2" t="s">
        <v>1</v>
      </c>
      <c r="C141" s="2" t="s">
        <v>11</v>
      </c>
      <c r="D141" s="14">
        <v>48690</v>
      </c>
      <c r="E141" s="2" t="s">
        <v>3</v>
      </c>
      <c r="F141" s="2" t="s">
        <v>20</v>
      </c>
      <c r="G141" t="str">
        <f t="shared" si="2"/>
        <v>40000 - 50000</v>
      </c>
      <c r="H141" t="b">
        <f>IF(Table1[[#This Row],[Salary]]&gt;90000,TRUE,FALSE)</f>
        <v>0</v>
      </c>
      <c r="I141" s="11" cm="1">
        <f t="array" ref="I141">IF(OR(C141="", F141=""), "No Bonus",
IFERROR(
   _xlfn.XLOOKUP(TRIM(F141), '[1]Bonus Rules'!$C$2:$G$2,
      _xlfn.XLOOKUP(TRIM(C141), '[1]Bonus Rules'!$B$3:$B$14, '[1]Bonus Rules'!$C$3:$G$14)
   ),
"No Bonus"))</f>
        <v>2.1000000000000001E-2</v>
      </c>
      <c r="J141" s="16">
        <f>IF(Table2[[#This Row],[Bonus Rules]]="No Bonus",0,Table1[[#This Row],[Salary]]*Table2[[#This Row],[Bonus Rules]])</f>
        <v>1022.49</v>
      </c>
      <c r="K141" s="16">
        <f>Table1[[#This Row],[Salary]]+Table2[[#This Row],[Bonus Amount ]]</f>
        <v>49712.49</v>
      </c>
    </row>
    <row r="142" spans="1:11">
      <c r="A142" s="1" t="s">
        <v>162</v>
      </c>
      <c r="B142" s="1" t="s">
        <v>10</v>
      </c>
      <c r="C142" s="1" t="s">
        <v>40</v>
      </c>
      <c r="D142" s="13">
        <v>70080</v>
      </c>
      <c r="E142" s="1" t="s">
        <v>3</v>
      </c>
      <c r="F142" s="1" t="s">
        <v>41</v>
      </c>
      <c r="G142" t="str">
        <f t="shared" si="2"/>
        <v>70000 - 80000</v>
      </c>
      <c r="H142" t="b">
        <f>IF(Table1[[#This Row],[Salary]]&gt;90000,TRUE,FALSE)</f>
        <v>0</v>
      </c>
      <c r="I142" s="11" cm="1">
        <f t="array" ref="I142">IF(OR(C142="", F142=""), "No Bonus",
IFERROR(
   _xlfn.XLOOKUP(TRIM(F142), '[1]Bonus Rules'!$C$2:$G$2,
      _xlfn.XLOOKUP(TRIM(C142), '[1]Bonus Rules'!$B$3:$B$14, '[1]Bonus Rules'!$C$3:$G$14)
   ),
"No Bonus"))</f>
        <v>5.0000000000000001E-3</v>
      </c>
      <c r="J142" s="16">
        <f>IF(Table2[[#This Row],[Bonus Rules]]="No Bonus",0,Table1[[#This Row],[Salary]]*Table2[[#This Row],[Bonus Rules]])</f>
        <v>350.40000000000003</v>
      </c>
      <c r="K142" s="16">
        <f>Table1[[#This Row],[Salary]]+Table2[[#This Row],[Bonus Amount ]]</f>
        <v>70430.399999999994</v>
      </c>
    </row>
    <row r="143" spans="1:11">
      <c r="A143" s="2" t="s">
        <v>148</v>
      </c>
      <c r="B143" s="2" t="s">
        <v>1</v>
      </c>
      <c r="C143" s="2" t="s">
        <v>24</v>
      </c>
      <c r="D143" s="14">
        <v>88510</v>
      </c>
      <c r="E143" s="2" t="s">
        <v>12</v>
      </c>
      <c r="F143" s="2" t="s">
        <v>15</v>
      </c>
      <c r="G143" t="str">
        <f t="shared" si="2"/>
        <v>80000 - 90000</v>
      </c>
      <c r="H143" t="b">
        <f>IF(Table1[[#This Row],[Salary]]&gt;90000,TRUE,FALSE)</f>
        <v>0</v>
      </c>
      <c r="I143" s="11" cm="1">
        <f t="array" ref="I143">IF(OR(C143="", F143=""), "No Bonus",
IFERROR(
   _xlfn.XLOOKUP(TRIM(F143), '[1]Bonus Rules'!$C$2:$G$2,
      _xlfn.XLOOKUP(TRIM(C143), '[1]Bonus Rules'!$B$3:$B$14, '[1]Bonus Rules'!$C$3:$G$14)
   ),
"No Bonus"))</f>
        <v>1.7999999999999999E-2</v>
      </c>
      <c r="J143" s="16">
        <f>IF(Table2[[#This Row],[Bonus Rules]]="No Bonus",0,Table1[[#This Row],[Salary]]*Table2[[#This Row],[Bonus Rules]])</f>
        <v>1593.1799999999998</v>
      </c>
      <c r="K143" s="16">
        <f>Table1[[#This Row],[Salary]]+Table2[[#This Row],[Bonus Amount ]]</f>
        <v>90103.18</v>
      </c>
    </row>
    <row r="144" spans="1:11">
      <c r="A144" s="1" t="s">
        <v>163</v>
      </c>
      <c r="B144" s="1" t="s">
        <v>6</v>
      </c>
      <c r="C144" s="1" t="s">
        <v>24</v>
      </c>
      <c r="D144" s="13">
        <v>69190</v>
      </c>
      <c r="E144" s="1" t="s">
        <v>17</v>
      </c>
      <c r="F144" s="1" t="s">
        <v>20</v>
      </c>
      <c r="G144" t="str">
        <f t="shared" si="2"/>
        <v>60000 - 70000</v>
      </c>
      <c r="H144" t="b">
        <f>IF(Table1[[#This Row],[Salary]]&gt;90000,TRUE,FALSE)</f>
        <v>0</v>
      </c>
      <c r="I144" s="11" cm="1">
        <f t="array" ref="I144">IF(OR(C144="", F144=""), "No Bonus",
IFERROR(
   _xlfn.XLOOKUP(TRIM(F144), '[1]Bonus Rules'!$C$2:$G$2,
      _xlfn.XLOOKUP(TRIM(C144), '[1]Bonus Rules'!$B$3:$B$14, '[1]Bonus Rules'!$C$3:$G$14)
   ),
"No Bonus"))</f>
        <v>2.4E-2</v>
      </c>
      <c r="J144" s="16">
        <f>IF(Table2[[#This Row],[Bonus Rules]]="No Bonus",0,Table1[[#This Row],[Salary]]*Table2[[#This Row],[Bonus Rules]])</f>
        <v>1660.56</v>
      </c>
      <c r="K144" s="16">
        <f>Table1[[#This Row],[Salary]]+Table2[[#This Row],[Bonus Amount ]]</f>
        <v>70850.559999999998</v>
      </c>
    </row>
    <row r="145" spans="1:11">
      <c r="A145" s="2" t="s">
        <v>164</v>
      </c>
      <c r="B145" s="2" t="s">
        <v>1</v>
      </c>
      <c r="C145" s="2" t="s">
        <v>45</v>
      </c>
      <c r="D145" s="14">
        <v>37920</v>
      </c>
      <c r="E145" s="2" t="s">
        <v>17</v>
      </c>
      <c r="F145" s="2" t="s">
        <v>20</v>
      </c>
      <c r="G145" t="str">
        <f t="shared" si="2"/>
        <v>30000 - 40000</v>
      </c>
      <c r="H145" t="b">
        <f>IF(Table1[[#This Row],[Salary]]&gt;90000,TRUE,FALSE)</f>
        <v>0</v>
      </c>
      <c r="I145" s="11" cm="1">
        <f t="array" ref="I145">IF(OR(C145="", F145=""), "No Bonus",
IFERROR(
   _xlfn.XLOOKUP(TRIM(F145), '[1]Bonus Rules'!$C$2:$G$2,
      _xlfn.XLOOKUP(TRIM(C145), '[1]Bonus Rules'!$B$3:$B$14, '[1]Bonus Rules'!$C$3:$G$14)
   ),
"No Bonus"))</f>
        <v>2.3E-2</v>
      </c>
      <c r="J145" s="16">
        <f>IF(Table2[[#This Row],[Bonus Rules]]="No Bonus",0,Table1[[#This Row],[Salary]]*Table2[[#This Row],[Bonus Rules]])</f>
        <v>872.16</v>
      </c>
      <c r="K145" s="16">
        <f>Table1[[#This Row],[Salary]]+Table2[[#This Row],[Bonus Amount ]]</f>
        <v>38792.160000000003</v>
      </c>
    </row>
    <row r="146" spans="1:11">
      <c r="A146" s="1" t="s">
        <v>165</v>
      </c>
      <c r="B146" s="1" t="s">
        <v>1</v>
      </c>
      <c r="C146" s="1" t="s">
        <v>43</v>
      </c>
      <c r="D146" s="13">
        <v>89120</v>
      </c>
      <c r="E146" s="1" t="s">
        <v>3</v>
      </c>
      <c r="F146" s="1" t="s">
        <v>8</v>
      </c>
      <c r="G146" t="str">
        <f t="shared" si="2"/>
        <v>80000 - 90000</v>
      </c>
      <c r="H146" t="b">
        <f>IF(Table1[[#This Row],[Salary]]&gt;90000,TRUE,FALSE)</f>
        <v>0</v>
      </c>
      <c r="I146" s="11" cm="1">
        <f t="array" ref="I146">IF(OR(C146="", F146=""), "No Bonus",
IFERROR(
   _xlfn.XLOOKUP(TRIM(F146), '[1]Bonus Rules'!$C$2:$G$2,
      _xlfn.XLOOKUP(TRIM(C146), '[1]Bonus Rules'!$B$3:$B$14, '[1]Bonus Rules'!$C$3:$G$14)
   ),
"No Bonus"))</f>
        <v>5.8000000000000003E-2</v>
      </c>
      <c r="J146" s="16">
        <f>IF(Table2[[#This Row],[Bonus Rules]]="No Bonus",0,Table1[[#This Row],[Salary]]*Table2[[#This Row],[Bonus Rules]])</f>
        <v>5168.96</v>
      </c>
      <c r="K146" s="16">
        <f>Table1[[#This Row],[Salary]]+Table2[[#This Row],[Bonus Amount ]]</f>
        <v>94288.960000000006</v>
      </c>
    </row>
    <row r="147" spans="1:11">
      <c r="A147" s="2" t="s">
        <v>166</v>
      </c>
      <c r="B147" s="2" t="s">
        <v>6</v>
      </c>
      <c r="C147" s="2" t="s">
        <v>11</v>
      </c>
      <c r="D147" s="14">
        <v>48140</v>
      </c>
      <c r="E147" s="2" t="s">
        <v>17</v>
      </c>
      <c r="F147" s="2" t="s">
        <v>4</v>
      </c>
      <c r="G147" t="str">
        <f t="shared" si="2"/>
        <v>40000 - 50000</v>
      </c>
      <c r="H147" t="b">
        <f>IF(Table1[[#This Row],[Salary]]&gt;90000,TRUE,FALSE)</f>
        <v>0</v>
      </c>
      <c r="I147" s="11" cm="1">
        <f t="array" ref="I147">IF(OR(C147="", F147=""), "No Bonus",
IFERROR(
   _xlfn.XLOOKUP(TRIM(F147), '[1]Bonus Rules'!$C$2:$G$2,
      _xlfn.XLOOKUP(TRIM(C147), '[1]Bonus Rules'!$B$3:$B$14, '[1]Bonus Rules'!$C$3:$G$14)
   ),
"No Bonus"))</f>
        <v>6.4000000000000001E-2</v>
      </c>
      <c r="J147" s="16">
        <f>IF(Table2[[#This Row],[Bonus Rules]]="No Bonus",0,Table1[[#This Row],[Salary]]*Table2[[#This Row],[Bonus Rules]])</f>
        <v>3080.96</v>
      </c>
      <c r="K147" s="16">
        <f>Table1[[#This Row],[Salary]]+Table2[[#This Row],[Bonus Amount ]]</f>
        <v>51220.959999999999</v>
      </c>
    </row>
    <row r="148" spans="1:11">
      <c r="A148" s="1" t="s">
        <v>167</v>
      </c>
      <c r="B148" s="1" t="s">
        <v>1</v>
      </c>
      <c r="C148" s="1" t="s">
        <v>14</v>
      </c>
      <c r="D148" s="13">
        <v>69340</v>
      </c>
      <c r="E148" s="1" t="s">
        <v>3</v>
      </c>
      <c r="F148" s="1" t="s">
        <v>20</v>
      </c>
      <c r="G148" t="str">
        <f t="shared" si="2"/>
        <v>60000 - 70000</v>
      </c>
      <c r="H148" t="b">
        <f>IF(Table1[[#This Row],[Salary]]&gt;90000,TRUE,FALSE)</f>
        <v>0</v>
      </c>
      <c r="I148" s="11" cm="1">
        <f t="array" ref="I148">IF(OR(C148="", F148=""), "No Bonus",
IFERROR(
   _xlfn.XLOOKUP(TRIM(F148), '[1]Bonus Rules'!$C$2:$G$2,
      _xlfn.XLOOKUP(TRIM(C148), '[1]Bonus Rules'!$B$3:$B$14, '[1]Bonus Rules'!$C$3:$G$14)
   ),
"No Bonus"))</f>
        <v>2.8000000000000001E-2</v>
      </c>
      <c r="J148" s="16">
        <f>IF(Table2[[#This Row],[Bonus Rules]]="No Bonus",0,Table1[[#This Row],[Salary]]*Table2[[#This Row],[Bonus Rules]])</f>
        <v>1941.52</v>
      </c>
      <c r="K148" s="16">
        <f>Table1[[#This Row],[Salary]]+Table2[[#This Row],[Bonus Amount ]]</f>
        <v>71281.52</v>
      </c>
    </row>
    <row r="149" spans="1:11">
      <c r="A149" s="2" t="s">
        <v>168</v>
      </c>
      <c r="B149" s="2" t="s">
        <v>1</v>
      </c>
      <c r="C149" s="2" t="s">
        <v>19</v>
      </c>
      <c r="D149" s="14">
        <v>71330</v>
      </c>
      <c r="E149" s="2" t="s">
        <v>12</v>
      </c>
      <c r="F149" s="2" t="s">
        <v>4</v>
      </c>
      <c r="G149" t="str">
        <f t="shared" si="2"/>
        <v>70000 - 80000</v>
      </c>
      <c r="H149" t="b">
        <f>IF(Table1[[#This Row],[Salary]]&gt;90000,TRUE,FALSE)</f>
        <v>0</v>
      </c>
      <c r="I149" s="11" cm="1">
        <f t="array" ref="I149">IF(OR(C149="", F149=""), "No Bonus",
IFERROR(
   _xlfn.XLOOKUP(TRIM(F149), '[1]Bonus Rules'!$C$2:$G$2,
      _xlfn.XLOOKUP(TRIM(C149), '[1]Bonus Rules'!$B$3:$B$14, '[1]Bonus Rules'!$C$3:$G$14)
   ),
"No Bonus"))</f>
        <v>7.5999999999999998E-2</v>
      </c>
      <c r="J149" s="16">
        <f>IF(Table2[[#This Row],[Bonus Rules]]="No Bonus",0,Table1[[#This Row],[Salary]]*Table2[[#This Row],[Bonus Rules]])</f>
        <v>5421.08</v>
      </c>
      <c r="K149" s="16">
        <f>Table1[[#This Row],[Salary]]+Table2[[#This Row],[Bonus Amount ]]</f>
        <v>76751.08</v>
      </c>
    </row>
    <row r="150" spans="1:11">
      <c r="A150" s="1" t="s">
        <v>169</v>
      </c>
      <c r="B150" s="1" t="s">
        <v>6</v>
      </c>
      <c r="C150" s="1" t="s">
        <v>58</v>
      </c>
      <c r="D150" s="13">
        <v>67620</v>
      </c>
      <c r="E150" s="1" t="s">
        <v>17</v>
      </c>
      <c r="F150" s="1" t="s">
        <v>8</v>
      </c>
      <c r="G150" t="str">
        <f t="shared" si="2"/>
        <v>60000 - 70000</v>
      </c>
      <c r="H150" t="b">
        <f>IF(Table1[[#This Row],[Salary]]&gt;90000,TRUE,FALSE)</f>
        <v>0</v>
      </c>
      <c r="I150" s="11" cm="1">
        <f t="array" ref="I150">IF(OR(C150="", F150=""), "No Bonus",
IFERROR(
   _xlfn.XLOOKUP(TRIM(F150), '[1]Bonus Rules'!$C$2:$G$2,
      _xlfn.XLOOKUP(TRIM(C150), '[1]Bonus Rules'!$B$3:$B$14, '[1]Bonus Rules'!$C$3:$G$14)
   ),
"No Bonus"))</f>
        <v>5.8000000000000003E-2</v>
      </c>
      <c r="J150" s="16">
        <f>IF(Table2[[#This Row],[Bonus Rules]]="No Bonus",0,Table1[[#This Row],[Salary]]*Table2[[#This Row],[Bonus Rules]])</f>
        <v>3921.96</v>
      </c>
      <c r="K150" s="16">
        <f>Table1[[#This Row],[Salary]]+Table2[[#This Row],[Bonus Amount ]]</f>
        <v>71541.960000000006</v>
      </c>
    </row>
    <row r="151" spans="1:11">
      <c r="A151" s="2" t="s">
        <v>170</v>
      </c>
      <c r="B151" s="2" t="s">
        <v>6</v>
      </c>
      <c r="C151" s="2" t="s">
        <v>27</v>
      </c>
      <c r="D151" s="14">
        <v>69740</v>
      </c>
      <c r="E151" s="2" t="s">
        <v>3</v>
      </c>
      <c r="F151" s="2" t="s">
        <v>54</v>
      </c>
      <c r="G151" t="str">
        <f t="shared" si="2"/>
        <v>60000 - 70000</v>
      </c>
      <c r="H151" t="b">
        <f>IF(Table1[[#This Row],[Salary]]&gt;90000,TRUE,FALSE)</f>
        <v>0</v>
      </c>
      <c r="I151" s="11" t="str" cm="1">
        <f t="array" ref="I151">IF(OR(C151="", F151=""), "No Bonus",
IFERROR(
   _xlfn.XLOOKUP(TRIM(F151), '[1]Bonus Rules'!$C$2:$G$2,
      _xlfn.XLOOKUP(TRIM(C151), '[1]Bonus Rules'!$B$3:$B$14, '[1]Bonus Rules'!$C$3:$G$14)
   ),
"No Bonus"))</f>
        <v>No Bonus</v>
      </c>
      <c r="J151" s="16">
        <f>IF(Table2[[#This Row],[Bonus Rules]]="No Bonus",0,Table1[[#This Row],[Salary]]*Table2[[#This Row],[Bonus Rules]])</f>
        <v>0</v>
      </c>
      <c r="K151" s="16">
        <f>Table1[[#This Row],[Salary]]+Table2[[#This Row],[Bonus Amount ]]</f>
        <v>69740</v>
      </c>
    </row>
    <row r="152" spans="1:11">
      <c r="A152" s="1" t="s">
        <v>171</v>
      </c>
      <c r="B152" s="1" t="s">
        <v>6</v>
      </c>
      <c r="C152" s="1" t="s">
        <v>7</v>
      </c>
      <c r="D152" s="13">
        <v>44300</v>
      </c>
      <c r="E152" s="1" t="s">
        <v>3</v>
      </c>
      <c r="F152" s="1" t="s">
        <v>8</v>
      </c>
      <c r="G152" t="str">
        <f t="shared" si="2"/>
        <v>40000 - 50000</v>
      </c>
      <c r="H152" t="b">
        <f>IF(Table1[[#This Row],[Salary]]&gt;90000,TRUE,FALSE)</f>
        <v>0</v>
      </c>
      <c r="I152" s="11" cm="1">
        <f t="array" ref="I152">IF(OR(C152="", F152=""), "No Bonus",
IFERROR(
   _xlfn.XLOOKUP(TRIM(F152), '[1]Bonus Rules'!$C$2:$G$2,
      _xlfn.XLOOKUP(TRIM(C152), '[1]Bonus Rules'!$B$3:$B$14, '[1]Bonus Rules'!$C$3:$G$14)
   ),
"No Bonus"))</f>
        <v>4.2999999999999997E-2</v>
      </c>
      <c r="J152" s="16">
        <f>IF(Table2[[#This Row],[Bonus Rules]]="No Bonus",0,Table1[[#This Row],[Salary]]*Table2[[#This Row],[Bonus Rules]])</f>
        <v>1904.8999999999999</v>
      </c>
      <c r="K152" s="16">
        <f>Table1[[#This Row],[Salary]]+Table2[[#This Row],[Bonus Amount ]]</f>
        <v>46204.9</v>
      </c>
    </row>
    <row r="153" spans="1:11">
      <c r="A153" s="2" t="s">
        <v>172</v>
      </c>
      <c r="B153" s="2" t="s">
        <v>6</v>
      </c>
      <c r="C153" s="2" t="s">
        <v>24</v>
      </c>
      <c r="D153" s="14">
        <v>40560</v>
      </c>
      <c r="E153" s="2" t="s">
        <v>3</v>
      </c>
      <c r="F153" s="2" t="s">
        <v>15</v>
      </c>
      <c r="G153" t="str">
        <f t="shared" si="2"/>
        <v>40000 - 50000</v>
      </c>
      <c r="H153" t="b">
        <f>IF(Table1[[#This Row],[Salary]]&gt;90000,TRUE,FALSE)</f>
        <v>0</v>
      </c>
      <c r="I153" s="11" cm="1">
        <f t="array" ref="I153">IF(OR(C153="", F153=""), "No Bonus",
IFERROR(
   _xlfn.XLOOKUP(TRIM(F153), '[1]Bonus Rules'!$C$2:$G$2,
      _xlfn.XLOOKUP(TRIM(C153), '[1]Bonus Rules'!$B$3:$B$14, '[1]Bonus Rules'!$C$3:$G$14)
   ),
"No Bonus"))</f>
        <v>1.7999999999999999E-2</v>
      </c>
      <c r="J153" s="16">
        <f>IF(Table2[[#This Row],[Bonus Rules]]="No Bonus",0,Table1[[#This Row],[Salary]]*Table2[[#This Row],[Bonus Rules]])</f>
        <v>730.07999999999993</v>
      </c>
      <c r="K153" s="16">
        <f>Table1[[#This Row],[Salary]]+Table2[[#This Row],[Bonus Amount ]]</f>
        <v>41290.080000000002</v>
      </c>
    </row>
    <row r="154" spans="1:11">
      <c r="A154" s="1" t="s">
        <v>173</v>
      </c>
      <c r="B154" s="1" t="s">
        <v>6</v>
      </c>
      <c r="C154" s="1" t="s">
        <v>2</v>
      </c>
      <c r="D154" s="13">
        <v>115230</v>
      </c>
      <c r="E154" s="1" t="s">
        <v>17</v>
      </c>
      <c r="F154" s="1" t="s">
        <v>8</v>
      </c>
      <c r="G154" t="str">
        <f t="shared" si="2"/>
        <v>110000 - 120000</v>
      </c>
      <c r="H154" t="b">
        <f>IF(Table1[[#This Row],[Salary]]&gt;90000,TRUE,FALSE)</f>
        <v>1</v>
      </c>
      <c r="I154" s="11" cm="1">
        <f t="array" ref="I154">IF(OR(C154="", F154=""), "No Bonus",
IFERROR(
   _xlfn.XLOOKUP(TRIM(F154), '[1]Bonus Rules'!$C$2:$G$2,
      _xlfn.XLOOKUP(TRIM(C154), '[1]Bonus Rules'!$B$3:$B$14, '[1]Bonus Rules'!$C$3:$G$14)
   ),
"No Bonus"))</f>
        <v>5.0999999999999997E-2</v>
      </c>
      <c r="J154" s="16">
        <f>IF(Table2[[#This Row],[Bonus Rules]]="No Bonus",0,Table1[[#This Row],[Salary]]*Table2[[#This Row],[Bonus Rules]])</f>
        <v>5876.73</v>
      </c>
      <c r="K154" s="16">
        <f>Table1[[#This Row],[Salary]]+Table2[[#This Row],[Bonus Amount ]]</f>
        <v>121106.73</v>
      </c>
    </row>
    <row r="155" spans="1:11">
      <c r="A155" s="2" t="s">
        <v>174</v>
      </c>
      <c r="B155" s="2" t="s">
        <v>6</v>
      </c>
      <c r="C155" s="2" t="s">
        <v>32</v>
      </c>
      <c r="D155" s="14">
        <v>39750</v>
      </c>
      <c r="E155" s="2" t="s">
        <v>12</v>
      </c>
      <c r="F155" s="2" t="s">
        <v>20</v>
      </c>
      <c r="G155" t="str">
        <f t="shared" si="2"/>
        <v>30000 - 40000</v>
      </c>
      <c r="H155" t="b">
        <f>IF(Table1[[#This Row],[Salary]]&gt;90000,TRUE,FALSE)</f>
        <v>0</v>
      </c>
      <c r="I155" s="11" cm="1">
        <f t="array" ref="I155">IF(OR(C155="", F155=""), "No Bonus",
IFERROR(
   _xlfn.XLOOKUP(TRIM(F155), '[1]Bonus Rules'!$C$2:$G$2,
      _xlfn.XLOOKUP(TRIM(C155), '[1]Bonus Rules'!$B$3:$B$14, '[1]Bonus Rules'!$C$3:$G$14)
   ),
"No Bonus"))</f>
        <v>0.04</v>
      </c>
      <c r="J155" s="16">
        <f>IF(Table2[[#This Row],[Bonus Rules]]="No Bonus",0,Table1[[#This Row],[Salary]]*Table2[[#This Row],[Bonus Rules]])</f>
        <v>1590</v>
      </c>
      <c r="K155" s="16">
        <f>Table1[[#This Row],[Salary]]+Table2[[#This Row],[Bonus Amount ]]</f>
        <v>41340</v>
      </c>
    </row>
    <row r="156" spans="1:11">
      <c r="A156" s="1" t="s">
        <v>140</v>
      </c>
      <c r="B156" s="1" t="s">
        <v>1</v>
      </c>
      <c r="C156" s="1" t="s">
        <v>19</v>
      </c>
      <c r="D156" s="13">
        <v>72880</v>
      </c>
      <c r="E156" s="1" t="s">
        <v>3</v>
      </c>
      <c r="F156" s="1" t="s">
        <v>20</v>
      </c>
      <c r="G156" t="str">
        <f t="shared" si="2"/>
        <v>70000 - 80000</v>
      </c>
      <c r="H156" t="b">
        <f>IF(Table1[[#This Row],[Salary]]&gt;90000,TRUE,FALSE)</f>
        <v>0</v>
      </c>
      <c r="I156" s="11" cm="1">
        <f t="array" ref="I156">IF(OR(C156="", F156=""), "No Bonus",
IFERROR(
   _xlfn.XLOOKUP(TRIM(F156), '[1]Bonus Rules'!$C$2:$G$2,
      _xlfn.XLOOKUP(TRIM(C156), '[1]Bonus Rules'!$B$3:$B$14, '[1]Bonus Rules'!$C$3:$G$14)
   ),
"No Bonus"))</f>
        <v>2.7E-2</v>
      </c>
      <c r="J156" s="16">
        <f>IF(Table2[[#This Row],[Bonus Rules]]="No Bonus",0,Table1[[#This Row],[Salary]]*Table2[[#This Row],[Bonus Rules]])</f>
        <v>1967.76</v>
      </c>
      <c r="K156" s="16">
        <f>Table1[[#This Row],[Salary]]+Table2[[#This Row],[Bonus Amount ]]</f>
        <v>74847.759999999995</v>
      </c>
    </row>
    <row r="157" spans="1:11">
      <c r="A157" s="2" t="s">
        <v>175</v>
      </c>
      <c r="B157" s="2" t="s">
        <v>10</v>
      </c>
      <c r="C157" s="2" t="s">
        <v>40</v>
      </c>
      <c r="D157" s="14">
        <v>108970</v>
      </c>
      <c r="E157" s="2" t="s">
        <v>17</v>
      </c>
      <c r="F157" s="2" t="s">
        <v>20</v>
      </c>
      <c r="G157" t="str">
        <f t="shared" si="2"/>
        <v>100000 - 110000</v>
      </c>
      <c r="H157" t="b">
        <f>IF(Table1[[#This Row],[Salary]]&gt;90000,TRUE,FALSE)</f>
        <v>1</v>
      </c>
      <c r="I157" s="11" cm="1">
        <f t="array" ref="I157">IF(OR(C157="", F157=""), "No Bonus",
IFERROR(
   _xlfn.XLOOKUP(TRIM(F157), '[1]Bonus Rules'!$C$2:$G$2,
      _xlfn.XLOOKUP(TRIM(C157), '[1]Bonus Rules'!$B$3:$B$14, '[1]Bonus Rules'!$C$3:$G$14)
   ),
"No Bonus"))</f>
        <v>3.3000000000000002E-2</v>
      </c>
      <c r="J157" s="16">
        <f>IF(Table2[[#This Row],[Bonus Rules]]="No Bonus",0,Table1[[#This Row],[Salary]]*Table2[[#This Row],[Bonus Rules]])</f>
        <v>3596.01</v>
      </c>
      <c r="K157" s="16">
        <f>Table1[[#This Row],[Salary]]+Table2[[#This Row],[Bonus Amount ]]</f>
        <v>112566.01</v>
      </c>
    </row>
    <row r="158" spans="1:11">
      <c r="A158" s="1" t="s">
        <v>176</v>
      </c>
      <c r="B158" s="1" t="s">
        <v>6</v>
      </c>
      <c r="C158" s="1" t="s">
        <v>7</v>
      </c>
      <c r="D158" s="13">
        <v>112570</v>
      </c>
      <c r="E158" s="1" t="s">
        <v>17</v>
      </c>
      <c r="F158" s="1" t="s">
        <v>15</v>
      </c>
      <c r="G158" t="str">
        <f t="shared" si="2"/>
        <v>110000 - 120000</v>
      </c>
      <c r="H158" t="b">
        <f>IF(Table1[[#This Row],[Salary]]&gt;90000,TRUE,FALSE)</f>
        <v>1</v>
      </c>
      <c r="I158" s="11" cm="1">
        <f t="array" ref="I158">IF(OR(C158="", F158=""), "No Bonus",
IFERROR(
   _xlfn.XLOOKUP(TRIM(F158), '[1]Bonus Rules'!$C$2:$G$2,
      _xlfn.XLOOKUP(TRIM(C158), '[1]Bonus Rules'!$B$3:$B$14, '[1]Bonus Rules'!$C$3:$G$14)
   ),
"No Bonus"))</f>
        <v>1.0999999999999999E-2</v>
      </c>
      <c r="J158" s="16">
        <f>IF(Table2[[#This Row],[Bonus Rules]]="No Bonus",0,Table1[[#This Row],[Salary]]*Table2[[#This Row],[Bonus Rules]])</f>
        <v>1238.27</v>
      </c>
      <c r="K158" s="16">
        <f>Table1[[#This Row],[Salary]]+Table2[[#This Row],[Bonus Amount ]]</f>
        <v>113808.27</v>
      </c>
    </row>
    <row r="159" spans="1:11">
      <c r="A159" s="2" t="s">
        <v>177</v>
      </c>
      <c r="B159" s="2" t="s">
        <v>1</v>
      </c>
      <c r="C159" s="2" t="s">
        <v>43</v>
      </c>
      <c r="D159" s="14">
        <v>56810</v>
      </c>
      <c r="E159" s="2" t="s">
        <v>12</v>
      </c>
      <c r="F159" s="2" t="s">
        <v>15</v>
      </c>
      <c r="G159" t="str">
        <f t="shared" si="2"/>
        <v>50000 - 60000</v>
      </c>
      <c r="H159" t="b">
        <f>IF(Table1[[#This Row],[Salary]]&gt;90000,TRUE,FALSE)</f>
        <v>0</v>
      </c>
      <c r="I159" s="11" cm="1">
        <f t="array" ref="I159">IF(OR(C159="", F159=""), "No Bonus",
IFERROR(
   _xlfn.XLOOKUP(TRIM(F159), '[1]Bonus Rules'!$C$2:$G$2,
      _xlfn.XLOOKUP(TRIM(C159), '[1]Bonus Rules'!$B$3:$B$14, '[1]Bonus Rules'!$C$3:$G$14)
   ),
"No Bonus"))</f>
        <v>1.2E-2</v>
      </c>
      <c r="J159" s="16">
        <f>IF(Table2[[#This Row],[Bonus Rules]]="No Bonus",0,Table1[[#This Row],[Salary]]*Table2[[#This Row],[Bonus Rules]])</f>
        <v>681.72</v>
      </c>
      <c r="K159" s="16">
        <f>Table1[[#This Row],[Salary]]+Table2[[#This Row],[Bonus Amount ]]</f>
        <v>57491.72</v>
      </c>
    </row>
    <row r="160" spans="1:11">
      <c r="A160" s="1" t="s">
        <v>178</v>
      </c>
      <c r="B160" s="1" t="s">
        <v>10</v>
      </c>
      <c r="C160" s="1" t="s">
        <v>24</v>
      </c>
      <c r="D160" s="13">
        <v>42950</v>
      </c>
      <c r="E160" s="1" t="s">
        <v>17</v>
      </c>
      <c r="F160" s="1" t="s">
        <v>15</v>
      </c>
      <c r="G160" t="str">
        <f t="shared" si="2"/>
        <v>40000 - 50000</v>
      </c>
      <c r="H160" t="b">
        <f>IF(Table1[[#This Row],[Salary]]&gt;90000,TRUE,FALSE)</f>
        <v>0</v>
      </c>
      <c r="I160" s="11" cm="1">
        <f t="array" ref="I160">IF(OR(C160="", F160=""), "No Bonus",
IFERROR(
   _xlfn.XLOOKUP(TRIM(F160), '[1]Bonus Rules'!$C$2:$G$2,
      _xlfn.XLOOKUP(TRIM(C160), '[1]Bonus Rules'!$B$3:$B$14, '[1]Bonus Rules'!$C$3:$G$14)
   ),
"No Bonus"))</f>
        <v>1.7999999999999999E-2</v>
      </c>
      <c r="J160" s="16">
        <f>IF(Table2[[#This Row],[Bonus Rules]]="No Bonus",0,Table1[[#This Row],[Salary]]*Table2[[#This Row],[Bonus Rules]])</f>
        <v>773.09999999999991</v>
      </c>
      <c r="K160" s="16">
        <f>Table1[[#This Row],[Salary]]+Table2[[#This Row],[Bonus Amount ]]</f>
        <v>43723.1</v>
      </c>
    </row>
    <row r="161" spans="1:11">
      <c r="A161" s="2" t="s">
        <v>179</v>
      </c>
      <c r="B161" s="2" t="s">
        <v>6</v>
      </c>
      <c r="C161" s="2" t="s">
        <v>45</v>
      </c>
      <c r="D161" s="14">
        <v>42820</v>
      </c>
      <c r="E161" s="2" t="s">
        <v>12</v>
      </c>
      <c r="F161" s="2" t="s">
        <v>20</v>
      </c>
      <c r="G161" t="str">
        <f t="shared" si="2"/>
        <v>40000 - 50000</v>
      </c>
      <c r="H161" t="b">
        <f>IF(Table1[[#This Row],[Salary]]&gt;90000,TRUE,FALSE)</f>
        <v>0</v>
      </c>
      <c r="I161" s="11" cm="1">
        <f t="array" ref="I161">IF(OR(C161="", F161=""), "No Bonus",
IFERROR(
   _xlfn.XLOOKUP(TRIM(F161), '[1]Bonus Rules'!$C$2:$G$2,
      _xlfn.XLOOKUP(TRIM(C161), '[1]Bonus Rules'!$B$3:$B$14, '[1]Bonus Rules'!$C$3:$G$14)
   ),
"No Bonus"))</f>
        <v>2.3E-2</v>
      </c>
      <c r="J161" s="16">
        <f>IF(Table2[[#This Row],[Bonus Rules]]="No Bonus",0,Table1[[#This Row],[Salary]]*Table2[[#This Row],[Bonus Rules]])</f>
        <v>984.86</v>
      </c>
      <c r="K161" s="16">
        <f>Table1[[#This Row],[Salary]]+Table2[[#This Row],[Bonus Amount ]]</f>
        <v>43804.86</v>
      </c>
    </row>
    <row r="162" spans="1:11">
      <c r="A162" s="1" t="s">
        <v>180</v>
      </c>
      <c r="B162" s="1" t="s">
        <v>6</v>
      </c>
      <c r="C162" s="1" t="s">
        <v>2</v>
      </c>
      <c r="D162" s="13">
        <v>57080</v>
      </c>
      <c r="E162" s="1" t="s">
        <v>12</v>
      </c>
      <c r="F162" s="1" t="s">
        <v>20</v>
      </c>
      <c r="G162" t="str">
        <f t="shared" si="2"/>
        <v>50000 - 60000</v>
      </c>
      <c r="H162" t="b">
        <f>IF(Table1[[#This Row],[Salary]]&gt;90000,TRUE,FALSE)</f>
        <v>0</v>
      </c>
      <c r="I162" s="11" cm="1">
        <f t="array" ref="I162">IF(OR(C162="", F162=""), "No Bonus",
IFERROR(
   _xlfn.XLOOKUP(TRIM(F162), '[1]Bonus Rules'!$C$2:$G$2,
      _xlfn.XLOOKUP(TRIM(C162), '[1]Bonus Rules'!$B$3:$B$14, '[1]Bonus Rules'!$C$3:$G$14)
   ),
"No Bonus"))</f>
        <v>2.1000000000000001E-2</v>
      </c>
      <c r="J162" s="16">
        <f>IF(Table2[[#This Row],[Bonus Rules]]="No Bonus",0,Table1[[#This Row],[Salary]]*Table2[[#This Row],[Bonus Rules]])</f>
        <v>1198.68</v>
      </c>
      <c r="K162" s="16">
        <f>Table1[[#This Row],[Salary]]+Table2[[#This Row],[Bonus Amount ]]</f>
        <v>58278.68</v>
      </c>
    </row>
    <row r="163" spans="1:11">
      <c r="A163" s="2" t="s">
        <v>181</v>
      </c>
      <c r="B163" s="2" t="s">
        <v>6</v>
      </c>
      <c r="C163" s="2" t="s">
        <v>58</v>
      </c>
      <c r="D163" s="14">
        <v>101670</v>
      </c>
      <c r="E163" s="2" t="s">
        <v>12</v>
      </c>
      <c r="F163" s="2" t="s">
        <v>20</v>
      </c>
      <c r="G163" t="str">
        <f t="shared" si="2"/>
        <v>100000 - 110000</v>
      </c>
      <c r="H163" t="b">
        <f>IF(Table1[[#This Row],[Salary]]&gt;90000,TRUE,FALSE)</f>
        <v>1</v>
      </c>
      <c r="I163" s="11" cm="1">
        <f t="array" ref="I163">IF(OR(C163="", F163=""), "No Bonus",
IFERROR(
   _xlfn.XLOOKUP(TRIM(F163), '[1]Bonus Rules'!$C$2:$G$2,
      _xlfn.XLOOKUP(TRIM(C163), '[1]Bonus Rules'!$B$3:$B$14, '[1]Bonus Rules'!$C$3:$G$14)
   ),
"No Bonus"))</f>
        <v>3.5000000000000003E-2</v>
      </c>
      <c r="J163" s="16">
        <f>IF(Table2[[#This Row],[Bonus Rules]]="No Bonus",0,Table1[[#This Row],[Salary]]*Table2[[#This Row],[Bonus Rules]])</f>
        <v>3558.4500000000003</v>
      </c>
      <c r="K163" s="16">
        <f>Table1[[#This Row],[Salary]]+Table2[[#This Row],[Bonus Amount ]]</f>
        <v>105228.45</v>
      </c>
    </row>
    <row r="164" spans="1:11">
      <c r="A164" s="1" t="s">
        <v>182</v>
      </c>
      <c r="B164" s="1" t="s">
        <v>6</v>
      </c>
      <c r="C164" s="1" t="s">
        <v>58</v>
      </c>
      <c r="D164" s="13">
        <v>104750</v>
      </c>
      <c r="E164" s="1" t="s">
        <v>12</v>
      </c>
      <c r="F164" s="1" t="s">
        <v>20</v>
      </c>
      <c r="G164" t="str">
        <f t="shared" si="2"/>
        <v>100000 - 110000</v>
      </c>
      <c r="H164" t="b">
        <f>IF(Table1[[#This Row],[Salary]]&gt;90000,TRUE,FALSE)</f>
        <v>1</v>
      </c>
      <c r="I164" s="11" cm="1">
        <f t="array" ref="I164">IF(OR(C164="", F164=""), "No Bonus",
IFERROR(
   _xlfn.XLOOKUP(TRIM(F164), '[1]Bonus Rules'!$C$2:$G$2,
      _xlfn.XLOOKUP(TRIM(C164), '[1]Bonus Rules'!$B$3:$B$14, '[1]Bonus Rules'!$C$3:$G$14)
   ),
"No Bonus"))</f>
        <v>3.5000000000000003E-2</v>
      </c>
      <c r="J164" s="16">
        <f>IF(Table2[[#This Row],[Bonus Rules]]="No Bonus",0,Table1[[#This Row],[Salary]]*Table2[[#This Row],[Bonus Rules]])</f>
        <v>3666.2500000000005</v>
      </c>
      <c r="K164" s="16">
        <f>Table1[[#This Row],[Salary]]+Table2[[#This Row],[Bonus Amount ]]</f>
        <v>108416.25</v>
      </c>
    </row>
    <row r="165" spans="1:11">
      <c r="A165" s="2" t="s">
        <v>183</v>
      </c>
      <c r="B165" s="2" t="s">
        <v>1</v>
      </c>
      <c r="C165" s="2" t="s">
        <v>7</v>
      </c>
      <c r="D165" s="14">
        <v>43330</v>
      </c>
      <c r="E165" s="2" t="s">
        <v>17</v>
      </c>
      <c r="F165" s="2" t="s">
        <v>4</v>
      </c>
      <c r="G165" t="str">
        <f t="shared" si="2"/>
        <v>40000 - 50000</v>
      </c>
      <c r="H165" t="b">
        <f>IF(Table1[[#This Row],[Salary]]&gt;90000,TRUE,FALSE)</f>
        <v>0</v>
      </c>
      <c r="I165" s="11" cm="1">
        <f t="array" ref="I165">IF(OR(C165="", F165=""), "No Bonus",
IFERROR(
   _xlfn.XLOOKUP(TRIM(F165), '[1]Bonus Rules'!$C$2:$G$2,
      _xlfn.XLOOKUP(TRIM(C165), '[1]Bonus Rules'!$B$3:$B$14, '[1]Bonus Rules'!$C$3:$G$14)
   ),
"No Bonus"))</f>
        <v>6.0999999999999999E-2</v>
      </c>
      <c r="J165" s="16">
        <f>IF(Table2[[#This Row],[Bonus Rules]]="No Bonus",0,Table1[[#This Row],[Salary]]*Table2[[#This Row],[Bonus Rules]])</f>
        <v>2643.13</v>
      </c>
      <c r="K165" s="16">
        <f>Table1[[#This Row],[Salary]]+Table2[[#This Row],[Bonus Amount ]]</f>
        <v>45973.13</v>
      </c>
    </row>
    <row r="166" spans="1:11">
      <c r="A166" s="1" t="s">
        <v>184</v>
      </c>
      <c r="B166" s="1" t="s">
        <v>1</v>
      </c>
      <c r="C166" s="1" t="s">
        <v>43</v>
      </c>
      <c r="D166" s="13">
        <v>61430</v>
      </c>
      <c r="E166" s="1" t="s">
        <v>12</v>
      </c>
      <c r="F166" s="1" t="s">
        <v>15</v>
      </c>
      <c r="G166" t="str">
        <f t="shared" si="2"/>
        <v>60000 - 70000</v>
      </c>
      <c r="H166" t="b">
        <f>IF(Table1[[#This Row],[Salary]]&gt;90000,TRUE,FALSE)</f>
        <v>0</v>
      </c>
      <c r="I166" s="11" cm="1">
        <f t="array" ref="I166">IF(OR(C166="", F166=""), "No Bonus",
IFERROR(
   _xlfn.XLOOKUP(TRIM(F166), '[1]Bonus Rules'!$C$2:$G$2,
      _xlfn.XLOOKUP(TRIM(C166), '[1]Bonus Rules'!$B$3:$B$14, '[1]Bonus Rules'!$C$3:$G$14)
   ),
"No Bonus"))</f>
        <v>1.2E-2</v>
      </c>
      <c r="J166" s="16">
        <f>IF(Table2[[#This Row],[Bonus Rules]]="No Bonus",0,Table1[[#This Row],[Salary]]*Table2[[#This Row],[Bonus Rules]])</f>
        <v>737.16</v>
      </c>
      <c r="K166" s="16">
        <f>Table1[[#This Row],[Salary]]+Table2[[#This Row],[Bonus Amount ]]</f>
        <v>62167.16</v>
      </c>
    </row>
    <row r="167" spans="1:11">
      <c r="A167" s="2" t="s">
        <v>185</v>
      </c>
      <c r="B167" s="2" t="s">
        <v>1</v>
      </c>
      <c r="C167" s="2" t="s">
        <v>27</v>
      </c>
      <c r="D167" s="14">
        <v>105800</v>
      </c>
      <c r="E167" s="2" t="s">
        <v>12</v>
      </c>
      <c r="F167" s="2" t="s">
        <v>4</v>
      </c>
      <c r="G167" t="str">
        <f t="shared" si="2"/>
        <v>100000 - 110000</v>
      </c>
      <c r="H167" t="b">
        <f>IF(Table1[[#This Row],[Salary]]&gt;90000,TRUE,FALSE)</f>
        <v>1</v>
      </c>
      <c r="I167" s="11" cm="1">
        <f t="array" ref="I167">IF(OR(C167="", F167=""), "No Bonus",
IFERROR(
   _xlfn.XLOOKUP(TRIM(F167), '[1]Bonus Rules'!$C$2:$G$2,
      _xlfn.XLOOKUP(TRIM(C167), '[1]Bonus Rules'!$B$3:$B$14, '[1]Bonus Rules'!$C$3:$G$14)
   ),
"No Bonus"))</f>
        <v>6.2E-2</v>
      </c>
      <c r="J167" s="16">
        <f>IF(Table2[[#This Row],[Bonus Rules]]="No Bonus",0,Table1[[#This Row],[Salary]]*Table2[[#This Row],[Bonus Rules]])</f>
        <v>6559.6</v>
      </c>
      <c r="K167" s="16">
        <f>Table1[[#This Row],[Salary]]+Table2[[#This Row],[Bonus Amount ]]</f>
        <v>112359.6</v>
      </c>
    </row>
    <row r="168" spans="1:11">
      <c r="A168" s="1" t="s">
        <v>186</v>
      </c>
      <c r="B168" s="1" t="s">
        <v>1</v>
      </c>
      <c r="C168" s="1" t="s">
        <v>32</v>
      </c>
      <c r="D168" s="13">
        <v>99470</v>
      </c>
      <c r="E168" s="1" t="s">
        <v>12</v>
      </c>
      <c r="F168" s="1" t="s">
        <v>8</v>
      </c>
      <c r="G168" t="str">
        <f t="shared" si="2"/>
        <v>90000 - 100000</v>
      </c>
      <c r="H168" t="b">
        <f>IF(Table1[[#This Row],[Salary]]&gt;90000,TRUE,FALSE)</f>
        <v>1</v>
      </c>
      <c r="I168" s="11" cm="1">
        <f t="array" ref="I168">IF(OR(C168="", F168=""), "No Bonus",
IFERROR(
   _xlfn.XLOOKUP(TRIM(F168), '[1]Bonus Rules'!$C$2:$G$2,
      _xlfn.XLOOKUP(TRIM(C168), '[1]Bonus Rules'!$B$3:$B$14, '[1]Bonus Rules'!$C$3:$G$14)
   ),
"No Bonus"))</f>
        <v>5.8999999999999997E-2</v>
      </c>
      <c r="J168" s="16">
        <f>IF(Table2[[#This Row],[Bonus Rules]]="No Bonus",0,Table1[[#This Row],[Salary]]*Table2[[#This Row],[Bonus Rules]])</f>
        <v>5868.73</v>
      </c>
      <c r="K168" s="16">
        <f>Table1[[#This Row],[Salary]]+Table2[[#This Row],[Bonus Amount ]]</f>
        <v>105338.73</v>
      </c>
    </row>
    <row r="169" spans="1:11">
      <c r="A169" s="2" t="s">
        <v>187</v>
      </c>
      <c r="B169" s="2" t="s">
        <v>6</v>
      </c>
      <c r="C169" s="2" t="s">
        <v>43</v>
      </c>
      <c r="D169" s="14">
        <v>68890</v>
      </c>
      <c r="E169" s="2" t="s">
        <v>12</v>
      </c>
      <c r="F169" s="2" t="s">
        <v>8</v>
      </c>
      <c r="G169" t="str">
        <f t="shared" si="2"/>
        <v>60000 - 70000</v>
      </c>
      <c r="H169" t="b">
        <f>IF(Table1[[#This Row],[Salary]]&gt;90000,TRUE,FALSE)</f>
        <v>0</v>
      </c>
      <c r="I169" s="11" cm="1">
        <f t="array" ref="I169">IF(OR(C169="", F169=""), "No Bonus",
IFERROR(
   _xlfn.XLOOKUP(TRIM(F169), '[1]Bonus Rules'!$C$2:$G$2,
      _xlfn.XLOOKUP(TRIM(C169), '[1]Bonus Rules'!$B$3:$B$14, '[1]Bonus Rules'!$C$3:$G$14)
   ),
"No Bonus"))</f>
        <v>5.8000000000000003E-2</v>
      </c>
      <c r="J169" s="16">
        <f>IF(Table2[[#This Row],[Bonus Rules]]="No Bonus",0,Table1[[#This Row],[Salary]]*Table2[[#This Row],[Bonus Rules]])</f>
        <v>3995.6200000000003</v>
      </c>
      <c r="K169" s="16">
        <f>Table1[[#This Row],[Salary]]+Table2[[#This Row],[Bonus Amount ]]</f>
        <v>72885.62</v>
      </c>
    </row>
    <row r="170" spans="1:11">
      <c r="A170" s="1" t="s">
        <v>188</v>
      </c>
      <c r="B170" s="1" t="s">
        <v>6</v>
      </c>
      <c r="C170" s="1" t="s">
        <v>7</v>
      </c>
      <c r="D170" s="13">
        <v>86940</v>
      </c>
      <c r="E170" s="1" t="s">
        <v>12</v>
      </c>
      <c r="F170" s="1" t="s">
        <v>20</v>
      </c>
      <c r="G170" t="str">
        <f t="shared" si="2"/>
        <v>80000 - 90000</v>
      </c>
      <c r="H170" t="b">
        <f>IF(Table1[[#This Row],[Salary]]&gt;90000,TRUE,FALSE)</f>
        <v>0</v>
      </c>
      <c r="I170" s="11" cm="1">
        <f t="array" ref="I170">IF(OR(C170="", F170=""), "No Bonus",
IFERROR(
   _xlfn.XLOOKUP(TRIM(F170), '[1]Bonus Rules'!$C$2:$G$2,
      _xlfn.XLOOKUP(TRIM(C170), '[1]Bonus Rules'!$B$3:$B$14, '[1]Bonus Rules'!$C$3:$G$14)
   ),
"No Bonus"))</f>
        <v>3.5000000000000003E-2</v>
      </c>
      <c r="J170" s="16">
        <f>IF(Table2[[#This Row],[Bonus Rules]]="No Bonus",0,Table1[[#This Row],[Salary]]*Table2[[#This Row],[Bonus Rules]])</f>
        <v>3042.9</v>
      </c>
      <c r="K170" s="16">
        <f>Table1[[#This Row],[Salary]]+Table2[[#This Row],[Bonus Amount ]]</f>
        <v>89982.9</v>
      </c>
    </row>
    <row r="171" spans="1:11">
      <c r="A171" s="2" t="s">
        <v>189</v>
      </c>
      <c r="B171" s="2" t="s">
        <v>1</v>
      </c>
      <c r="C171" s="2" t="s">
        <v>14</v>
      </c>
      <c r="D171" s="14">
        <v>118120</v>
      </c>
      <c r="E171" s="2" t="s">
        <v>3</v>
      </c>
      <c r="F171" s="2" t="s">
        <v>20</v>
      </c>
      <c r="G171" t="str">
        <f t="shared" si="2"/>
        <v>110000 - 120000</v>
      </c>
      <c r="H171" t="b">
        <f>IF(Table1[[#This Row],[Salary]]&gt;90000,TRUE,FALSE)</f>
        <v>1</v>
      </c>
      <c r="I171" s="11" cm="1">
        <f t="array" ref="I171">IF(OR(C171="", F171=""), "No Bonus",
IFERROR(
   _xlfn.XLOOKUP(TRIM(F171), '[1]Bonus Rules'!$C$2:$G$2,
      _xlfn.XLOOKUP(TRIM(C171), '[1]Bonus Rules'!$B$3:$B$14, '[1]Bonus Rules'!$C$3:$G$14)
   ),
"No Bonus"))</f>
        <v>2.8000000000000001E-2</v>
      </c>
      <c r="J171" s="16">
        <f>IF(Table2[[#This Row],[Bonus Rules]]="No Bonus",0,Table1[[#This Row],[Salary]]*Table2[[#This Row],[Bonus Rules]])</f>
        <v>3307.36</v>
      </c>
      <c r="K171" s="16">
        <f>Table1[[#This Row],[Salary]]+Table2[[#This Row],[Bonus Amount ]]</f>
        <v>121427.36</v>
      </c>
    </row>
    <row r="172" spans="1:11">
      <c r="A172" s="1" t="s">
        <v>190</v>
      </c>
      <c r="B172" s="1" t="s">
        <v>1</v>
      </c>
      <c r="C172" s="1" t="s">
        <v>58</v>
      </c>
      <c r="D172" s="13">
        <v>91120</v>
      </c>
      <c r="E172" s="1" t="s">
        <v>12</v>
      </c>
      <c r="F172" s="1" t="s">
        <v>15</v>
      </c>
      <c r="G172" t="str">
        <f t="shared" si="2"/>
        <v>90000 - 100000</v>
      </c>
      <c r="H172" t="b">
        <f>IF(Table1[[#This Row],[Salary]]&gt;90000,TRUE,FALSE)</f>
        <v>1</v>
      </c>
      <c r="I172" s="11" cm="1">
        <f t="array" ref="I172">IF(OR(C172="", F172=""), "No Bonus",
IFERROR(
   _xlfn.XLOOKUP(TRIM(F172), '[1]Bonus Rules'!$C$2:$G$2,
      _xlfn.XLOOKUP(TRIM(C172), '[1]Bonus Rules'!$B$3:$B$14, '[1]Bonus Rules'!$C$3:$G$14)
   ),
"No Bonus"))</f>
        <v>1.2999999999999999E-2</v>
      </c>
      <c r="J172" s="16">
        <f>IF(Table2[[#This Row],[Bonus Rules]]="No Bonus",0,Table1[[#This Row],[Salary]]*Table2[[#This Row],[Bonus Rules]])</f>
        <v>1184.56</v>
      </c>
      <c r="K172" s="16">
        <f>Table1[[#This Row],[Salary]]+Table2[[#This Row],[Bonus Amount ]]</f>
        <v>92304.56</v>
      </c>
    </row>
    <row r="173" spans="1:11">
      <c r="A173" s="2" t="s">
        <v>191</v>
      </c>
      <c r="B173" s="2" t="s">
        <v>1</v>
      </c>
      <c r="C173" s="2" t="s">
        <v>40</v>
      </c>
      <c r="D173" s="14">
        <v>41420</v>
      </c>
      <c r="E173" s="2" t="s">
        <v>17</v>
      </c>
      <c r="F173" s="2" t="s">
        <v>8</v>
      </c>
      <c r="G173" t="str">
        <f t="shared" si="2"/>
        <v>40000 - 50000</v>
      </c>
      <c r="H173" t="b">
        <f>IF(Table1[[#This Row],[Salary]]&gt;90000,TRUE,FALSE)</f>
        <v>0</v>
      </c>
      <c r="I173" s="11" cm="1">
        <f t="array" ref="I173">IF(OR(C173="", F173=""), "No Bonus",
IFERROR(
   _xlfn.XLOOKUP(TRIM(F173), '[1]Bonus Rules'!$C$2:$G$2,
      _xlfn.XLOOKUP(TRIM(C173), '[1]Bonus Rules'!$B$3:$B$14, '[1]Bonus Rules'!$C$3:$G$14)
   ),
"No Bonus"))</f>
        <v>5.3999999999999999E-2</v>
      </c>
      <c r="J173" s="16">
        <f>IF(Table2[[#This Row],[Bonus Rules]]="No Bonus",0,Table1[[#This Row],[Salary]]*Table2[[#This Row],[Bonus Rules]])</f>
        <v>2236.6799999999998</v>
      </c>
      <c r="K173" s="16">
        <f>Table1[[#This Row],[Salary]]+Table2[[#This Row],[Bonus Amount ]]</f>
        <v>43656.68</v>
      </c>
    </row>
    <row r="174" spans="1:11">
      <c r="A174" s="1" t="s">
        <v>192</v>
      </c>
      <c r="B174" s="1" t="s">
        <v>6</v>
      </c>
      <c r="C174" s="1" t="s">
        <v>32</v>
      </c>
      <c r="D174" s="13">
        <v>86010</v>
      </c>
      <c r="E174" s="1" t="s">
        <v>12</v>
      </c>
      <c r="F174" s="1" t="s">
        <v>20</v>
      </c>
      <c r="G174" t="str">
        <f t="shared" si="2"/>
        <v>80000 - 90000</v>
      </c>
      <c r="H174" t="b">
        <f>IF(Table1[[#This Row],[Salary]]&gt;90000,TRUE,FALSE)</f>
        <v>0</v>
      </c>
      <c r="I174" s="11" cm="1">
        <f t="array" ref="I174">IF(OR(C174="", F174=""), "No Bonus",
IFERROR(
   _xlfn.XLOOKUP(TRIM(F174), '[1]Bonus Rules'!$C$2:$G$2,
      _xlfn.XLOOKUP(TRIM(C174), '[1]Bonus Rules'!$B$3:$B$14, '[1]Bonus Rules'!$C$3:$G$14)
   ),
"No Bonus"))</f>
        <v>0.04</v>
      </c>
      <c r="J174" s="16">
        <f>IF(Table2[[#This Row],[Bonus Rules]]="No Bonus",0,Table1[[#This Row],[Salary]]*Table2[[#This Row],[Bonus Rules]])</f>
        <v>3440.4</v>
      </c>
      <c r="K174" s="16">
        <f>Table1[[#This Row],[Salary]]+Table2[[#This Row],[Bonus Amount ]]</f>
        <v>89450.4</v>
      </c>
    </row>
    <row r="175" spans="1:11">
      <c r="A175" s="2" t="s">
        <v>193</v>
      </c>
      <c r="B175" s="2" t="s">
        <v>1</v>
      </c>
      <c r="C175" s="2" t="s">
        <v>14</v>
      </c>
      <c r="D175" s="14">
        <v>30080</v>
      </c>
      <c r="E175" s="2" t="s">
        <v>17</v>
      </c>
      <c r="F175" s="2" t="s">
        <v>20</v>
      </c>
      <c r="G175" t="str">
        <f t="shared" si="2"/>
        <v>30000 - 40000</v>
      </c>
      <c r="H175" t="b">
        <f>IF(Table1[[#This Row],[Salary]]&gt;90000,TRUE,FALSE)</f>
        <v>0</v>
      </c>
      <c r="I175" s="11" cm="1">
        <f t="array" ref="I175">IF(OR(C175="", F175=""), "No Bonus",
IFERROR(
   _xlfn.XLOOKUP(TRIM(F175), '[1]Bonus Rules'!$C$2:$G$2,
      _xlfn.XLOOKUP(TRIM(C175), '[1]Bonus Rules'!$B$3:$B$14, '[1]Bonus Rules'!$C$3:$G$14)
   ),
"No Bonus"))</f>
        <v>2.8000000000000001E-2</v>
      </c>
      <c r="J175" s="16">
        <f>IF(Table2[[#This Row],[Bonus Rules]]="No Bonus",0,Table1[[#This Row],[Salary]]*Table2[[#This Row],[Bonus Rules]])</f>
        <v>842.24</v>
      </c>
      <c r="K175" s="16">
        <f>Table1[[#This Row],[Salary]]+Table2[[#This Row],[Bonus Amount ]]</f>
        <v>30922.240000000002</v>
      </c>
    </row>
    <row r="176" spans="1:11">
      <c r="A176" s="1" t="s">
        <v>194</v>
      </c>
      <c r="B176" s="1" t="s">
        <v>1</v>
      </c>
      <c r="C176" s="1" t="s">
        <v>43</v>
      </c>
      <c r="D176" s="13">
        <v>96800</v>
      </c>
      <c r="E176" s="1" t="s">
        <v>17</v>
      </c>
      <c r="F176" s="1" t="s">
        <v>20</v>
      </c>
      <c r="G176" t="str">
        <f t="shared" si="2"/>
        <v>90000 - 100000</v>
      </c>
      <c r="H176" t="b">
        <f>IF(Table1[[#This Row],[Salary]]&gt;90000,TRUE,FALSE)</f>
        <v>1</v>
      </c>
      <c r="I176" s="11" cm="1">
        <f t="array" ref="I176">IF(OR(C176="", F176=""), "No Bonus",
IFERROR(
   _xlfn.XLOOKUP(TRIM(F176), '[1]Bonus Rules'!$C$2:$G$2,
      _xlfn.XLOOKUP(TRIM(C176), '[1]Bonus Rules'!$B$3:$B$14, '[1]Bonus Rules'!$C$3:$G$14)
   ),
"No Bonus"))</f>
        <v>0.02</v>
      </c>
      <c r="J176" s="16">
        <f>IF(Table2[[#This Row],[Bonus Rules]]="No Bonus",0,Table1[[#This Row],[Salary]]*Table2[[#This Row],[Bonus Rules]])</f>
        <v>1936</v>
      </c>
      <c r="K176" s="16">
        <f>Table1[[#This Row],[Salary]]+Table2[[#This Row],[Bonus Amount ]]</f>
        <v>98736</v>
      </c>
    </row>
    <row r="177" spans="1:11">
      <c r="A177" s="2" t="s">
        <v>195</v>
      </c>
      <c r="B177" s="2" t="s">
        <v>6</v>
      </c>
      <c r="C177" s="2" t="s">
        <v>11</v>
      </c>
      <c r="D177" s="14">
        <v>31090</v>
      </c>
      <c r="E177" s="2" t="s">
        <v>3</v>
      </c>
      <c r="F177" s="2" t="s">
        <v>20</v>
      </c>
      <c r="G177" t="str">
        <f t="shared" si="2"/>
        <v>30000 - 40000</v>
      </c>
      <c r="H177" t="b">
        <f>IF(Table1[[#This Row],[Salary]]&gt;90000,TRUE,FALSE)</f>
        <v>0</v>
      </c>
      <c r="I177" s="11" cm="1">
        <f t="array" ref="I177">IF(OR(C177="", F177=""), "No Bonus",
IFERROR(
   _xlfn.XLOOKUP(TRIM(F177), '[1]Bonus Rules'!$C$2:$G$2,
      _xlfn.XLOOKUP(TRIM(C177), '[1]Bonus Rules'!$B$3:$B$14, '[1]Bonus Rules'!$C$3:$G$14)
   ),
"No Bonus"))</f>
        <v>2.1000000000000001E-2</v>
      </c>
      <c r="J177" s="16">
        <f>IF(Table2[[#This Row],[Bonus Rules]]="No Bonus",0,Table1[[#This Row],[Salary]]*Table2[[#This Row],[Bonus Rules]])</f>
        <v>652.89</v>
      </c>
      <c r="K177" s="16">
        <f>Table1[[#This Row],[Salary]]+Table2[[#This Row],[Bonus Amount ]]</f>
        <v>31742.89</v>
      </c>
    </row>
    <row r="178" spans="1:11">
      <c r="A178" s="1" t="s">
        <v>196</v>
      </c>
      <c r="B178" s="1" t="s">
        <v>6</v>
      </c>
      <c r="C178" s="1" t="s">
        <v>32</v>
      </c>
      <c r="D178" s="13">
        <v>96140</v>
      </c>
      <c r="E178" s="1" t="s">
        <v>3</v>
      </c>
      <c r="F178" s="1" t="s">
        <v>8</v>
      </c>
      <c r="G178" t="str">
        <f t="shared" si="2"/>
        <v>90000 - 100000</v>
      </c>
      <c r="H178" t="b">
        <f>IF(Table1[[#This Row],[Salary]]&gt;90000,TRUE,FALSE)</f>
        <v>1</v>
      </c>
      <c r="I178" s="11" cm="1">
        <f t="array" ref="I178">IF(OR(C178="", F178=""), "No Bonus",
IFERROR(
   _xlfn.XLOOKUP(TRIM(F178), '[1]Bonus Rules'!$C$2:$G$2,
      _xlfn.XLOOKUP(TRIM(C178), '[1]Bonus Rules'!$B$3:$B$14, '[1]Bonus Rules'!$C$3:$G$14)
   ),
"No Bonus"))</f>
        <v>5.8999999999999997E-2</v>
      </c>
      <c r="J178" s="16">
        <f>IF(Table2[[#This Row],[Bonus Rules]]="No Bonus",0,Table1[[#This Row],[Salary]]*Table2[[#This Row],[Bonus Rules]])</f>
        <v>5672.2599999999993</v>
      </c>
      <c r="K178" s="16">
        <f>Table1[[#This Row],[Salary]]+Table2[[#This Row],[Bonus Amount ]]</f>
        <v>101812.26</v>
      </c>
    </row>
    <row r="179" spans="1:11">
      <c r="A179" s="2" t="s">
        <v>197</v>
      </c>
      <c r="B179" s="2" t="s">
        <v>6</v>
      </c>
      <c r="C179" s="2" t="s">
        <v>40</v>
      </c>
      <c r="D179" s="14">
        <v>98640</v>
      </c>
      <c r="E179" s="2" t="s">
        <v>12</v>
      </c>
      <c r="F179" s="2" t="s">
        <v>8</v>
      </c>
      <c r="G179" t="str">
        <f t="shared" si="2"/>
        <v>90000 - 100000</v>
      </c>
      <c r="H179" t="b">
        <f>IF(Table1[[#This Row],[Salary]]&gt;90000,TRUE,FALSE)</f>
        <v>1</v>
      </c>
      <c r="I179" s="11" cm="1">
        <f t="array" ref="I179">IF(OR(C179="", F179=""), "No Bonus",
IFERROR(
   _xlfn.XLOOKUP(TRIM(F179), '[1]Bonus Rules'!$C$2:$G$2,
      _xlfn.XLOOKUP(TRIM(C179), '[1]Bonus Rules'!$B$3:$B$14, '[1]Bonus Rules'!$C$3:$G$14)
   ),
"No Bonus"))</f>
        <v>5.3999999999999999E-2</v>
      </c>
      <c r="J179" s="16">
        <f>IF(Table2[[#This Row],[Bonus Rules]]="No Bonus",0,Table1[[#This Row],[Salary]]*Table2[[#This Row],[Bonus Rules]])</f>
        <v>5326.5599999999995</v>
      </c>
      <c r="K179" s="16">
        <f>Table1[[#This Row],[Salary]]+Table2[[#This Row],[Bonus Amount ]]</f>
        <v>103966.56</v>
      </c>
    </row>
    <row r="180" spans="1:11">
      <c r="A180" s="1" t="s">
        <v>198</v>
      </c>
      <c r="B180" s="1" t="s">
        <v>6</v>
      </c>
      <c r="C180" s="1" t="s">
        <v>2</v>
      </c>
      <c r="D180" s="13">
        <v>71510</v>
      </c>
      <c r="E180" s="1" t="s">
        <v>3</v>
      </c>
      <c r="F180" s="1" t="s">
        <v>8</v>
      </c>
      <c r="G180" t="str">
        <f t="shared" si="2"/>
        <v>70000 - 80000</v>
      </c>
      <c r="H180" t="b">
        <f>IF(Table1[[#This Row],[Salary]]&gt;90000,TRUE,FALSE)</f>
        <v>0</v>
      </c>
      <c r="I180" s="11" cm="1">
        <f t="array" ref="I180">IF(OR(C180="", F180=""), "No Bonus",
IFERROR(
   _xlfn.XLOOKUP(TRIM(F180), '[1]Bonus Rules'!$C$2:$G$2,
      _xlfn.XLOOKUP(TRIM(C180), '[1]Bonus Rules'!$B$3:$B$14, '[1]Bonus Rules'!$C$3:$G$14)
   ),
"No Bonus"))</f>
        <v>5.0999999999999997E-2</v>
      </c>
      <c r="J180" s="16">
        <f>IF(Table2[[#This Row],[Bonus Rules]]="No Bonus",0,Table1[[#This Row],[Salary]]*Table2[[#This Row],[Bonus Rules]])</f>
        <v>3647.0099999999998</v>
      </c>
      <c r="K180" s="16">
        <f>Table1[[#This Row],[Salary]]+Table2[[#This Row],[Bonus Amount ]]</f>
        <v>75157.009999999995</v>
      </c>
    </row>
    <row r="181" spans="1:11">
      <c r="A181" s="2" t="s">
        <v>199</v>
      </c>
      <c r="B181" s="2" t="s">
        <v>6</v>
      </c>
      <c r="C181" s="2" t="s">
        <v>11</v>
      </c>
      <c r="D181" s="14">
        <v>86490</v>
      </c>
      <c r="E181" s="2" t="s">
        <v>12</v>
      </c>
      <c r="F181" s="2" t="s">
        <v>15</v>
      </c>
      <c r="G181" t="str">
        <f t="shared" si="2"/>
        <v>80000 - 90000</v>
      </c>
      <c r="H181" t="b">
        <f>IF(Table1[[#This Row],[Salary]]&gt;90000,TRUE,FALSE)</f>
        <v>0</v>
      </c>
      <c r="I181" s="11" cm="1">
        <f t="array" ref="I181">IF(OR(C181="", F181=""), "No Bonus",
IFERROR(
   _xlfn.XLOOKUP(TRIM(F181), '[1]Bonus Rules'!$C$2:$G$2,
      _xlfn.XLOOKUP(TRIM(C181), '[1]Bonus Rules'!$B$3:$B$14, '[1]Bonus Rules'!$C$3:$G$14)
   ),
"No Bonus"))</f>
        <v>1.9E-2</v>
      </c>
      <c r="J181" s="16">
        <f>IF(Table2[[#This Row],[Bonus Rules]]="No Bonus",0,Table1[[#This Row],[Salary]]*Table2[[#This Row],[Bonus Rules]])</f>
        <v>1643.31</v>
      </c>
      <c r="K181" s="16">
        <f>Table1[[#This Row],[Salary]]+Table2[[#This Row],[Bonus Amount ]]</f>
        <v>88133.31</v>
      </c>
    </row>
    <row r="182" spans="1:11">
      <c r="A182" s="1" t="s">
        <v>200</v>
      </c>
      <c r="B182" s="1" t="s">
        <v>10</v>
      </c>
      <c r="C182" s="1" t="s">
        <v>7</v>
      </c>
      <c r="D182" s="13">
        <v>103240</v>
      </c>
      <c r="E182" s="1" t="s">
        <v>12</v>
      </c>
      <c r="F182" s="1" t="s">
        <v>8</v>
      </c>
      <c r="G182" t="str">
        <f t="shared" si="2"/>
        <v>100000 - 110000</v>
      </c>
      <c r="H182" t="b">
        <f>IF(Table1[[#This Row],[Salary]]&gt;90000,TRUE,FALSE)</f>
        <v>1</v>
      </c>
      <c r="I182" s="11" cm="1">
        <f t="array" ref="I182">IF(OR(C182="", F182=""), "No Bonus",
IFERROR(
   _xlfn.XLOOKUP(TRIM(F182), '[1]Bonus Rules'!$C$2:$G$2,
      _xlfn.XLOOKUP(TRIM(C182), '[1]Bonus Rules'!$B$3:$B$14, '[1]Bonus Rules'!$C$3:$G$14)
   ),
"No Bonus"))</f>
        <v>4.2999999999999997E-2</v>
      </c>
      <c r="J182" s="16">
        <f>IF(Table2[[#This Row],[Bonus Rules]]="No Bonus",0,Table1[[#This Row],[Salary]]*Table2[[#This Row],[Bonus Rules]])</f>
        <v>4439.32</v>
      </c>
      <c r="K182" s="16">
        <f>Table1[[#This Row],[Salary]]+Table2[[#This Row],[Bonus Amount ]]</f>
        <v>107679.32</v>
      </c>
    </row>
    <row r="183" spans="1:11">
      <c r="A183" s="2" t="s">
        <v>201</v>
      </c>
      <c r="B183" s="2" t="s">
        <v>6</v>
      </c>
      <c r="C183" s="2" t="s">
        <v>2</v>
      </c>
      <c r="D183" s="14">
        <v>47550</v>
      </c>
      <c r="E183" s="2" t="s">
        <v>12</v>
      </c>
      <c r="F183" s="2" t="s">
        <v>20</v>
      </c>
      <c r="G183" t="str">
        <f t="shared" si="2"/>
        <v>40000 - 50000</v>
      </c>
      <c r="H183" t="b">
        <f>IF(Table1[[#This Row],[Salary]]&gt;90000,TRUE,FALSE)</f>
        <v>0</v>
      </c>
      <c r="I183" s="11" cm="1">
        <f t="array" ref="I183">IF(OR(C183="", F183=""), "No Bonus",
IFERROR(
   _xlfn.XLOOKUP(TRIM(F183), '[1]Bonus Rules'!$C$2:$G$2,
      _xlfn.XLOOKUP(TRIM(C183), '[1]Bonus Rules'!$B$3:$B$14, '[1]Bonus Rules'!$C$3:$G$14)
   ),
"No Bonus"))</f>
        <v>2.1000000000000001E-2</v>
      </c>
      <c r="J183" s="16">
        <f>IF(Table2[[#This Row],[Bonus Rules]]="No Bonus",0,Table1[[#This Row],[Salary]]*Table2[[#This Row],[Bonus Rules]])</f>
        <v>998.55000000000007</v>
      </c>
      <c r="K183" s="16">
        <f>Table1[[#This Row],[Salary]]+Table2[[#This Row],[Bonus Amount ]]</f>
        <v>48548.55</v>
      </c>
    </row>
    <row r="184" spans="1:11">
      <c r="A184" s="1" t="s">
        <v>202</v>
      </c>
      <c r="B184" s="1" t="s">
        <v>1</v>
      </c>
      <c r="C184" s="1" t="s">
        <v>2</v>
      </c>
      <c r="D184" s="13">
        <v>78490</v>
      </c>
      <c r="E184" s="1" t="s">
        <v>17</v>
      </c>
      <c r="F184" s="1" t="s">
        <v>20</v>
      </c>
      <c r="G184" t="str">
        <f t="shared" si="2"/>
        <v>70000 - 80000</v>
      </c>
      <c r="H184" t="b">
        <f>IF(Table1[[#This Row],[Salary]]&gt;90000,TRUE,FALSE)</f>
        <v>0</v>
      </c>
      <c r="I184" s="11" cm="1">
        <f t="array" ref="I184">IF(OR(C184="", F184=""), "No Bonus",
IFERROR(
   _xlfn.XLOOKUP(TRIM(F184), '[1]Bonus Rules'!$C$2:$G$2,
      _xlfn.XLOOKUP(TRIM(C184), '[1]Bonus Rules'!$B$3:$B$14, '[1]Bonus Rules'!$C$3:$G$14)
   ),
"No Bonus"))</f>
        <v>2.1000000000000001E-2</v>
      </c>
      <c r="J184" s="16">
        <f>IF(Table2[[#This Row],[Bonus Rules]]="No Bonus",0,Table1[[#This Row],[Salary]]*Table2[[#This Row],[Bonus Rules]])</f>
        <v>1648.2900000000002</v>
      </c>
      <c r="K184" s="16">
        <f>Table1[[#This Row],[Salary]]+Table2[[#This Row],[Bonus Amount ]]</f>
        <v>80138.289999999994</v>
      </c>
    </row>
    <row r="185" spans="1:11">
      <c r="A185" s="2" t="s">
        <v>203</v>
      </c>
      <c r="B185" s="2" t="s">
        <v>6</v>
      </c>
      <c r="C185" s="2" t="s">
        <v>7</v>
      </c>
      <c r="D185" s="14">
        <v>61050</v>
      </c>
      <c r="E185" s="2" t="s">
        <v>17</v>
      </c>
      <c r="F185" s="2" t="s">
        <v>20</v>
      </c>
      <c r="G185" t="str">
        <f t="shared" si="2"/>
        <v>60000 - 70000</v>
      </c>
      <c r="H185" t="b">
        <f>IF(Table1[[#This Row],[Salary]]&gt;90000,TRUE,FALSE)</f>
        <v>0</v>
      </c>
      <c r="I185" s="11" cm="1">
        <f t="array" ref="I185">IF(OR(C185="", F185=""), "No Bonus",
IFERROR(
   _xlfn.XLOOKUP(TRIM(F185), '[1]Bonus Rules'!$C$2:$G$2,
      _xlfn.XLOOKUP(TRIM(C185), '[1]Bonus Rules'!$B$3:$B$14, '[1]Bonus Rules'!$C$3:$G$14)
   ),
"No Bonus"))</f>
        <v>3.5000000000000003E-2</v>
      </c>
      <c r="J185" s="16">
        <f>IF(Table2[[#This Row],[Bonus Rules]]="No Bonus",0,Table1[[#This Row],[Salary]]*Table2[[#This Row],[Bonus Rules]])</f>
        <v>2136.75</v>
      </c>
      <c r="K185" s="16">
        <f>Table1[[#This Row],[Salary]]+Table2[[#This Row],[Bonus Amount ]]</f>
        <v>63186.75</v>
      </c>
    </row>
    <row r="186" spans="1:11">
      <c r="A186" s="1" t="s">
        <v>204</v>
      </c>
      <c r="B186" s="1" t="s">
        <v>1</v>
      </c>
      <c r="C186" s="1" t="s">
        <v>27</v>
      </c>
      <c r="D186" s="13">
        <v>36370</v>
      </c>
      <c r="E186" s="1" t="s">
        <v>3</v>
      </c>
      <c r="F186" s="1" t="s">
        <v>8</v>
      </c>
      <c r="G186" t="str">
        <f t="shared" si="2"/>
        <v>30000 - 40000</v>
      </c>
      <c r="H186" t="b">
        <f>IF(Table1[[#This Row],[Salary]]&gt;90000,TRUE,FALSE)</f>
        <v>0</v>
      </c>
      <c r="I186" s="11" cm="1">
        <f t="array" ref="I186">IF(OR(C186="", F186=""), "No Bonus",
IFERROR(
   _xlfn.XLOOKUP(TRIM(F186), '[1]Bonus Rules'!$C$2:$G$2,
      _xlfn.XLOOKUP(TRIM(C186), '[1]Bonus Rules'!$B$3:$B$14, '[1]Bonus Rules'!$C$3:$G$14)
   ),
"No Bonus"))</f>
        <v>4.1000000000000002E-2</v>
      </c>
      <c r="J186" s="16">
        <f>IF(Table2[[#This Row],[Bonus Rules]]="No Bonus",0,Table1[[#This Row],[Salary]]*Table2[[#This Row],[Bonus Rules]])</f>
        <v>1491.17</v>
      </c>
      <c r="K186" s="16">
        <f>Table1[[#This Row],[Salary]]+Table2[[#This Row],[Bonus Amount ]]</f>
        <v>37861.17</v>
      </c>
    </row>
    <row r="187" spans="1:11">
      <c r="A187" s="2" t="s">
        <v>205</v>
      </c>
      <c r="B187" s="2" t="s">
        <v>1</v>
      </c>
      <c r="C187" s="2" t="s">
        <v>24</v>
      </c>
      <c r="D187" s="14">
        <v>47290</v>
      </c>
      <c r="E187" s="2" t="s">
        <v>17</v>
      </c>
      <c r="F187" s="2" t="s">
        <v>20</v>
      </c>
      <c r="G187" t="str">
        <f t="shared" si="2"/>
        <v>40000 - 50000</v>
      </c>
      <c r="H187" t="b">
        <f>IF(Table1[[#This Row],[Salary]]&gt;90000,TRUE,FALSE)</f>
        <v>0</v>
      </c>
      <c r="I187" s="11" cm="1">
        <f t="array" ref="I187">IF(OR(C187="", F187=""), "No Bonus",
IFERROR(
   _xlfn.XLOOKUP(TRIM(F187), '[1]Bonus Rules'!$C$2:$G$2,
      _xlfn.XLOOKUP(TRIM(C187), '[1]Bonus Rules'!$B$3:$B$14, '[1]Bonus Rules'!$C$3:$G$14)
   ),
"No Bonus"))</f>
        <v>2.4E-2</v>
      </c>
      <c r="J187" s="16">
        <f>IF(Table2[[#This Row],[Bonus Rules]]="No Bonus",0,Table1[[#This Row],[Salary]]*Table2[[#This Row],[Bonus Rules]])</f>
        <v>1134.96</v>
      </c>
      <c r="K187" s="16">
        <f>Table1[[#This Row],[Salary]]+Table2[[#This Row],[Bonus Amount ]]</f>
        <v>48424.959999999999</v>
      </c>
    </row>
    <row r="188" spans="1:11">
      <c r="A188" s="1" t="s">
        <v>206</v>
      </c>
      <c r="B188" s="1" t="s">
        <v>1</v>
      </c>
      <c r="C188" s="1" t="s">
        <v>2</v>
      </c>
      <c r="D188" s="13">
        <v>79650</v>
      </c>
      <c r="E188" s="1" t="s">
        <v>12</v>
      </c>
      <c r="F188" s="1" t="s">
        <v>8</v>
      </c>
      <c r="G188" t="str">
        <f t="shared" si="2"/>
        <v>70000 - 80000</v>
      </c>
      <c r="H188" t="b">
        <f>IF(Table1[[#This Row],[Salary]]&gt;90000,TRUE,FALSE)</f>
        <v>0</v>
      </c>
      <c r="I188" s="11" cm="1">
        <f t="array" ref="I188">IF(OR(C188="", F188=""), "No Bonus",
IFERROR(
   _xlfn.XLOOKUP(TRIM(F188), '[1]Bonus Rules'!$C$2:$G$2,
      _xlfn.XLOOKUP(TRIM(C188), '[1]Bonus Rules'!$B$3:$B$14, '[1]Bonus Rules'!$C$3:$G$14)
   ),
"No Bonus"))</f>
        <v>5.0999999999999997E-2</v>
      </c>
      <c r="J188" s="16">
        <f>IF(Table2[[#This Row],[Bonus Rules]]="No Bonus",0,Table1[[#This Row],[Salary]]*Table2[[#This Row],[Bonus Rules]])</f>
        <v>4062.1499999999996</v>
      </c>
      <c r="K188" s="16">
        <f>Table1[[#This Row],[Salary]]+Table2[[#This Row],[Bonus Amount ]]</f>
        <v>83712.149999999994</v>
      </c>
    </row>
    <row r="189" spans="1:11">
      <c r="A189" s="2" t="s">
        <v>207</v>
      </c>
      <c r="B189" s="2" t="s">
        <v>1</v>
      </c>
      <c r="C189" s="2" t="s">
        <v>27</v>
      </c>
      <c r="D189" s="14">
        <v>119660</v>
      </c>
      <c r="E189" s="2" t="s">
        <v>17</v>
      </c>
      <c r="F189" s="2" t="s">
        <v>20</v>
      </c>
      <c r="G189" t="str">
        <f t="shared" si="2"/>
        <v>110000 - 120000</v>
      </c>
      <c r="H189" t="b">
        <f>IF(Table1[[#This Row],[Salary]]&gt;90000,TRUE,FALSE)</f>
        <v>1</v>
      </c>
      <c r="I189" s="11" cm="1">
        <f t="array" ref="I189">IF(OR(C189="", F189=""), "No Bonus",
IFERROR(
   _xlfn.XLOOKUP(TRIM(F189), '[1]Bonus Rules'!$C$2:$G$2,
      _xlfn.XLOOKUP(TRIM(C189), '[1]Bonus Rules'!$B$3:$B$14, '[1]Bonus Rules'!$C$3:$G$14)
   ),
"No Bonus"))</f>
        <v>3.2000000000000001E-2</v>
      </c>
      <c r="J189" s="16">
        <f>IF(Table2[[#This Row],[Bonus Rules]]="No Bonus",0,Table1[[#This Row],[Salary]]*Table2[[#This Row],[Bonus Rules]])</f>
        <v>3829.12</v>
      </c>
      <c r="K189" s="16">
        <f>Table1[[#This Row],[Salary]]+Table2[[#This Row],[Bonus Amount ]]</f>
        <v>123489.12</v>
      </c>
    </row>
    <row r="190" spans="1:11">
      <c r="A190" s="1" t="s">
        <v>208</v>
      </c>
      <c r="B190" s="1" t="s">
        <v>6</v>
      </c>
      <c r="C190" s="1" t="s">
        <v>14</v>
      </c>
      <c r="D190" s="13">
        <v>43200</v>
      </c>
      <c r="E190" s="1" t="s">
        <v>17</v>
      </c>
      <c r="F190" s="1" t="s">
        <v>20</v>
      </c>
      <c r="G190" t="str">
        <f t="shared" si="2"/>
        <v>40000 - 50000</v>
      </c>
      <c r="H190" t="b">
        <f>IF(Table1[[#This Row],[Salary]]&gt;90000,TRUE,FALSE)</f>
        <v>0</v>
      </c>
      <c r="I190" s="11" cm="1">
        <f t="array" ref="I190">IF(OR(C190="", F190=""), "No Bonus",
IFERROR(
   _xlfn.XLOOKUP(TRIM(F190), '[1]Bonus Rules'!$C$2:$G$2,
      _xlfn.XLOOKUP(TRIM(C190), '[1]Bonus Rules'!$B$3:$B$14, '[1]Bonus Rules'!$C$3:$G$14)
   ),
"No Bonus"))</f>
        <v>2.8000000000000001E-2</v>
      </c>
      <c r="J190" s="16">
        <f>IF(Table2[[#This Row],[Bonus Rules]]="No Bonus",0,Table1[[#This Row],[Salary]]*Table2[[#This Row],[Bonus Rules]])</f>
        <v>1209.6000000000001</v>
      </c>
      <c r="K190" s="16">
        <f>Table1[[#This Row],[Salary]]+Table2[[#This Row],[Bonus Amount ]]</f>
        <v>44409.599999999999</v>
      </c>
    </row>
    <row r="191" spans="1:11">
      <c r="A191" s="2" t="s">
        <v>209</v>
      </c>
      <c r="B191" s="2" t="s">
        <v>6</v>
      </c>
      <c r="C191" s="2" t="s">
        <v>27</v>
      </c>
      <c r="D191" s="14">
        <v>89830</v>
      </c>
      <c r="E191" s="2" t="s">
        <v>12</v>
      </c>
      <c r="F191" s="2" t="s">
        <v>4</v>
      </c>
      <c r="G191" t="str">
        <f t="shared" si="2"/>
        <v>80000 - 90000</v>
      </c>
      <c r="H191" t="b">
        <f>IF(Table1[[#This Row],[Salary]]&gt;90000,TRUE,FALSE)</f>
        <v>0</v>
      </c>
      <c r="I191" s="11" cm="1">
        <f t="array" ref="I191">IF(OR(C191="", F191=""), "No Bonus",
IFERROR(
   _xlfn.XLOOKUP(TRIM(F191), '[1]Bonus Rules'!$C$2:$G$2,
      _xlfn.XLOOKUP(TRIM(C191), '[1]Bonus Rules'!$B$3:$B$14, '[1]Bonus Rules'!$C$3:$G$14)
   ),
"No Bonus"))</f>
        <v>6.2E-2</v>
      </c>
      <c r="J191" s="16">
        <f>IF(Table2[[#This Row],[Bonus Rules]]="No Bonus",0,Table1[[#This Row],[Salary]]*Table2[[#This Row],[Bonus Rules]])</f>
        <v>5569.46</v>
      </c>
      <c r="K191" s="16">
        <f>Table1[[#This Row],[Salary]]+Table2[[#This Row],[Bonus Amount ]]</f>
        <v>95399.46</v>
      </c>
    </row>
    <row r="192" spans="1:11">
      <c r="A192" s="1" t="s">
        <v>210</v>
      </c>
      <c r="B192" s="1" t="s">
        <v>1</v>
      </c>
      <c r="C192" s="1" t="s">
        <v>43</v>
      </c>
      <c r="D192" s="13">
        <v>91500</v>
      </c>
      <c r="E192" s="1" t="s">
        <v>3</v>
      </c>
      <c r="F192" s="1" t="s">
        <v>15</v>
      </c>
      <c r="G192" t="str">
        <f t="shared" si="2"/>
        <v>90000 - 100000</v>
      </c>
      <c r="H192" t="b">
        <f>IF(Table1[[#This Row],[Salary]]&gt;90000,TRUE,FALSE)</f>
        <v>1</v>
      </c>
      <c r="I192" s="11" cm="1">
        <f t="array" ref="I192">IF(OR(C192="", F192=""), "No Bonus",
IFERROR(
   _xlfn.XLOOKUP(TRIM(F192), '[1]Bonus Rules'!$C$2:$G$2,
      _xlfn.XLOOKUP(TRIM(C192), '[1]Bonus Rules'!$B$3:$B$14, '[1]Bonus Rules'!$C$3:$G$14)
   ),
"No Bonus"))</f>
        <v>1.2E-2</v>
      </c>
      <c r="J192" s="16">
        <f>IF(Table2[[#This Row],[Bonus Rules]]="No Bonus",0,Table1[[#This Row],[Salary]]*Table2[[#This Row],[Bonus Rules]])</f>
        <v>1098</v>
      </c>
      <c r="K192" s="16">
        <f>Table1[[#This Row],[Salary]]+Table2[[#This Row],[Bonus Amount ]]</f>
        <v>92598</v>
      </c>
    </row>
    <row r="193" spans="1:11">
      <c r="A193" s="2" t="s">
        <v>211</v>
      </c>
      <c r="B193" s="2" t="s">
        <v>6</v>
      </c>
      <c r="C193" s="2" t="s">
        <v>45</v>
      </c>
      <c r="D193" s="14">
        <v>29670</v>
      </c>
      <c r="E193" s="2" t="s">
        <v>3</v>
      </c>
      <c r="F193" s="2" t="s">
        <v>4</v>
      </c>
      <c r="G193" t="str">
        <f t="shared" si="2"/>
        <v>20000 - 30000</v>
      </c>
      <c r="H193" t="b">
        <f>IF(Table1[[#This Row],[Salary]]&gt;90000,TRUE,FALSE)</f>
        <v>0</v>
      </c>
      <c r="I193" s="11" cm="1">
        <f t="array" ref="I193">IF(OR(C193="", F193=""), "No Bonus",
IFERROR(
   _xlfn.XLOOKUP(TRIM(F193), '[1]Bonus Rules'!$C$2:$G$2,
      _xlfn.XLOOKUP(TRIM(C193), '[1]Bonus Rules'!$B$3:$B$14, '[1]Bonus Rules'!$C$3:$G$14)
   ),
"No Bonus"))</f>
        <v>7.1999999999999995E-2</v>
      </c>
      <c r="J193" s="16">
        <f>IF(Table2[[#This Row],[Bonus Rules]]="No Bonus",0,Table1[[#This Row],[Salary]]*Table2[[#This Row],[Bonus Rules]])</f>
        <v>2136.2399999999998</v>
      </c>
      <c r="K193" s="16">
        <f>Table1[[#This Row],[Salary]]+Table2[[#This Row],[Bonus Amount ]]</f>
        <v>31806.239999999998</v>
      </c>
    </row>
    <row r="194" spans="1:11">
      <c r="A194" s="1" t="s">
        <v>212</v>
      </c>
      <c r="B194" s="1" t="s">
        <v>6</v>
      </c>
      <c r="C194" s="1" t="s">
        <v>14</v>
      </c>
      <c r="D194" s="13">
        <v>75720</v>
      </c>
      <c r="E194" s="1" t="s">
        <v>17</v>
      </c>
      <c r="F194" s="1" t="s">
        <v>41</v>
      </c>
      <c r="G194" t="str">
        <f t="shared" ref="G194:G257" si="3">INT(D194/10000)*10000 &amp; " - " &amp; (INT(D194/10000)+1)*10000</f>
        <v>70000 - 80000</v>
      </c>
      <c r="H194" t="b">
        <f>IF(Table1[[#This Row],[Salary]]&gt;90000,TRUE,FALSE)</f>
        <v>0</v>
      </c>
      <c r="I194" s="11" cm="1">
        <f t="array" ref="I194">IF(OR(C194="", F194=""), "No Bonus",
IFERROR(
   _xlfn.XLOOKUP(TRIM(F194), '[1]Bonus Rules'!$C$2:$G$2,
      _xlfn.XLOOKUP(TRIM(C194), '[1]Bonus Rules'!$B$3:$B$14, '[1]Bonus Rules'!$C$3:$G$14)
   ),
"No Bonus"))</f>
        <v>5.0000000000000001E-3</v>
      </c>
      <c r="J194" s="16">
        <f>IF(Table2[[#This Row],[Bonus Rules]]="No Bonus",0,Table1[[#This Row],[Salary]]*Table2[[#This Row],[Bonus Rules]])</f>
        <v>378.6</v>
      </c>
      <c r="K194" s="16">
        <f>Table1[[#This Row],[Salary]]+Table2[[#This Row],[Bonus Amount ]]</f>
        <v>76098.600000000006</v>
      </c>
    </row>
    <row r="195" spans="1:11">
      <c r="A195" s="2" t="s">
        <v>213</v>
      </c>
      <c r="B195" s="2" t="s">
        <v>6</v>
      </c>
      <c r="C195" s="2" t="s">
        <v>45</v>
      </c>
      <c r="D195" s="14">
        <v>81900</v>
      </c>
      <c r="E195" s="2" t="s">
        <v>17</v>
      </c>
      <c r="F195" s="2" t="s">
        <v>20</v>
      </c>
      <c r="G195" t="str">
        <f t="shared" si="3"/>
        <v>80000 - 90000</v>
      </c>
      <c r="H195" t="b">
        <f>IF(Table1[[#This Row],[Salary]]&gt;90000,TRUE,FALSE)</f>
        <v>0</v>
      </c>
      <c r="I195" s="11" cm="1">
        <f t="array" ref="I195">IF(OR(C195="", F195=""), "No Bonus",
IFERROR(
   _xlfn.XLOOKUP(TRIM(F195), '[1]Bonus Rules'!$C$2:$G$2,
      _xlfn.XLOOKUP(TRIM(C195), '[1]Bonus Rules'!$B$3:$B$14, '[1]Bonus Rules'!$C$3:$G$14)
   ),
"No Bonus"))</f>
        <v>2.3E-2</v>
      </c>
      <c r="J195" s="16">
        <f>IF(Table2[[#This Row],[Bonus Rules]]="No Bonus",0,Table1[[#This Row],[Salary]]*Table2[[#This Row],[Bonus Rules]])</f>
        <v>1883.7</v>
      </c>
      <c r="K195" s="16">
        <f>Table1[[#This Row],[Salary]]+Table2[[#This Row],[Bonus Amount ]]</f>
        <v>83783.7</v>
      </c>
    </row>
    <row r="196" spans="1:11">
      <c r="A196" s="1" t="s">
        <v>214</v>
      </c>
      <c r="B196" s="1" t="s">
        <v>6</v>
      </c>
      <c r="C196" s="1" t="s">
        <v>19</v>
      </c>
      <c r="D196" s="13">
        <v>42380</v>
      </c>
      <c r="E196" s="1" t="s">
        <v>12</v>
      </c>
      <c r="F196" s="1" t="s">
        <v>8</v>
      </c>
      <c r="G196" t="str">
        <f t="shared" si="3"/>
        <v>40000 - 50000</v>
      </c>
      <c r="H196" t="b">
        <f>IF(Table1[[#This Row],[Salary]]&gt;90000,TRUE,FALSE)</f>
        <v>0</v>
      </c>
      <c r="I196" s="11" cm="1">
        <f t="array" ref="I196">IF(OR(C196="", F196=""), "No Bonus",
IFERROR(
   _xlfn.XLOOKUP(TRIM(F196), '[1]Bonus Rules'!$C$2:$G$2,
      _xlfn.XLOOKUP(TRIM(C196), '[1]Bonus Rules'!$B$3:$B$14, '[1]Bonus Rules'!$C$3:$G$14)
   ),
"No Bonus"))</f>
        <v>5.3999999999999999E-2</v>
      </c>
      <c r="J196" s="16">
        <f>IF(Table2[[#This Row],[Bonus Rules]]="No Bonus",0,Table1[[#This Row],[Salary]]*Table2[[#This Row],[Bonus Rules]])</f>
        <v>2288.52</v>
      </c>
      <c r="K196" s="16">
        <f>Table1[[#This Row],[Salary]]+Table2[[#This Row],[Bonus Amount ]]</f>
        <v>44668.52</v>
      </c>
    </row>
    <row r="197" spans="1:11">
      <c r="A197" s="2" t="s">
        <v>215</v>
      </c>
      <c r="B197" s="2" t="s">
        <v>1</v>
      </c>
      <c r="C197" s="2" t="s">
        <v>58</v>
      </c>
      <c r="D197" s="14">
        <v>32620</v>
      </c>
      <c r="E197" s="2" t="s">
        <v>12</v>
      </c>
      <c r="F197" s="2" t="s">
        <v>8</v>
      </c>
      <c r="G197" t="str">
        <f t="shared" si="3"/>
        <v>30000 - 40000</v>
      </c>
      <c r="H197" t="b">
        <f>IF(Table1[[#This Row],[Salary]]&gt;90000,TRUE,FALSE)</f>
        <v>0</v>
      </c>
      <c r="I197" s="11" cm="1">
        <f t="array" ref="I197">IF(OR(C197="", F197=""), "No Bonus",
IFERROR(
   _xlfn.XLOOKUP(TRIM(F197), '[1]Bonus Rules'!$C$2:$G$2,
      _xlfn.XLOOKUP(TRIM(C197), '[1]Bonus Rules'!$B$3:$B$14, '[1]Bonus Rules'!$C$3:$G$14)
   ),
"No Bonus"))</f>
        <v>5.8000000000000003E-2</v>
      </c>
      <c r="J197" s="16">
        <f>IF(Table2[[#This Row],[Bonus Rules]]="No Bonus",0,Table1[[#This Row],[Salary]]*Table2[[#This Row],[Bonus Rules]])</f>
        <v>1891.96</v>
      </c>
      <c r="K197" s="16">
        <f>Table1[[#This Row],[Salary]]+Table2[[#This Row],[Bonus Amount ]]</f>
        <v>34511.96</v>
      </c>
    </row>
    <row r="198" spans="1:11">
      <c r="A198" s="1" t="s">
        <v>216</v>
      </c>
      <c r="B198" s="1" t="s">
        <v>1</v>
      </c>
      <c r="C198" s="1" t="s">
        <v>58</v>
      </c>
      <c r="D198" s="13">
        <v>72040</v>
      </c>
      <c r="E198" s="1" t="s">
        <v>17</v>
      </c>
      <c r="F198" s="1" t="s">
        <v>20</v>
      </c>
      <c r="G198" t="str">
        <f t="shared" si="3"/>
        <v>70000 - 80000</v>
      </c>
      <c r="H198" t="b">
        <f>IF(Table1[[#This Row],[Salary]]&gt;90000,TRUE,FALSE)</f>
        <v>0</v>
      </c>
      <c r="I198" s="11" cm="1">
        <f t="array" ref="I198">IF(OR(C198="", F198=""), "No Bonus",
IFERROR(
   _xlfn.XLOOKUP(TRIM(F198), '[1]Bonus Rules'!$C$2:$G$2,
      _xlfn.XLOOKUP(TRIM(C198), '[1]Bonus Rules'!$B$3:$B$14, '[1]Bonus Rules'!$C$3:$G$14)
   ),
"No Bonus"))</f>
        <v>3.5000000000000003E-2</v>
      </c>
      <c r="J198" s="16">
        <f>IF(Table2[[#This Row],[Bonus Rules]]="No Bonus",0,Table1[[#This Row],[Salary]]*Table2[[#This Row],[Bonus Rules]])</f>
        <v>2521.4</v>
      </c>
      <c r="K198" s="16">
        <f>Table1[[#This Row],[Salary]]+Table2[[#This Row],[Bonus Amount ]]</f>
        <v>74561.399999999994</v>
      </c>
    </row>
    <row r="199" spans="1:11">
      <c r="A199" s="2" t="s">
        <v>217</v>
      </c>
      <c r="B199" s="2" t="s">
        <v>1</v>
      </c>
      <c r="C199" s="2" t="s">
        <v>27</v>
      </c>
      <c r="D199" s="14">
        <v>77740</v>
      </c>
      <c r="E199" s="2" t="s">
        <v>17</v>
      </c>
      <c r="F199" s="2" t="s">
        <v>8</v>
      </c>
      <c r="G199" t="str">
        <f t="shared" si="3"/>
        <v>70000 - 80000</v>
      </c>
      <c r="H199" t="b">
        <f>IF(Table1[[#This Row],[Salary]]&gt;90000,TRUE,FALSE)</f>
        <v>0</v>
      </c>
      <c r="I199" s="11" cm="1">
        <f t="array" ref="I199">IF(OR(C199="", F199=""), "No Bonus",
IFERROR(
   _xlfn.XLOOKUP(TRIM(F199), '[1]Bonus Rules'!$C$2:$G$2,
      _xlfn.XLOOKUP(TRIM(C199), '[1]Bonus Rules'!$B$3:$B$14, '[1]Bonus Rules'!$C$3:$G$14)
   ),
"No Bonus"))</f>
        <v>4.1000000000000002E-2</v>
      </c>
      <c r="J199" s="16">
        <f>IF(Table2[[#This Row],[Bonus Rules]]="No Bonus",0,Table1[[#This Row],[Salary]]*Table2[[#This Row],[Bonus Rules]])</f>
        <v>3187.34</v>
      </c>
      <c r="K199" s="16">
        <f>Table1[[#This Row],[Salary]]+Table2[[#This Row],[Bonus Amount ]]</f>
        <v>80927.34</v>
      </c>
    </row>
    <row r="200" spans="1:11">
      <c r="A200" s="1" t="s">
        <v>218</v>
      </c>
      <c r="B200" s="1" t="s">
        <v>1</v>
      </c>
      <c r="C200" s="1" t="s">
        <v>24</v>
      </c>
      <c r="D200" s="13">
        <v>102140</v>
      </c>
      <c r="E200" s="1" t="s">
        <v>12</v>
      </c>
      <c r="F200" s="1" t="s">
        <v>20</v>
      </c>
      <c r="G200" t="str">
        <f t="shared" si="3"/>
        <v>100000 - 110000</v>
      </c>
      <c r="H200" t="b">
        <f>IF(Table1[[#This Row],[Salary]]&gt;90000,TRUE,FALSE)</f>
        <v>1</v>
      </c>
      <c r="I200" s="11" cm="1">
        <f t="array" ref="I200">IF(OR(C200="", F200=""), "No Bonus",
IFERROR(
   _xlfn.XLOOKUP(TRIM(F200), '[1]Bonus Rules'!$C$2:$G$2,
      _xlfn.XLOOKUP(TRIM(C200), '[1]Bonus Rules'!$B$3:$B$14, '[1]Bonus Rules'!$C$3:$G$14)
   ),
"No Bonus"))</f>
        <v>2.4E-2</v>
      </c>
      <c r="J200" s="16">
        <f>IF(Table2[[#This Row],[Bonus Rules]]="No Bonus",0,Table1[[#This Row],[Salary]]*Table2[[#This Row],[Bonus Rules]])</f>
        <v>2451.36</v>
      </c>
      <c r="K200" s="16">
        <f>Table1[[#This Row],[Salary]]+Table2[[#This Row],[Bonus Amount ]]</f>
        <v>104591.36</v>
      </c>
    </row>
    <row r="201" spans="1:11">
      <c r="A201" s="2" t="s">
        <v>219</v>
      </c>
      <c r="B201" s="2" t="s">
        <v>1</v>
      </c>
      <c r="C201" s="2" t="s">
        <v>11</v>
      </c>
      <c r="D201" s="14">
        <v>48630</v>
      </c>
      <c r="E201" s="2" t="s">
        <v>12</v>
      </c>
      <c r="F201" s="2" t="s">
        <v>54</v>
      </c>
      <c r="G201" t="str">
        <f t="shared" si="3"/>
        <v>40000 - 50000</v>
      </c>
      <c r="H201" t="b">
        <f>IF(Table1[[#This Row],[Salary]]&gt;90000,TRUE,FALSE)</f>
        <v>0</v>
      </c>
      <c r="I201" s="11" t="str" cm="1">
        <f t="array" ref="I201">IF(OR(C201="", F201=""), "No Bonus",
IFERROR(
   _xlfn.XLOOKUP(TRIM(F201), '[1]Bonus Rules'!$C$2:$G$2,
      _xlfn.XLOOKUP(TRIM(C201), '[1]Bonus Rules'!$B$3:$B$14, '[1]Bonus Rules'!$C$3:$G$14)
   ),
"No Bonus"))</f>
        <v>No Bonus</v>
      </c>
      <c r="J201" s="16">
        <f>IF(Table2[[#This Row],[Bonus Rules]]="No Bonus",0,Table1[[#This Row],[Salary]]*Table2[[#This Row],[Bonus Rules]])</f>
        <v>0</v>
      </c>
      <c r="K201" s="16">
        <f>Table1[[#This Row],[Salary]]+Table2[[#This Row],[Bonus Amount ]]</f>
        <v>48630</v>
      </c>
    </row>
    <row r="202" spans="1:11">
      <c r="A202" s="1" t="s">
        <v>220</v>
      </c>
      <c r="B202" s="1" t="s">
        <v>6</v>
      </c>
      <c r="C202" s="1" t="s">
        <v>11</v>
      </c>
      <c r="D202" s="13">
        <v>105960</v>
      </c>
      <c r="E202" s="1" t="s">
        <v>17</v>
      </c>
      <c r="F202" s="1" t="s">
        <v>15</v>
      </c>
      <c r="G202" t="str">
        <f t="shared" si="3"/>
        <v>100000 - 110000</v>
      </c>
      <c r="H202" t="b">
        <f>IF(Table1[[#This Row],[Salary]]&gt;90000,TRUE,FALSE)</f>
        <v>1</v>
      </c>
      <c r="I202" s="11" cm="1">
        <f t="array" ref="I202">IF(OR(C202="", F202=""), "No Bonus",
IFERROR(
   _xlfn.XLOOKUP(TRIM(F202), '[1]Bonus Rules'!$C$2:$G$2,
      _xlfn.XLOOKUP(TRIM(C202), '[1]Bonus Rules'!$B$3:$B$14, '[1]Bonus Rules'!$C$3:$G$14)
   ),
"No Bonus"))</f>
        <v>1.9E-2</v>
      </c>
      <c r="J202" s="16">
        <f>IF(Table2[[#This Row],[Bonus Rules]]="No Bonus",0,Table1[[#This Row],[Salary]]*Table2[[#This Row],[Bonus Rules]])</f>
        <v>2013.24</v>
      </c>
      <c r="K202" s="16">
        <f>Table1[[#This Row],[Salary]]+Table2[[#This Row],[Bonus Amount ]]</f>
        <v>107973.24</v>
      </c>
    </row>
    <row r="203" spans="1:11">
      <c r="A203" s="2" t="s">
        <v>221</v>
      </c>
      <c r="B203" s="2" t="s">
        <v>6</v>
      </c>
      <c r="C203" s="2" t="s">
        <v>40</v>
      </c>
      <c r="D203" s="14">
        <v>97400</v>
      </c>
      <c r="E203" s="2" t="s">
        <v>3</v>
      </c>
      <c r="F203" s="2" t="s">
        <v>8</v>
      </c>
      <c r="G203" t="str">
        <f t="shared" si="3"/>
        <v>90000 - 100000</v>
      </c>
      <c r="H203" t="b">
        <f>IF(Table1[[#This Row],[Salary]]&gt;90000,TRUE,FALSE)</f>
        <v>1</v>
      </c>
      <c r="I203" s="11" cm="1">
        <f t="array" ref="I203">IF(OR(C203="", F203=""), "No Bonus",
IFERROR(
   _xlfn.XLOOKUP(TRIM(F203), '[1]Bonus Rules'!$C$2:$G$2,
      _xlfn.XLOOKUP(TRIM(C203), '[1]Bonus Rules'!$B$3:$B$14, '[1]Bonus Rules'!$C$3:$G$14)
   ),
"No Bonus"))</f>
        <v>5.3999999999999999E-2</v>
      </c>
      <c r="J203" s="16">
        <f>IF(Table2[[#This Row],[Bonus Rules]]="No Bonus",0,Table1[[#This Row],[Salary]]*Table2[[#This Row],[Bonus Rules]])</f>
        <v>5259.6</v>
      </c>
      <c r="K203" s="16">
        <f>Table1[[#This Row],[Salary]]+Table2[[#This Row],[Bonus Amount ]]</f>
        <v>102659.6</v>
      </c>
    </row>
    <row r="204" spans="1:11">
      <c r="A204" s="1" t="s">
        <v>222</v>
      </c>
      <c r="B204" s="1" t="s">
        <v>10</v>
      </c>
      <c r="C204" s="1" t="s">
        <v>19</v>
      </c>
      <c r="D204" s="13">
        <v>99450</v>
      </c>
      <c r="E204" s="1" t="s">
        <v>17</v>
      </c>
      <c r="F204" s="1" t="s">
        <v>20</v>
      </c>
      <c r="G204" t="str">
        <f t="shared" si="3"/>
        <v>90000 - 100000</v>
      </c>
      <c r="H204" t="b">
        <f>IF(Table1[[#This Row],[Salary]]&gt;90000,TRUE,FALSE)</f>
        <v>1</v>
      </c>
      <c r="I204" s="11" cm="1">
        <f t="array" ref="I204">IF(OR(C204="", F204=""), "No Bonus",
IFERROR(
   _xlfn.XLOOKUP(TRIM(F204), '[1]Bonus Rules'!$C$2:$G$2,
      _xlfn.XLOOKUP(TRIM(C204), '[1]Bonus Rules'!$B$3:$B$14, '[1]Bonus Rules'!$C$3:$G$14)
   ),
"No Bonus"))</f>
        <v>2.7E-2</v>
      </c>
      <c r="J204" s="16">
        <f>IF(Table2[[#This Row],[Bonus Rules]]="No Bonus",0,Table1[[#This Row],[Salary]]*Table2[[#This Row],[Bonus Rules]])</f>
        <v>2685.15</v>
      </c>
      <c r="K204" s="16">
        <f>Table1[[#This Row],[Salary]]+Table2[[#This Row],[Bonus Amount ]]</f>
        <v>102135.15</v>
      </c>
    </row>
    <row r="205" spans="1:11">
      <c r="A205" s="2" t="s">
        <v>223</v>
      </c>
      <c r="B205" s="2" t="s">
        <v>1</v>
      </c>
      <c r="C205" s="2" t="s">
        <v>43</v>
      </c>
      <c r="D205" s="14">
        <v>82670</v>
      </c>
      <c r="E205" s="2" t="s">
        <v>12</v>
      </c>
      <c r="F205" s="2" t="s">
        <v>20</v>
      </c>
      <c r="G205" t="str">
        <f t="shared" si="3"/>
        <v>80000 - 90000</v>
      </c>
      <c r="H205" t="b">
        <f>IF(Table1[[#This Row],[Salary]]&gt;90000,TRUE,FALSE)</f>
        <v>0</v>
      </c>
      <c r="I205" s="11" cm="1">
        <f t="array" ref="I205">IF(OR(C205="", F205=""), "No Bonus",
IFERROR(
   _xlfn.XLOOKUP(TRIM(F205), '[1]Bonus Rules'!$C$2:$G$2,
      _xlfn.XLOOKUP(TRIM(C205), '[1]Bonus Rules'!$B$3:$B$14, '[1]Bonus Rules'!$C$3:$G$14)
   ),
"No Bonus"))</f>
        <v>0.02</v>
      </c>
      <c r="J205" s="16">
        <f>IF(Table2[[#This Row],[Bonus Rules]]="No Bonus",0,Table1[[#This Row],[Salary]]*Table2[[#This Row],[Bonus Rules]])</f>
        <v>1653.4</v>
      </c>
      <c r="K205" s="16">
        <f>Table1[[#This Row],[Salary]]+Table2[[#This Row],[Bonus Amount ]]</f>
        <v>84323.4</v>
      </c>
    </row>
    <row r="206" spans="1:11">
      <c r="A206" s="1" t="s">
        <v>224</v>
      </c>
      <c r="B206" s="1" t="s">
        <v>6</v>
      </c>
      <c r="C206" s="1" t="s">
        <v>58</v>
      </c>
      <c r="D206" s="13">
        <v>99200</v>
      </c>
      <c r="E206" s="1" t="s">
        <v>3</v>
      </c>
      <c r="F206" s="1" t="s">
        <v>4</v>
      </c>
      <c r="G206" t="str">
        <f t="shared" si="3"/>
        <v>90000 - 100000</v>
      </c>
      <c r="H206" t="b">
        <f>IF(Table1[[#This Row],[Salary]]&gt;90000,TRUE,FALSE)</f>
        <v>1</v>
      </c>
      <c r="I206" s="11" cm="1">
        <f t="array" ref="I206">IF(OR(C206="", F206=""), "No Bonus",
IFERROR(
   _xlfn.XLOOKUP(TRIM(F206), '[1]Bonus Rules'!$C$2:$G$2,
      _xlfn.XLOOKUP(TRIM(C206), '[1]Bonus Rules'!$B$3:$B$14, '[1]Bonus Rules'!$C$3:$G$14)
   ),
"No Bonus"))</f>
        <v>9.9000000000000005E-2</v>
      </c>
      <c r="J206" s="16">
        <f>IF(Table2[[#This Row],[Bonus Rules]]="No Bonus",0,Table1[[#This Row],[Salary]]*Table2[[#This Row],[Bonus Rules]])</f>
        <v>9820.8000000000011</v>
      </c>
      <c r="K206" s="16">
        <f>Table1[[#This Row],[Salary]]+Table2[[#This Row],[Bonus Amount ]]</f>
        <v>109020.8</v>
      </c>
    </row>
    <row r="207" spans="1:11">
      <c r="A207" s="2" t="s">
        <v>225</v>
      </c>
      <c r="B207" s="2" t="s">
        <v>1</v>
      </c>
      <c r="C207" s="2" t="s">
        <v>11</v>
      </c>
      <c r="D207" s="14">
        <v>111480</v>
      </c>
      <c r="E207" s="2" t="s">
        <v>12</v>
      </c>
      <c r="F207" s="2" t="s">
        <v>15</v>
      </c>
      <c r="G207" t="str">
        <f t="shared" si="3"/>
        <v>110000 - 120000</v>
      </c>
      <c r="H207" t="b">
        <f>IF(Table1[[#This Row],[Salary]]&gt;90000,TRUE,FALSE)</f>
        <v>1</v>
      </c>
      <c r="I207" s="11" cm="1">
        <f t="array" ref="I207">IF(OR(C207="", F207=""), "No Bonus",
IFERROR(
   _xlfn.XLOOKUP(TRIM(F207), '[1]Bonus Rules'!$C$2:$G$2,
      _xlfn.XLOOKUP(TRIM(C207), '[1]Bonus Rules'!$B$3:$B$14, '[1]Bonus Rules'!$C$3:$G$14)
   ),
"No Bonus"))</f>
        <v>1.9E-2</v>
      </c>
      <c r="J207" s="16">
        <f>IF(Table2[[#This Row],[Bonus Rules]]="No Bonus",0,Table1[[#This Row],[Salary]]*Table2[[#This Row],[Bonus Rules]])</f>
        <v>2118.12</v>
      </c>
      <c r="K207" s="16">
        <f>Table1[[#This Row],[Salary]]+Table2[[#This Row],[Bonus Amount ]]</f>
        <v>113598.12</v>
      </c>
    </row>
    <row r="208" spans="1:11">
      <c r="A208" s="1" t="s">
        <v>226</v>
      </c>
      <c r="B208" s="1" t="s">
        <v>1</v>
      </c>
      <c r="C208" s="1" t="s">
        <v>40</v>
      </c>
      <c r="D208" s="13">
        <v>84940</v>
      </c>
      <c r="E208" s="1" t="s">
        <v>12</v>
      </c>
      <c r="F208" s="1" t="s">
        <v>15</v>
      </c>
      <c r="G208" t="str">
        <f t="shared" si="3"/>
        <v>80000 - 90000</v>
      </c>
      <c r="H208" t="b">
        <f>IF(Table1[[#This Row],[Salary]]&gt;90000,TRUE,FALSE)</f>
        <v>0</v>
      </c>
      <c r="I208" s="11" cm="1">
        <f t="array" ref="I208">IF(OR(C208="", F208=""), "No Bonus",
IFERROR(
   _xlfn.XLOOKUP(TRIM(F208), '[1]Bonus Rules'!$C$2:$G$2,
      _xlfn.XLOOKUP(TRIM(C208), '[1]Bonus Rules'!$B$3:$B$14, '[1]Bonus Rules'!$C$3:$G$14)
   ),
"No Bonus"))</f>
        <v>0.02</v>
      </c>
      <c r="J208" s="16">
        <f>IF(Table2[[#This Row],[Bonus Rules]]="No Bonus",0,Table1[[#This Row],[Salary]]*Table2[[#This Row],[Bonus Rules]])</f>
        <v>1698.8</v>
      </c>
      <c r="K208" s="16">
        <f>Table1[[#This Row],[Salary]]+Table2[[#This Row],[Bonus Amount ]]</f>
        <v>86638.8</v>
      </c>
    </row>
    <row r="209" spans="1:11">
      <c r="A209" s="2" t="s">
        <v>227</v>
      </c>
      <c r="B209" s="2" t="s">
        <v>6</v>
      </c>
      <c r="C209" s="2" t="s">
        <v>14</v>
      </c>
      <c r="D209" s="14">
        <v>95340</v>
      </c>
      <c r="E209" s="2" t="s">
        <v>3</v>
      </c>
      <c r="F209" s="2" t="s">
        <v>15</v>
      </c>
      <c r="G209" t="str">
        <f t="shared" si="3"/>
        <v>90000 - 100000</v>
      </c>
      <c r="H209" t="b">
        <f>IF(Table1[[#This Row],[Salary]]&gt;90000,TRUE,FALSE)</f>
        <v>1</v>
      </c>
      <c r="I209" s="11" cm="1">
        <f t="array" ref="I209">IF(OR(C209="", F209=""), "No Bonus",
IFERROR(
   _xlfn.XLOOKUP(TRIM(F209), '[1]Bonus Rules'!$C$2:$G$2,
      _xlfn.XLOOKUP(TRIM(C209), '[1]Bonus Rules'!$B$3:$B$14, '[1]Bonus Rules'!$C$3:$G$14)
   ),
"No Bonus"))</f>
        <v>0.01</v>
      </c>
      <c r="J209" s="16">
        <f>IF(Table2[[#This Row],[Bonus Rules]]="No Bonus",0,Table1[[#This Row],[Salary]]*Table2[[#This Row],[Bonus Rules]])</f>
        <v>953.4</v>
      </c>
      <c r="K209" s="16">
        <f>Table1[[#This Row],[Salary]]+Table2[[#This Row],[Bonus Amount ]]</f>
        <v>96293.4</v>
      </c>
    </row>
    <row r="210" spans="1:11">
      <c r="A210" s="1" t="s">
        <v>228</v>
      </c>
      <c r="B210" s="1" t="s">
        <v>6</v>
      </c>
      <c r="C210" s="1" t="s">
        <v>27</v>
      </c>
      <c r="D210" s="13">
        <v>47960</v>
      </c>
      <c r="E210" s="1" t="s">
        <v>12</v>
      </c>
      <c r="F210" s="1" t="s">
        <v>15</v>
      </c>
      <c r="G210" t="str">
        <f t="shared" si="3"/>
        <v>40000 - 50000</v>
      </c>
      <c r="H210" t="b">
        <f>IF(Table1[[#This Row],[Salary]]&gt;90000,TRUE,FALSE)</f>
        <v>0</v>
      </c>
      <c r="I210" s="11" cm="1">
        <f t="array" ref="I210">IF(OR(C210="", F210=""), "No Bonus",
IFERROR(
   _xlfn.XLOOKUP(TRIM(F210), '[1]Bonus Rules'!$C$2:$G$2,
      _xlfn.XLOOKUP(TRIM(C210), '[1]Bonus Rules'!$B$3:$B$14, '[1]Bonus Rules'!$C$3:$G$14)
   ),
"No Bonus"))</f>
        <v>0.01</v>
      </c>
      <c r="J210" s="16">
        <f>IF(Table2[[#This Row],[Bonus Rules]]="No Bonus",0,Table1[[#This Row],[Salary]]*Table2[[#This Row],[Bonus Rules]])</f>
        <v>479.6</v>
      </c>
      <c r="K210" s="16">
        <f>Table1[[#This Row],[Salary]]+Table2[[#This Row],[Bonus Amount ]]</f>
        <v>48439.6</v>
      </c>
    </row>
    <row r="211" spans="1:11">
      <c r="A211" s="2" t="s">
        <v>229</v>
      </c>
      <c r="B211" s="2" t="s">
        <v>10</v>
      </c>
      <c r="C211" s="2" t="s">
        <v>40</v>
      </c>
      <c r="D211" s="14">
        <v>56710</v>
      </c>
      <c r="E211" s="2" t="s">
        <v>12</v>
      </c>
      <c r="F211" s="2" t="s">
        <v>20</v>
      </c>
      <c r="G211" t="str">
        <f t="shared" si="3"/>
        <v>50000 - 60000</v>
      </c>
      <c r="H211" t="b">
        <f>IF(Table1[[#This Row],[Salary]]&gt;90000,TRUE,FALSE)</f>
        <v>0</v>
      </c>
      <c r="I211" s="11" cm="1">
        <f t="array" ref="I211">IF(OR(C211="", F211=""), "No Bonus",
IFERROR(
   _xlfn.XLOOKUP(TRIM(F211), '[1]Bonus Rules'!$C$2:$G$2,
      _xlfn.XLOOKUP(TRIM(C211), '[1]Bonus Rules'!$B$3:$B$14, '[1]Bonus Rules'!$C$3:$G$14)
   ),
"No Bonus"))</f>
        <v>3.3000000000000002E-2</v>
      </c>
      <c r="J211" s="16">
        <f>IF(Table2[[#This Row],[Bonus Rules]]="No Bonus",0,Table1[[#This Row],[Salary]]*Table2[[#This Row],[Bonus Rules]])</f>
        <v>1871.43</v>
      </c>
      <c r="K211" s="16">
        <f>Table1[[#This Row],[Salary]]+Table2[[#This Row],[Bonus Amount ]]</f>
        <v>58581.43</v>
      </c>
    </row>
    <row r="212" spans="1:11">
      <c r="A212" s="1" t="s">
        <v>230</v>
      </c>
      <c r="B212" s="1" t="s">
        <v>6</v>
      </c>
      <c r="C212" s="1" t="s">
        <v>19</v>
      </c>
      <c r="D212" s="13">
        <v>71180</v>
      </c>
      <c r="E212" s="1" t="s">
        <v>17</v>
      </c>
      <c r="F212" s="1" t="s">
        <v>8</v>
      </c>
      <c r="G212" t="str">
        <f t="shared" si="3"/>
        <v>70000 - 80000</v>
      </c>
      <c r="H212" t="b">
        <f>IF(Table1[[#This Row],[Salary]]&gt;90000,TRUE,FALSE)</f>
        <v>0</v>
      </c>
      <c r="I212" s="11" cm="1">
        <f t="array" ref="I212">IF(OR(C212="", F212=""), "No Bonus",
IFERROR(
   _xlfn.XLOOKUP(TRIM(F212), '[1]Bonus Rules'!$C$2:$G$2,
      _xlfn.XLOOKUP(TRIM(C212), '[1]Bonus Rules'!$B$3:$B$14, '[1]Bonus Rules'!$C$3:$G$14)
   ),
"No Bonus"))</f>
        <v>5.3999999999999999E-2</v>
      </c>
      <c r="J212" s="16">
        <f>IF(Table2[[#This Row],[Bonus Rules]]="No Bonus",0,Table1[[#This Row],[Salary]]*Table2[[#This Row],[Bonus Rules]])</f>
        <v>3843.72</v>
      </c>
      <c r="K212" s="16">
        <f>Table1[[#This Row],[Salary]]+Table2[[#This Row],[Bonus Amount ]]</f>
        <v>75023.72</v>
      </c>
    </row>
    <row r="213" spans="1:11">
      <c r="A213" s="2" t="s">
        <v>231</v>
      </c>
      <c r="B213" s="2" t="s">
        <v>6</v>
      </c>
      <c r="C213" s="2" t="s">
        <v>40</v>
      </c>
      <c r="D213" s="14">
        <v>78180</v>
      </c>
      <c r="E213" s="2" t="s">
        <v>3</v>
      </c>
      <c r="F213" s="2" t="s">
        <v>4</v>
      </c>
      <c r="G213" t="str">
        <f t="shared" si="3"/>
        <v>70000 - 80000</v>
      </c>
      <c r="H213" t="b">
        <f>IF(Table1[[#This Row],[Salary]]&gt;90000,TRUE,FALSE)</f>
        <v>0</v>
      </c>
      <c r="I213" s="11" cm="1">
        <f t="array" ref="I213">IF(OR(C213="", F213=""), "No Bonus",
IFERROR(
   _xlfn.XLOOKUP(TRIM(F213), '[1]Bonus Rules'!$C$2:$G$2,
      _xlfn.XLOOKUP(TRIM(C213), '[1]Bonus Rules'!$B$3:$B$14, '[1]Bonus Rules'!$C$3:$G$14)
   ),
"No Bonus"))</f>
        <v>8.4000000000000005E-2</v>
      </c>
      <c r="J213" s="16">
        <f>IF(Table2[[#This Row],[Bonus Rules]]="No Bonus",0,Table1[[#This Row],[Salary]]*Table2[[#This Row],[Bonus Rules]])</f>
        <v>6567.1200000000008</v>
      </c>
      <c r="K213" s="16">
        <f>Table1[[#This Row],[Salary]]+Table2[[#This Row],[Bonus Amount ]]</f>
        <v>84747.12</v>
      </c>
    </row>
    <row r="214" spans="1:11">
      <c r="A214" s="1" t="s">
        <v>232</v>
      </c>
      <c r="B214" s="1" t="s">
        <v>6</v>
      </c>
      <c r="C214" s="1" t="s">
        <v>32</v>
      </c>
      <c r="D214" s="13">
        <v>84750</v>
      </c>
      <c r="E214" s="1" t="s">
        <v>3</v>
      </c>
      <c r="F214" s="1" t="s">
        <v>20</v>
      </c>
      <c r="G214" t="str">
        <f t="shared" si="3"/>
        <v>80000 - 90000</v>
      </c>
      <c r="H214" t="b">
        <f>IF(Table1[[#This Row],[Salary]]&gt;90000,TRUE,FALSE)</f>
        <v>0</v>
      </c>
      <c r="I214" s="11" cm="1">
        <f t="array" ref="I214">IF(OR(C214="", F214=""), "No Bonus",
IFERROR(
   _xlfn.XLOOKUP(TRIM(F214), '[1]Bonus Rules'!$C$2:$G$2,
      _xlfn.XLOOKUP(TRIM(C214), '[1]Bonus Rules'!$B$3:$B$14, '[1]Bonus Rules'!$C$3:$G$14)
   ),
"No Bonus"))</f>
        <v>0.04</v>
      </c>
      <c r="J214" s="16">
        <f>IF(Table2[[#This Row],[Bonus Rules]]="No Bonus",0,Table1[[#This Row],[Salary]]*Table2[[#This Row],[Bonus Rules]])</f>
        <v>3390</v>
      </c>
      <c r="K214" s="16">
        <f>Table1[[#This Row],[Salary]]+Table2[[#This Row],[Bonus Amount ]]</f>
        <v>88140</v>
      </c>
    </row>
    <row r="215" spans="1:11">
      <c r="A215" s="2" t="s">
        <v>233</v>
      </c>
      <c r="B215" s="2" t="s">
        <v>6</v>
      </c>
      <c r="C215" s="2" t="s">
        <v>11</v>
      </c>
      <c r="D215" s="14">
        <v>98970</v>
      </c>
      <c r="E215" s="2" t="s">
        <v>3</v>
      </c>
      <c r="F215" s="2" t="s">
        <v>54</v>
      </c>
      <c r="G215" t="str">
        <f t="shared" si="3"/>
        <v>90000 - 100000</v>
      </c>
      <c r="H215" t="b">
        <f>IF(Table1[[#This Row],[Salary]]&gt;90000,TRUE,FALSE)</f>
        <v>1</v>
      </c>
      <c r="I215" s="11" t="str" cm="1">
        <f t="array" ref="I215">IF(OR(C215="", F215=""), "No Bonus",
IFERROR(
   _xlfn.XLOOKUP(TRIM(F215), '[1]Bonus Rules'!$C$2:$G$2,
      _xlfn.XLOOKUP(TRIM(C215), '[1]Bonus Rules'!$B$3:$B$14, '[1]Bonus Rules'!$C$3:$G$14)
   ),
"No Bonus"))</f>
        <v>No Bonus</v>
      </c>
      <c r="J215" s="16">
        <f>IF(Table2[[#This Row],[Bonus Rules]]="No Bonus",0,Table1[[#This Row],[Salary]]*Table2[[#This Row],[Bonus Rules]])</f>
        <v>0</v>
      </c>
      <c r="K215" s="16">
        <f>Table1[[#This Row],[Salary]]+Table2[[#This Row],[Bonus Amount ]]</f>
        <v>98970</v>
      </c>
    </row>
    <row r="216" spans="1:11">
      <c r="A216" s="1" t="s">
        <v>234</v>
      </c>
      <c r="B216" s="1" t="s">
        <v>1</v>
      </c>
      <c r="C216" s="1" t="s">
        <v>27</v>
      </c>
      <c r="D216" s="13">
        <v>76560</v>
      </c>
      <c r="E216" s="1" t="s">
        <v>12</v>
      </c>
      <c r="F216" s="1" t="s">
        <v>8</v>
      </c>
      <c r="G216" t="str">
        <f t="shared" si="3"/>
        <v>70000 - 80000</v>
      </c>
      <c r="H216" t="b">
        <f>IF(Table1[[#This Row],[Salary]]&gt;90000,TRUE,FALSE)</f>
        <v>0</v>
      </c>
      <c r="I216" s="11" cm="1">
        <f t="array" ref="I216">IF(OR(C216="", F216=""), "No Bonus",
IFERROR(
   _xlfn.XLOOKUP(TRIM(F216), '[1]Bonus Rules'!$C$2:$G$2,
      _xlfn.XLOOKUP(TRIM(C216), '[1]Bonus Rules'!$B$3:$B$14, '[1]Bonus Rules'!$C$3:$G$14)
   ),
"No Bonus"))</f>
        <v>4.1000000000000002E-2</v>
      </c>
      <c r="J216" s="16">
        <f>IF(Table2[[#This Row],[Bonus Rules]]="No Bonus",0,Table1[[#This Row],[Salary]]*Table2[[#This Row],[Bonus Rules]])</f>
        <v>3138.96</v>
      </c>
      <c r="K216" s="16">
        <f>Table1[[#This Row],[Salary]]+Table2[[#This Row],[Bonus Amount ]]</f>
        <v>79698.960000000006</v>
      </c>
    </row>
    <row r="217" spans="1:11">
      <c r="A217" s="2" t="s">
        <v>235</v>
      </c>
      <c r="B217" s="2" t="s">
        <v>6</v>
      </c>
      <c r="C217" s="2" t="s">
        <v>2</v>
      </c>
      <c r="D217" s="14">
        <v>35930</v>
      </c>
      <c r="E217" s="2" t="s">
        <v>17</v>
      </c>
      <c r="F217" s="2" t="s">
        <v>20</v>
      </c>
      <c r="G217" t="str">
        <f t="shared" si="3"/>
        <v>30000 - 40000</v>
      </c>
      <c r="H217" t="b">
        <f>IF(Table1[[#This Row],[Salary]]&gt;90000,TRUE,FALSE)</f>
        <v>0</v>
      </c>
      <c r="I217" s="11" cm="1">
        <f t="array" ref="I217">IF(OR(C217="", F217=""), "No Bonus",
IFERROR(
   _xlfn.XLOOKUP(TRIM(F217), '[1]Bonus Rules'!$C$2:$G$2,
      _xlfn.XLOOKUP(TRIM(C217), '[1]Bonus Rules'!$B$3:$B$14, '[1]Bonus Rules'!$C$3:$G$14)
   ),
"No Bonus"))</f>
        <v>2.1000000000000001E-2</v>
      </c>
      <c r="J217" s="16">
        <f>IF(Table2[[#This Row],[Bonus Rules]]="No Bonus",0,Table1[[#This Row],[Salary]]*Table2[[#This Row],[Bonus Rules]])</f>
        <v>754.53000000000009</v>
      </c>
      <c r="K217" s="16">
        <f>Table1[[#This Row],[Salary]]+Table2[[#This Row],[Bonus Amount ]]</f>
        <v>36684.53</v>
      </c>
    </row>
    <row r="218" spans="1:11">
      <c r="A218" s="1" t="s">
        <v>236</v>
      </c>
      <c r="B218" s="1" t="s">
        <v>6</v>
      </c>
      <c r="C218" s="1" t="s">
        <v>2</v>
      </c>
      <c r="D218" s="13">
        <v>104410</v>
      </c>
      <c r="E218" s="1" t="s">
        <v>12</v>
      </c>
      <c r="F218" s="1" t="s">
        <v>20</v>
      </c>
      <c r="G218" t="str">
        <f t="shared" si="3"/>
        <v>100000 - 110000</v>
      </c>
      <c r="H218" t="b">
        <f>IF(Table1[[#This Row],[Salary]]&gt;90000,TRUE,FALSE)</f>
        <v>1</v>
      </c>
      <c r="I218" s="11" cm="1">
        <f t="array" ref="I218">IF(OR(C218="", F218=""), "No Bonus",
IFERROR(
   _xlfn.XLOOKUP(TRIM(F218), '[1]Bonus Rules'!$C$2:$G$2,
      _xlfn.XLOOKUP(TRIM(C218), '[1]Bonus Rules'!$B$3:$B$14, '[1]Bonus Rules'!$C$3:$G$14)
   ),
"No Bonus"))</f>
        <v>2.1000000000000001E-2</v>
      </c>
      <c r="J218" s="16">
        <f>IF(Table2[[#This Row],[Bonus Rules]]="No Bonus",0,Table1[[#This Row],[Salary]]*Table2[[#This Row],[Bonus Rules]])</f>
        <v>2192.61</v>
      </c>
      <c r="K218" s="16">
        <f>Table1[[#This Row],[Salary]]+Table2[[#This Row],[Bonus Amount ]]</f>
        <v>106602.61</v>
      </c>
    </row>
    <row r="219" spans="1:11">
      <c r="A219" s="2" t="s">
        <v>237</v>
      </c>
      <c r="B219" s="2" t="s">
        <v>6</v>
      </c>
      <c r="C219" s="2" t="s">
        <v>2</v>
      </c>
      <c r="D219" s="14">
        <v>84600</v>
      </c>
      <c r="E219" s="2" t="s">
        <v>17</v>
      </c>
      <c r="F219" s="2" t="s">
        <v>41</v>
      </c>
      <c r="G219" t="str">
        <f t="shared" si="3"/>
        <v>80000 - 90000</v>
      </c>
      <c r="H219" t="b">
        <f>IF(Table1[[#This Row],[Salary]]&gt;90000,TRUE,FALSE)</f>
        <v>0</v>
      </c>
      <c r="I219" s="11" cm="1">
        <f t="array" ref="I219">IF(OR(C219="", F219=""), "No Bonus",
IFERROR(
   _xlfn.XLOOKUP(TRIM(F219), '[1]Bonus Rules'!$C$2:$G$2,
      _xlfn.XLOOKUP(TRIM(C219), '[1]Bonus Rules'!$B$3:$B$14, '[1]Bonus Rules'!$C$3:$G$14)
   ),
"No Bonus"))</f>
        <v>5.0000000000000001E-3</v>
      </c>
      <c r="J219" s="16">
        <f>IF(Table2[[#This Row],[Bonus Rules]]="No Bonus",0,Table1[[#This Row],[Salary]]*Table2[[#This Row],[Bonus Rules]])</f>
        <v>423</v>
      </c>
      <c r="K219" s="16">
        <f>Table1[[#This Row],[Salary]]+Table2[[#This Row],[Bonus Amount ]]</f>
        <v>85023</v>
      </c>
    </row>
    <row r="220" spans="1:11">
      <c r="A220" s="1" t="s">
        <v>238</v>
      </c>
      <c r="B220" s="1" t="s">
        <v>6</v>
      </c>
      <c r="C220" s="1" t="s">
        <v>27</v>
      </c>
      <c r="D220" s="13">
        <v>68800</v>
      </c>
      <c r="E220" s="1" t="s">
        <v>3</v>
      </c>
      <c r="F220" s="1" t="s">
        <v>15</v>
      </c>
      <c r="G220" t="str">
        <f t="shared" si="3"/>
        <v>60000 - 70000</v>
      </c>
      <c r="H220" t="b">
        <f>IF(Table1[[#This Row],[Salary]]&gt;90000,TRUE,FALSE)</f>
        <v>0</v>
      </c>
      <c r="I220" s="11" cm="1">
        <f t="array" ref="I220">IF(OR(C220="", F220=""), "No Bonus",
IFERROR(
   _xlfn.XLOOKUP(TRIM(F220), '[1]Bonus Rules'!$C$2:$G$2,
      _xlfn.XLOOKUP(TRIM(C220), '[1]Bonus Rules'!$B$3:$B$14, '[1]Bonus Rules'!$C$3:$G$14)
   ),
"No Bonus"))</f>
        <v>0.01</v>
      </c>
      <c r="J220" s="16">
        <f>IF(Table2[[#This Row],[Bonus Rules]]="No Bonus",0,Table1[[#This Row],[Salary]]*Table2[[#This Row],[Bonus Rules]])</f>
        <v>688</v>
      </c>
      <c r="K220" s="16">
        <f>Table1[[#This Row],[Salary]]+Table2[[#This Row],[Bonus Amount ]]</f>
        <v>69488</v>
      </c>
    </row>
    <row r="221" spans="1:11">
      <c r="A221" s="2" t="s">
        <v>239</v>
      </c>
      <c r="B221" s="2" t="s">
        <v>1</v>
      </c>
      <c r="C221" s="2" t="s">
        <v>19</v>
      </c>
      <c r="D221" s="14">
        <v>86560</v>
      </c>
      <c r="E221" s="2" t="s">
        <v>17</v>
      </c>
      <c r="F221" s="2" t="s">
        <v>20</v>
      </c>
      <c r="G221" t="str">
        <f t="shared" si="3"/>
        <v>80000 - 90000</v>
      </c>
      <c r="H221" t="b">
        <f>IF(Table1[[#This Row],[Salary]]&gt;90000,TRUE,FALSE)</f>
        <v>0</v>
      </c>
      <c r="I221" s="11" cm="1">
        <f t="array" ref="I221">IF(OR(C221="", F221=""), "No Bonus",
IFERROR(
   _xlfn.XLOOKUP(TRIM(F221), '[1]Bonus Rules'!$C$2:$G$2,
      _xlfn.XLOOKUP(TRIM(C221), '[1]Bonus Rules'!$B$3:$B$14, '[1]Bonus Rules'!$C$3:$G$14)
   ),
"No Bonus"))</f>
        <v>2.7E-2</v>
      </c>
      <c r="J221" s="16">
        <f>IF(Table2[[#This Row],[Bonus Rules]]="No Bonus",0,Table1[[#This Row],[Salary]]*Table2[[#This Row],[Bonus Rules]])</f>
        <v>2337.12</v>
      </c>
      <c r="K221" s="16">
        <f>Table1[[#This Row],[Salary]]+Table2[[#This Row],[Bonus Amount ]]</f>
        <v>88897.12</v>
      </c>
    </row>
    <row r="222" spans="1:11">
      <c r="A222" s="1" t="s">
        <v>240</v>
      </c>
      <c r="B222" s="1" t="s">
        <v>6</v>
      </c>
      <c r="C222" s="1" t="s">
        <v>14</v>
      </c>
      <c r="D222" s="13">
        <v>107340</v>
      </c>
      <c r="E222" s="1" t="s">
        <v>17</v>
      </c>
      <c r="F222" s="1" t="s">
        <v>20</v>
      </c>
      <c r="G222" t="str">
        <f t="shared" si="3"/>
        <v>100000 - 110000</v>
      </c>
      <c r="H222" t="b">
        <f>IF(Table1[[#This Row],[Salary]]&gt;90000,TRUE,FALSE)</f>
        <v>1</v>
      </c>
      <c r="I222" s="11" cm="1">
        <f t="array" ref="I222">IF(OR(C222="", F222=""), "No Bonus",
IFERROR(
   _xlfn.XLOOKUP(TRIM(F222), '[1]Bonus Rules'!$C$2:$G$2,
      _xlfn.XLOOKUP(TRIM(C222), '[1]Bonus Rules'!$B$3:$B$14, '[1]Bonus Rules'!$C$3:$G$14)
   ),
"No Bonus"))</f>
        <v>2.8000000000000001E-2</v>
      </c>
      <c r="J222" s="16">
        <f>IF(Table2[[#This Row],[Bonus Rules]]="No Bonus",0,Table1[[#This Row],[Salary]]*Table2[[#This Row],[Bonus Rules]])</f>
        <v>3005.52</v>
      </c>
      <c r="K222" s="16">
        <f>Table1[[#This Row],[Salary]]+Table2[[#This Row],[Bonus Amount ]]</f>
        <v>110345.52</v>
      </c>
    </row>
    <row r="223" spans="1:11">
      <c r="A223" s="2" t="s">
        <v>241</v>
      </c>
      <c r="B223" s="2" t="s">
        <v>6</v>
      </c>
      <c r="C223" s="2" t="s">
        <v>11</v>
      </c>
      <c r="D223" s="14">
        <v>111050</v>
      </c>
      <c r="E223" s="2" t="s">
        <v>17</v>
      </c>
      <c r="F223" s="2" t="s">
        <v>4</v>
      </c>
      <c r="G223" t="str">
        <f t="shared" si="3"/>
        <v>110000 - 120000</v>
      </c>
      <c r="H223" t="b">
        <f>IF(Table1[[#This Row],[Salary]]&gt;90000,TRUE,FALSE)</f>
        <v>1</v>
      </c>
      <c r="I223" s="11" cm="1">
        <f t="array" ref="I223">IF(OR(C223="", F223=""), "No Bonus",
IFERROR(
   _xlfn.XLOOKUP(TRIM(F223), '[1]Bonus Rules'!$C$2:$G$2,
      _xlfn.XLOOKUP(TRIM(C223), '[1]Bonus Rules'!$B$3:$B$14, '[1]Bonus Rules'!$C$3:$G$14)
   ),
"No Bonus"))</f>
        <v>6.4000000000000001E-2</v>
      </c>
      <c r="J223" s="16">
        <f>IF(Table2[[#This Row],[Bonus Rules]]="No Bonus",0,Table1[[#This Row],[Salary]]*Table2[[#This Row],[Bonus Rules]])</f>
        <v>7107.2</v>
      </c>
      <c r="K223" s="16">
        <f>Table1[[#This Row],[Salary]]+Table2[[#This Row],[Bonus Amount ]]</f>
        <v>118157.2</v>
      </c>
    </row>
    <row r="224" spans="1:11">
      <c r="A224" s="1" t="s">
        <v>242</v>
      </c>
      <c r="B224" s="1" t="s">
        <v>1</v>
      </c>
      <c r="C224" s="1" t="s">
        <v>32</v>
      </c>
      <c r="D224" s="13">
        <v>75320</v>
      </c>
      <c r="E224" s="1" t="s">
        <v>3</v>
      </c>
      <c r="F224" s="1" t="s">
        <v>41</v>
      </c>
      <c r="G224" t="str">
        <f t="shared" si="3"/>
        <v>70000 - 80000</v>
      </c>
      <c r="H224" t="b">
        <f>IF(Table1[[#This Row],[Salary]]&gt;90000,TRUE,FALSE)</f>
        <v>0</v>
      </c>
      <c r="I224" s="11" cm="1">
        <f t="array" ref="I224">IF(OR(C224="", F224=""), "No Bonus",
IFERROR(
   _xlfn.XLOOKUP(TRIM(F224), '[1]Bonus Rules'!$C$2:$G$2,
      _xlfn.XLOOKUP(TRIM(C224), '[1]Bonus Rules'!$B$3:$B$14, '[1]Bonus Rules'!$C$3:$G$14)
   ),
"No Bonus"))</f>
        <v>5.0000000000000001E-3</v>
      </c>
      <c r="J224" s="16">
        <f>IF(Table2[[#This Row],[Bonus Rules]]="No Bonus",0,Table1[[#This Row],[Salary]]*Table2[[#This Row],[Bonus Rules]])</f>
        <v>376.6</v>
      </c>
      <c r="K224" s="16">
        <f>Table1[[#This Row],[Salary]]+Table2[[#This Row],[Bonus Amount ]]</f>
        <v>75696.600000000006</v>
      </c>
    </row>
    <row r="225" spans="1:11">
      <c r="A225" s="2" t="s">
        <v>243</v>
      </c>
      <c r="B225" s="2" t="s">
        <v>1</v>
      </c>
      <c r="C225" s="2" t="s">
        <v>11</v>
      </c>
      <c r="D225" s="14">
        <v>57910</v>
      </c>
      <c r="E225" s="2" t="s">
        <v>12</v>
      </c>
      <c r="F225" s="2" t="s">
        <v>20</v>
      </c>
      <c r="G225" t="str">
        <f t="shared" si="3"/>
        <v>50000 - 60000</v>
      </c>
      <c r="H225" t="b">
        <f>IF(Table1[[#This Row],[Salary]]&gt;90000,TRUE,FALSE)</f>
        <v>0</v>
      </c>
      <c r="I225" s="11" cm="1">
        <f t="array" ref="I225">IF(OR(C225="", F225=""), "No Bonus",
IFERROR(
   _xlfn.XLOOKUP(TRIM(F225), '[1]Bonus Rules'!$C$2:$G$2,
      _xlfn.XLOOKUP(TRIM(C225), '[1]Bonus Rules'!$B$3:$B$14, '[1]Bonus Rules'!$C$3:$G$14)
   ),
"No Bonus"))</f>
        <v>2.1000000000000001E-2</v>
      </c>
      <c r="J225" s="16">
        <f>IF(Table2[[#This Row],[Bonus Rules]]="No Bonus",0,Table1[[#This Row],[Salary]]*Table2[[#This Row],[Bonus Rules]])</f>
        <v>1216.1100000000001</v>
      </c>
      <c r="K225" s="16">
        <f>Table1[[#This Row],[Salary]]+Table2[[#This Row],[Bonus Amount ]]</f>
        <v>59126.11</v>
      </c>
    </row>
    <row r="226" spans="1:11">
      <c r="A226" s="1" t="s">
        <v>244</v>
      </c>
      <c r="B226" s="1" t="s">
        <v>6</v>
      </c>
      <c r="C226" s="1" t="s">
        <v>11</v>
      </c>
      <c r="D226" s="13">
        <v>29490</v>
      </c>
      <c r="E226" s="1" t="s">
        <v>17</v>
      </c>
      <c r="F226" s="1" t="s">
        <v>54</v>
      </c>
      <c r="G226" t="str">
        <f t="shared" si="3"/>
        <v>20000 - 30000</v>
      </c>
      <c r="H226" t="b">
        <f>IF(Table1[[#This Row],[Salary]]&gt;90000,TRUE,FALSE)</f>
        <v>0</v>
      </c>
      <c r="I226" s="11" t="str" cm="1">
        <f t="array" ref="I226">IF(OR(C226="", F226=""), "No Bonus",
IFERROR(
   _xlfn.XLOOKUP(TRIM(F226), '[1]Bonus Rules'!$C$2:$G$2,
      _xlfn.XLOOKUP(TRIM(C226), '[1]Bonus Rules'!$B$3:$B$14, '[1]Bonus Rules'!$C$3:$G$14)
   ),
"No Bonus"))</f>
        <v>No Bonus</v>
      </c>
      <c r="J226" s="16">
        <f>IF(Table2[[#This Row],[Bonus Rules]]="No Bonus",0,Table1[[#This Row],[Salary]]*Table2[[#This Row],[Bonus Rules]])</f>
        <v>0</v>
      </c>
      <c r="K226" s="16">
        <f>Table1[[#This Row],[Salary]]+Table2[[#This Row],[Bonus Amount ]]</f>
        <v>29490</v>
      </c>
    </row>
    <row r="227" spans="1:11">
      <c r="A227" s="2" t="s">
        <v>245</v>
      </c>
      <c r="B227" s="2" t="s">
        <v>1</v>
      </c>
      <c r="C227" s="2" t="s">
        <v>19</v>
      </c>
      <c r="D227" s="14">
        <v>52670</v>
      </c>
      <c r="E227" s="2" t="s">
        <v>12</v>
      </c>
      <c r="F227" s="2" t="s">
        <v>20</v>
      </c>
      <c r="G227" t="str">
        <f t="shared" si="3"/>
        <v>50000 - 60000</v>
      </c>
      <c r="H227" t="b">
        <f>IF(Table1[[#This Row],[Salary]]&gt;90000,TRUE,FALSE)</f>
        <v>0</v>
      </c>
      <c r="I227" s="11" cm="1">
        <f t="array" ref="I227">IF(OR(C227="", F227=""), "No Bonus",
IFERROR(
   _xlfn.XLOOKUP(TRIM(F227), '[1]Bonus Rules'!$C$2:$G$2,
      _xlfn.XLOOKUP(TRIM(C227), '[1]Bonus Rules'!$B$3:$B$14, '[1]Bonus Rules'!$C$3:$G$14)
   ),
"No Bonus"))</f>
        <v>2.7E-2</v>
      </c>
      <c r="J227" s="16">
        <f>IF(Table2[[#This Row],[Bonus Rules]]="No Bonus",0,Table1[[#This Row],[Salary]]*Table2[[#This Row],[Bonus Rules]])</f>
        <v>1422.09</v>
      </c>
      <c r="K227" s="16">
        <f>Table1[[#This Row],[Salary]]+Table2[[#This Row],[Bonus Amount ]]</f>
        <v>54092.09</v>
      </c>
    </row>
    <row r="228" spans="1:11">
      <c r="A228" s="1" t="s">
        <v>246</v>
      </c>
      <c r="B228" s="1" t="s">
        <v>1</v>
      </c>
      <c r="C228" s="1" t="s">
        <v>43</v>
      </c>
      <c r="D228" s="13">
        <v>48530</v>
      </c>
      <c r="E228" s="1" t="s">
        <v>17</v>
      </c>
      <c r="F228" s="1" t="s">
        <v>20</v>
      </c>
      <c r="G228" t="str">
        <f t="shared" si="3"/>
        <v>40000 - 50000</v>
      </c>
      <c r="H228" t="b">
        <f>IF(Table1[[#This Row],[Salary]]&gt;90000,TRUE,FALSE)</f>
        <v>0</v>
      </c>
      <c r="I228" s="11" cm="1">
        <f t="array" ref="I228">IF(OR(C228="", F228=""), "No Bonus",
IFERROR(
   _xlfn.XLOOKUP(TRIM(F228), '[1]Bonus Rules'!$C$2:$G$2,
      _xlfn.XLOOKUP(TRIM(C228), '[1]Bonus Rules'!$B$3:$B$14, '[1]Bonus Rules'!$C$3:$G$14)
   ),
"No Bonus"))</f>
        <v>0.02</v>
      </c>
      <c r="J228" s="16">
        <f>IF(Table2[[#This Row],[Bonus Rules]]="No Bonus",0,Table1[[#This Row],[Salary]]*Table2[[#This Row],[Bonus Rules]])</f>
        <v>970.6</v>
      </c>
      <c r="K228" s="16">
        <f>Table1[[#This Row],[Salary]]+Table2[[#This Row],[Bonus Amount ]]</f>
        <v>49500.6</v>
      </c>
    </row>
    <row r="229" spans="1:11">
      <c r="A229" s="2" t="s">
        <v>247</v>
      </c>
      <c r="B229" s="2" t="s">
        <v>1</v>
      </c>
      <c r="C229" s="2" t="s">
        <v>40</v>
      </c>
      <c r="D229" s="14">
        <v>105470</v>
      </c>
      <c r="E229" s="2" t="s">
        <v>17</v>
      </c>
      <c r="F229" s="2" t="s">
        <v>20</v>
      </c>
      <c r="G229" t="str">
        <f t="shared" si="3"/>
        <v>100000 - 110000</v>
      </c>
      <c r="H229" t="b">
        <f>IF(Table1[[#This Row],[Salary]]&gt;90000,TRUE,FALSE)</f>
        <v>1</v>
      </c>
      <c r="I229" s="11" cm="1">
        <f t="array" ref="I229">IF(OR(C229="", F229=""), "No Bonus",
IFERROR(
   _xlfn.XLOOKUP(TRIM(F229), '[1]Bonus Rules'!$C$2:$G$2,
      _xlfn.XLOOKUP(TRIM(C229), '[1]Bonus Rules'!$B$3:$B$14, '[1]Bonus Rules'!$C$3:$G$14)
   ),
"No Bonus"))</f>
        <v>3.3000000000000002E-2</v>
      </c>
      <c r="J229" s="16">
        <f>IF(Table2[[#This Row],[Bonus Rules]]="No Bonus",0,Table1[[#This Row],[Salary]]*Table2[[#This Row],[Bonus Rules]])</f>
        <v>3480.51</v>
      </c>
      <c r="K229" s="16">
        <f>Table1[[#This Row],[Salary]]+Table2[[#This Row],[Bonus Amount ]]</f>
        <v>108950.51</v>
      </c>
    </row>
    <row r="230" spans="1:11">
      <c r="A230" s="1" t="s">
        <v>248</v>
      </c>
      <c r="B230" s="1" t="s">
        <v>6</v>
      </c>
      <c r="C230" s="1" t="s">
        <v>32</v>
      </c>
      <c r="D230" s="13">
        <v>98200</v>
      </c>
      <c r="E230" s="1" t="s">
        <v>17</v>
      </c>
      <c r="F230" s="1" t="s">
        <v>15</v>
      </c>
      <c r="G230" t="str">
        <f t="shared" si="3"/>
        <v>90000 - 100000</v>
      </c>
      <c r="H230" t="b">
        <f>IF(Table1[[#This Row],[Salary]]&gt;90000,TRUE,FALSE)</f>
        <v>1</v>
      </c>
      <c r="I230" s="11" cm="1">
        <f t="array" ref="I230">IF(OR(C230="", F230=""), "No Bonus",
IFERROR(
   _xlfn.XLOOKUP(TRIM(F230), '[1]Bonus Rules'!$C$2:$G$2,
      _xlfn.XLOOKUP(TRIM(C230), '[1]Bonus Rules'!$B$3:$B$14, '[1]Bonus Rules'!$C$3:$G$14)
   ),
"No Bonus"))</f>
        <v>1.9E-2</v>
      </c>
      <c r="J230" s="16">
        <f>IF(Table2[[#This Row],[Bonus Rules]]="No Bonus",0,Table1[[#This Row],[Salary]]*Table2[[#This Row],[Bonus Rules]])</f>
        <v>1865.8</v>
      </c>
      <c r="K230" s="16">
        <f>Table1[[#This Row],[Salary]]+Table2[[#This Row],[Bonus Amount ]]</f>
        <v>100065.8</v>
      </c>
    </row>
    <row r="231" spans="1:11">
      <c r="A231" s="2" t="s">
        <v>249</v>
      </c>
      <c r="B231" s="2" t="s">
        <v>1</v>
      </c>
      <c r="C231" s="2" t="s">
        <v>19</v>
      </c>
      <c r="D231" s="14">
        <v>106190</v>
      </c>
      <c r="E231" s="2" t="s">
        <v>17</v>
      </c>
      <c r="F231" s="2" t="s">
        <v>4</v>
      </c>
      <c r="G231" t="str">
        <f t="shared" si="3"/>
        <v>100000 - 110000</v>
      </c>
      <c r="H231" t="b">
        <f>IF(Table1[[#This Row],[Salary]]&gt;90000,TRUE,FALSE)</f>
        <v>1</v>
      </c>
      <c r="I231" s="11" cm="1">
        <f t="array" ref="I231">IF(OR(C231="", F231=""), "No Bonus",
IFERROR(
   _xlfn.XLOOKUP(TRIM(F231), '[1]Bonus Rules'!$C$2:$G$2,
      _xlfn.XLOOKUP(TRIM(C231), '[1]Bonus Rules'!$B$3:$B$14, '[1]Bonus Rules'!$C$3:$G$14)
   ),
"No Bonus"))</f>
        <v>7.5999999999999998E-2</v>
      </c>
      <c r="J231" s="16">
        <f>IF(Table2[[#This Row],[Bonus Rules]]="No Bonus",0,Table1[[#This Row],[Salary]]*Table2[[#This Row],[Bonus Rules]])</f>
        <v>8070.44</v>
      </c>
      <c r="K231" s="16">
        <f>Table1[[#This Row],[Salary]]+Table2[[#This Row],[Bonus Amount ]]</f>
        <v>114260.44</v>
      </c>
    </row>
    <row r="232" spans="1:11">
      <c r="A232" s="1" t="s">
        <v>250</v>
      </c>
      <c r="B232" s="1" t="s">
        <v>1</v>
      </c>
      <c r="C232" s="1" t="s">
        <v>2</v>
      </c>
      <c r="D232" s="13">
        <v>52610</v>
      </c>
      <c r="E232" s="1" t="s">
        <v>3</v>
      </c>
      <c r="F232" s="1" t="s">
        <v>15</v>
      </c>
      <c r="G232" t="str">
        <f t="shared" si="3"/>
        <v>50000 - 60000</v>
      </c>
      <c r="H232" t="b">
        <f>IF(Table1[[#This Row],[Salary]]&gt;90000,TRUE,FALSE)</f>
        <v>0</v>
      </c>
      <c r="I232" s="11" cm="1">
        <f t="array" ref="I232">IF(OR(C232="", F232=""), "No Bonus",
IFERROR(
   _xlfn.XLOOKUP(TRIM(F232), '[1]Bonus Rules'!$C$2:$G$2,
      _xlfn.XLOOKUP(TRIM(C232), '[1]Bonus Rules'!$B$3:$B$14, '[1]Bonus Rules'!$C$3:$G$14)
   ),
"No Bonus"))</f>
        <v>1.2E-2</v>
      </c>
      <c r="J232" s="16">
        <f>IF(Table2[[#This Row],[Bonus Rules]]="No Bonus",0,Table1[[#This Row],[Salary]]*Table2[[#This Row],[Bonus Rules]])</f>
        <v>631.32000000000005</v>
      </c>
      <c r="K232" s="16">
        <f>Table1[[#This Row],[Salary]]+Table2[[#This Row],[Bonus Amount ]]</f>
        <v>53241.32</v>
      </c>
    </row>
    <row r="233" spans="1:11">
      <c r="A233" s="2" t="s">
        <v>251</v>
      </c>
      <c r="B233" s="2" t="s">
        <v>10</v>
      </c>
      <c r="C233" s="2" t="s">
        <v>11</v>
      </c>
      <c r="D233" s="14">
        <v>63450</v>
      </c>
      <c r="E233" s="2" t="s">
        <v>17</v>
      </c>
      <c r="F233" s="2" t="s">
        <v>8</v>
      </c>
      <c r="G233" t="str">
        <f t="shared" si="3"/>
        <v>60000 - 70000</v>
      </c>
      <c r="H233" t="b">
        <f>IF(Table1[[#This Row],[Salary]]&gt;90000,TRUE,FALSE)</f>
        <v>0</v>
      </c>
      <c r="I233" s="11" cm="1">
        <f t="array" ref="I233">IF(OR(C233="", F233=""), "No Bonus",
IFERROR(
   _xlfn.XLOOKUP(TRIM(F233), '[1]Bonus Rules'!$C$2:$G$2,
      _xlfn.XLOOKUP(TRIM(C233), '[1]Bonus Rules'!$B$3:$B$14, '[1]Bonus Rules'!$C$3:$G$14)
   ),
"No Bonus"))</f>
        <v>5.3999999999999999E-2</v>
      </c>
      <c r="J233" s="16">
        <f>IF(Table2[[#This Row],[Bonus Rules]]="No Bonus",0,Table1[[#This Row],[Salary]]*Table2[[#This Row],[Bonus Rules]])</f>
        <v>3426.3</v>
      </c>
      <c r="K233" s="16">
        <f>Table1[[#This Row],[Salary]]+Table2[[#This Row],[Bonus Amount ]]</f>
        <v>66876.3</v>
      </c>
    </row>
    <row r="234" spans="1:11">
      <c r="A234" s="1" t="s">
        <v>252</v>
      </c>
      <c r="B234" s="1" t="s">
        <v>1</v>
      </c>
      <c r="C234" s="1" t="s">
        <v>43</v>
      </c>
      <c r="D234" s="13">
        <v>74710</v>
      </c>
      <c r="E234" s="1" t="s">
        <v>17</v>
      </c>
      <c r="F234" s="1" t="s">
        <v>8</v>
      </c>
      <c r="G234" t="str">
        <f t="shared" si="3"/>
        <v>70000 - 80000</v>
      </c>
      <c r="H234" t="b">
        <f>IF(Table1[[#This Row],[Salary]]&gt;90000,TRUE,FALSE)</f>
        <v>0</v>
      </c>
      <c r="I234" s="11" cm="1">
        <f t="array" ref="I234">IF(OR(C234="", F234=""), "No Bonus",
IFERROR(
   _xlfn.XLOOKUP(TRIM(F234), '[1]Bonus Rules'!$C$2:$G$2,
      _xlfn.XLOOKUP(TRIM(C234), '[1]Bonus Rules'!$B$3:$B$14, '[1]Bonus Rules'!$C$3:$G$14)
   ),
"No Bonus"))</f>
        <v>5.8000000000000003E-2</v>
      </c>
      <c r="J234" s="16">
        <f>IF(Table2[[#This Row],[Bonus Rules]]="No Bonus",0,Table1[[#This Row],[Salary]]*Table2[[#This Row],[Bonus Rules]])</f>
        <v>4333.18</v>
      </c>
      <c r="K234" s="16">
        <f>Table1[[#This Row],[Salary]]+Table2[[#This Row],[Bonus Amount ]]</f>
        <v>79043.179999999993</v>
      </c>
    </row>
    <row r="235" spans="1:11">
      <c r="A235" s="2" t="s">
        <v>253</v>
      </c>
      <c r="B235" s="2" t="s">
        <v>6</v>
      </c>
      <c r="C235" s="2" t="s">
        <v>2</v>
      </c>
      <c r="D235" s="14">
        <v>60330</v>
      </c>
      <c r="E235" s="2" t="s">
        <v>3</v>
      </c>
      <c r="F235" s="2" t="s">
        <v>20</v>
      </c>
      <c r="G235" t="str">
        <f t="shared" si="3"/>
        <v>60000 - 70000</v>
      </c>
      <c r="H235" t="b">
        <f>IF(Table1[[#This Row],[Salary]]&gt;90000,TRUE,FALSE)</f>
        <v>0</v>
      </c>
      <c r="I235" s="11" cm="1">
        <f t="array" ref="I235">IF(OR(C235="", F235=""), "No Bonus",
IFERROR(
   _xlfn.XLOOKUP(TRIM(F235), '[1]Bonus Rules'!$C$2:$G$2,
      _xlfn.XLOOKUP(TRIM(C235), '[1]Bonus Rules'!$B$3:$B$14, '[1]Bonus Rules'!$C$3:$G$14)
   ),
"No Bonus"))</f>
        <v>2.1000000000000001E-2</v>
      </c>
      <c r="J235" s="16">
        <f>IF(Table2[[#This Row],[Bonus Rules]]="No Bonus",0,Table1[[#This Row],[Salary]]*Table2[[#This Row],[Bonus Rules]])</f>
        <v>1266.93</v>
      </c>
      <c r="K235" s="16">
        <f>Table1[[#This Row],[Salary]]+Table2[[#This Row],[Bonus Amount ]]</f>
        <v>61596.93</v>
      </c>
    </row>
    <row r="236" spans="1:11">
      <c r="A236" s="1" t="s">
        <v>254</v>
      </c>
      <c r="B236" s="1" t="s">
        <v>1</v>
      </c>
      <c r="C236" s="1" t="s">
        <v>2</v>
      </c>
      <c r="D236" s="13">
        <v>61010</v>
      </c>
      <c r="E236" s="1" t="s">
        <v>12</v>
      </c>
      <c r="F236" s="1" t="s">
        <v>20</v>
      </c>
      <c r="G236" t="str">
        <f t="shared" si="3"/>
        <v>60000 - 70000</v>
      </c>
      <c r="H236" t="b">
        <f>IF(Table1[[#This Row],[Salary]]&gt;90000,TRUE,FALSE)</f>
        <v>0</v>
      </c>
      <c r="I236" s="11" cm="1">
        <f t="array" ref="I236">IF(OR(C236="", F236=""), "No Bonus",
IFERROR(
   _xlfn.XLOOKUP(TRIM(F236), '[1]Bonus Rules'!$C$2:$G$2,
      _xlfn.XLOOKUP(TRIM(C236), '[1]Bonus Rules'!$B$3:$B$14, '[1]Bonus Rules'!$C$3:$G$14)
   ),
"No Bonus"))</f>
        <v>2.1000000000000001E-2</v>
      </c>
      <c r="J236" s="16">
        <f>IF(Table2[[#This Row],[Bonus Rules]]="No Bonus",0,Table1[[#This Row],[Salary]]*Table2[[#This Row],[Bonus Rules]])</f>
        <v>1281.21</v>
      </c>
      <c r="K236" s="16">
        <f>Table1[[#This Row],[Salary]]+Table2[[#This Row],[Bonus Amount ]]</f>
        <v>62291.21</v>
      </c>
    </row>
    <row r="237" spans="1:11">
      <c r="A237" s="2" t="s">
        <v>255</v>
      </c>
      <c r="B237" s="2" t="s">
        <v>6</v>
      </c>
      <c r="C237" s="2" t="s">
        <v>43</v>
      </c>
      <c r="D237" s="14">
        <v>76300</v>
      </c>
      <c r="E237" s="2" t="s">
        <v>12</v>
      </c>
      <c r="F237" s="2" t="s">
        <v>54</v>
      </c>
      <c r="G237" t="str">
        <f t="shared" si="3"/>
        <v>70000 - 80000</v>
      </c>
      <c r="H237" t="b">
        <f>IF(Table1[[#This Row],[Salary]]&gt;90000,TRUE,FALSE)</f>
        <v>0</v>
      </c>
      <c r="I237" s="11" t="str" cm="1">
        <f t="array" ref="I237">IF(OR(C237="", F237=""), "No Bonus",
IFERROR(
   _xlfn.XLOOKUP(TRIM(F237), '[1]Bonus Rules'!$C$2:$G$2,
      _xlfn.XLOOKUP(TRIM(C237), '[1]Bonus Rules'!$B$3:$B$14, '[1]Bonus Rules'!$C$3:$G$14)
   ),
"No Bonus"))</f>
        <v>No Bonus</v>
      </c>
      <c r="J237" s="16">
        <f>IF(Table2[[#This Row],[Bonus Rules]]="No Bonus",0,Table1[[#This Row],[Salary]]*Table2[[#This Row],[Bonus Rules]])</f>
        <v>0</v>
      </c>
      <c r="K237" s="16">
        <f>Table1[[#This Row],[Salary]]+Table2[[#This Row],[Bonus Amount ]]</f>
        <v>76300</v>
      </c>
    </row>
    <row r="238" spans="1:11">
      <c r="A238" s="1" t="s">
        <v>256</v>
      </c>
      <c r="B238" s="1" t="s">
        <v>1</v>
      </c>
      <c r="C238" s="1" t="s">
        <v>58</v>
      </c>
      <c r="D238" s="13">
        <v>117020</v>
      </c>
      <c r="E238" s="1" t="s">
        <v>12</v>
      </c>
      <c r="F238" s="1" t="s">
        <v>20</v>
      </c>
      <c r="G238" t="str">
        <f t="shared" si="3"/>
        <v>110000 - 120000</v>
      </c>
      <c r="H238" t="b">
        <f>IF(Table1[[#This Row],[Salary]]&gt;90000,TRUE,FALSE)</f>
        <v>1</v>
      </c>
      <c r="I238" s="11" cm="1">
        <f t="array" ref="I238">IF(OR(C238="", F238=""), "No Bonus",
IFERROR(
   _xlfn.XLOOKUP(TRIM(F238), '[1]Bonus Rules'!$C$2:$G$2,
      _xlfn.XLOOKUP(TRIM(C238), '[1]Bonus Rules'!$B$3:$B$14, '[1]Bonus Rules'!$C$3:$G$14)
   ),
"No Bonus"))</f>
        <v>3.5000000000000003E-2</v>
      </c>
      <c r="J238" s="16">
        <f>IF(Table2[[#This Row],[Bonus Rules]]="No Bonus",0,Table1[[#This Row],[Salary]]*Table2[[#This Row],[Bonus Rules]])</f>
        <v>4095.7000000000003</v>
      </c>
      <c r="K238" s="16">
        <f>Table1[[#This Row],[Salary]]+Table2[[#This Row],[Bonus Amount ]]</f>
        <v>121115.7</v>
      </c>
    </row>
    <row r="239" spans="1:11">
      <c r="A239" s="2" t="s">
        <v>257</v>
      </c>
      <c r="B239" s="2" t="s">
        <v>1</v>
      </c>
      <c r="C239" s="2" t="s">
        <v>58</v>
      </c>
      <c r="D239" s="14">
        <v>77130</v>
      </c>
      <c r="E239" s="2" t="s">
        <v>3</v>
      </c>
      <c r="F239" s="2" t="s">
        <v>41</v>
      </c>
      <c r="G239" t="str">
        <f t="shared" si="3"/>
        <v>70000 - 80000</v>
      </c>
      <c r="H239" t="b">
        <f>IF(Table1[[#This Row],[Salary]]&gt;90000,TRUE,FALSE)</f>
        <v>0</v>
      </c>
      <c r="I239" s="11" cm="1">
        <f t="array" ref="I239">IF(OR(C239="", F239=""), "No Bonus",
IFERROR(
   _xlfn.XLOOKUP(TRIM(F239), '[1]Bonus Rules'!$C$2:$G$2,
      _xlfn.XLOOKUP(TRIM(C239), '[1]Bonus Rules'!$B$3:$B$14, '[1]Bonus Rules'!$C$3:$G$14)
   ),
"No Bonus"))</f>
        <v>5.0000000000000001E-3</v>
      </c>
      <c r="J239" s="16">
        <f>IF(Table2[[#This Row],[Bonus Rules]]="No Bonus",0,Table1[[#This Row],[Salary]]*Table2[[#This Row],[Bonus Rules]])</f>
        <v>385.65000000000003</v>
      </c>
      <c r="K239" s="16">
        <f>Table1[[#This Row],[Salary]]+Table2[[#This Row],[Bonus Amount ]]</f>
        <v>77515.649999999994</v>
      </c>
    </row>
    <row r="240" spans="1:11">
      <c r="A240" s="1" t="s">
        <v>258</v>
      </c>
      <c r="B240" s="1" t="s">
        <v>6</v>
      </c>
      <c r="C240" s="1" t="s">
        <v>19</v>
      </c>
      <c r="D240" s="13">
        <v>106930</v>
      </c>
      <c r="E240" s="1" t="s">
        <v>3</v>
      </c>
      <c r="F240" s="1" t="s">
        <v>20</v>
      </c>
      <c r="G240" t="str">
        <f t="shared" si="3"/>
        <v>100000 - 110000</v>
      </c>
      <c r="H240" t="b">
        <f>IF(Table1[[#This Row],[Salary]]&gt;90000,TRUE,FALSE)</f>
        <v>1</v>
      </c>
      <c r="I240" s="11" cm="1">
        <f t="array" ref="I240">IF(OR(C240="", F240=""), "No Bonus",
IFERROR(
   _xlfn.XLOOKUP(TRIM(F240), '[1]Bonus Rules'!$C$2:$G$2,
      _xlfn.XLOOKUP(TRIM(C240), '[1]Bonus Rules'!$B$3:$B$14, '[1]Bonus Rules'!$C$3:$G$14)
   ),
"No Bonus"))</f>
        <v>2.7E-2</v>
      </c>
      <c r="J240" s="16">
        <f>IF(Table2[[#This Row],[Bonus Rules]]="No Bonus",0,Table1[[#This Row],[Salary]]*Table2[[#This Row],[Bonus Rules]])</f>
        <v>2887.11</v>
      </c>
      <c r="K240" s="16">
        <f>Table1[[#This Row],[Salary]]+Table2[[#This Row],[Bonus Amount ]]</f>
        <v>109817.11</v>
      </c>
    </row>
    <row r="241" spans="1:11">
      <c r="A241" s="2" t="s">
        <v>259</v>
      </c>
      <c r="B241" s="2" t="s">
        <v>1</v>
      </c>
      <c r="C241" s="2" t="s">
        <v>7</v>
      </c>
      <c r="D241" s="14">
        <v>62090</v>
      </c>
      <c r="E241" s="2" t="s">
        <v>17</v>
      </c>
      <c r="F241" s="2" t="s">
        <v>4</v>
      </c>
      <c r="G241" t="str">
        <f t="shared" si="3"/>
        <v>60000 - 70000</v>
      </c>
      <c r="H241" t="b">
        <f>IF(Table1[[#This Row],[Salary]]&gt;90000,TRUE,FALSE)</f>
        <v>0</v>
      </c>
      <c r="I241" s="11" cm="1">
        <f t="array" ref="I241">IF(OR(C241="", F241=""), "No Bonus",
IFERROR(
   _xlfn.XLOOKUP(TRIM(F241), '[1]Bonus Rules'!$C$2:$G$2,
      _xlfn.XLOOKUP(TRIM(C241), '[1]Bonus Rules'!$B$3:$B$14, '[1]Bonus Rules'!$C$3:$G$14)
   ),
"No Bonus"))</f>
        <v>6.0999999999999999E-2</v>
      </c>
      <c r="J241" s="16">
        <f>IF(Table2[[#This Row],[Bonus Rules]]="No Bonus",0,Table1[[#This Row],[Salary]]*Table2[[#This Row],[Bonus Rules]])</f>
        <v>3787.49</v>
      </c>
      <c r="K241" s="16">
        <f>Table1[[#This Row],[Salary]]+Table2[[#This Row],[Bonus Amount ]]</f>
        <v>65877.490000000005</v>
      </c>
    </row>
    <row r="242" spans="1:11">
      <c r="A242" s="1" t="s">
        <v>260</v>
      </c>
      <c r="B242" s="1" t="s">
        <v>6</v>
      </c>
      <c r="C242" s="1" t="s">
        <v>58</v>
      </c>
      <c r="D242" s="13">
        <v>61330</v>
      </c>
      <c r="E242" s="1" t="s">
        <v>3</v>
      </c>
      <c r="F242" s="1" t="s">
        <v>20</v>
      </c>
      <c r="G242" t="str">
        <f t="shared" si="3"/>
        <v>60000 - 70000</v>
      </c>
      <c r="H242" t="b">
        <f>IF(Table1[[#This Row],[Salary]]&gt;90000,TRUE,FALSE)</f>
        <v>0</v>
      </c>
      <c r="I242" s="11" cm="1">
        <f t="array" ref="I242">IF(OR(C242="", F242=""), "No Bonus",
IFERROR(
   _xlfn.XLOOKUP(TRIM(F242), '[1]Bonus Rules'!$C$2:$G$2,
      _xlfn.XLOOKUP(TRIM(C242), '[1]Bonus Rules'!$B$3:$B$14, '[1]Bonus Rules'!$C$3:$G$14)
   ),
"No Bonus"))</f>
        <v>3.5000000000000003E-2</v>
      </c>
      <c r="J242" s="16">
        <f>IF(Table2[[#This Row],[Bonus Rules]]="No Bonus",0,Table1[[#This Row],[Salary]]*Table2[[#This Row],[Bonus Rules]])</f>
        <v>2146.5500000000002</v>
      </c>
      <c r="K242" s="16">
        <f>Table1[[#This Row],[Salary]]+Table2[[#This Row],[Bonus Amount ]]</f>
        <v>63476.55</v>
      </c>
    </row>
    <row r="243" spans="1:11">
      <c r="A243" s="2" t="s">
        <v>261</v>
      </c>
      <c r="B243" s="2" t="s">
        <v>6</v>
      </c>
      <c r="C243" s="2" t="s">
        <v>32</v>
      </c>
      <c r="D243" s="14">
        <v>41600</v>
      </c>
      <c r="E243" s="2" t="s">
        <v>17</v>
      </c>
      <c r="F243" s="2" t="s">
        <v>54</v>
      </c>
      <c r="G243" t="str">
        <f t="shared" si="3"/>
        <v>40000 - 50000</v>
      </c>
      <c r="H243" t="b">
        <f>IF(Table1[[#This Row],[Salary]]&gt;90000,TRUE,FALSE)</f>
        <v>0</v>
      </c>
      <c r="I243" s="11" t="str" cm="1">
        <f t="array" ref="I243">IF(OR(C243="", F243=""), "No Bonus",
IFERROR(
   _xlfn.XLOOKUP(TRIM(F243), '[1]Bonus Rules'!$C$2:$G$2,
      _xlfn.XLOOKUP(TRIM(C243), '[1]Bonus Rules'!$B$3:$B$14, '[1]Bonus Rules'!$C$3:$G$14)
   ),
"No Bonus"))</f>
        <v>No Bonus</v>
      </c>
      <c r="J243" s="16">
        <f>IF(Table2[[#This Row],[Bonus Rules]]="No Bonus",0,Table1[[#This Row],[Salary]]*Table2[[#This Row],[Bonus Rules]])</f>
        <v>0</v>
      </c>
      <c r="K243" s="16">
        <f>Table1[[#This Row],[Salary]]+Table2[[#This Row],[Bonus Amount ]]</f>
        <v>41600</v>
      </c>
    </row>
    <row r="244" spans="1:11">
      <c r="A244" s="1" t="s">
        <v>262</v>
      </c>
      <c r="B244" s="1" t="s">
        <v>10</v>
      </c>
      <c r="C244" s="1" t="s">
        <v>58</v>
      </c>
      <c r="D244" s="13">
        <v>105870</v>
      </c>
      <c r="E244" s="1" t="s">
        <v>17</v>
      </c>
      <c r="F244" s="1" t="s">
        <v>41</v>
      </c>
      <c r="G244" t="str">
        <f t="shared" si="3"/>
        <v>100000 - 110000</v>
      </c>
      <c r="H244" t="b">
        <f>IF(Table1[[#This Row],[Salary]]&gt;90000,TRUE,FALSE)</f>
        <v>1</v>
      </c>
      <c r="I244" s="11" cm="1">
        <f t="array" ref="I244">IF(OR(C244="", F244=""), "No Bonus",
IFERROR(
   _xlfn.XLOOKUP(TRIM(F244), '[1]Bonus Rules'!$C$2:$G$2,
      _xlfn.XLOOKUP(TRIM(C244), '[1]Bonus Rules'!$B$3:$B$14, '[1]Bonus Rules'!$C$3:$G$14)
   ),
"No Bonus"))</f>
        <v>5.0000000000000001E-3</v>
      </c>
      <c r="J244" s="16">
        <f>IF(Table2[[#This Row],[Bonus Rules]]="No Bonus",0,Table1[[#This Row],[Salary]]*Table2[[#This Row],[Bonus Rules]])</f>
        <v>529.35</v>
      </c>
      <c r="K244" s="16">
        <f>Table1[[#This Row],[Salary]]+Table2[[#This Row],[Bonus Amount ]]</f>
        <v>106399.35</v>
      </c>
    </row>
    <row r="245" spans="1:11">
      <c r="A245" s="2" t="s">
        <v>263</v>
      </c>
      <c r="B245" s="2" t="s">
        <v>6</v>
      </c>
      <c r="C245" s="2" t="s">
        <v>19</v>
      </c>
      <c r="D245" s="14">
        <v>118300</v>
      </c>
      <c r="E245" s="2" t="s">
        <v>12</v>
      </c>
      <c r="F245" s="2" t="s">
        <v>20</v>
      </c>
      <c r="G245" t="str">
        <f t="shared" si="3"/>
        <v>110000 - 120000</v>
      </c>
      <c r="H245" t="b">
        <f>IF(Table1[[#This Row],[Salary]]&gt;90000,TRUE,FALSE)</f>
        <v>1</v>
      </c>
      <c r="I245" s="11" cm="1">
        <f t="array" ref="I245">IF(OR(C245="", F245=""), "No Bonus",
IFERROR(
   _xlfn.XLOOKUP(TRIM(F245), '[1]Bonus Rules'!$C$2:$G$2,
      _xlfn.XLOOKUP(TRIM(C245), '[1]Bonus Rules'!$B$3:$B$14, '[1]Bonus Rules'!$C$3:$G$14)
   ),
"No Bonus"))</f>
        <v>2.7E-2</v>
      </c>
      <c r="J245" s="16">
        <f>IF(Table2[[#This Row],[Bonus Rules]]="No Bonus",0,Table1[[#This Row],[Salary]]*Table2[[#This Row],[Bonus Rules]])</f>
        <v>3194.1</v>
      </c>
      <c r="K245" s="16">
        <f>Table1[[#This Row],[Salary]]+Table2[[#This Row],[Bonus Amount ]]</f>
        <v>121494.1</v>
      </c>
    </row>
    <row r="246" spans="1:11">
      <c r="A246" s="1" t="s">
        <v>264</v>
      </c>
      <c r="B246" s="1" t="s">
        <v>6</v>
      </c>
      <c r="C246" s="1" t="s">
        <v>40</v>
      </c>
      <c r="D246" s="13">
        <v>99680</v>
      </c>
      <c r="E246" s="1" t="s">
        <v>12</v>
      </c>
      <c r="F246" s="1" t="s">
        <v>8</v>
      </c>
      <c r="G246" t="str">
        <f t="shared" si="3"/>
        <v>90000 - 100000</v>
      </c>
      <c r="H246" t="b">
        <f>IF(Table1[[#This Row],[Salary]]&gt;90000,TRUE,FALSE)</f>
        <v>1</v>
      </c>
      <c r="I246" s="11" cm="1">
        <f t="array" ref="I246">IF(OR(C246="", F246=""), "No Bonus",
IFERROR(
   _xlfn.XLOOKUP(TRIM(F246), '[1]Bonus Rules'!$C$2:$G$2,
      _xlfn.XLOOKUP(TRIM(C246), '[1]Bonus Rules'!$B$3:$B$14, '[1]Bonus Rules'!$C$3:$G$14)
   ),
"No Bonus"))</f>
        <v>5.3999999999999999E-2</v>
      </c>
      <c r="J246" s="16">
        <f>IF(Table2[[#This Row],[Bonus Rules]]="No Bonus",0,Table1[[#This Row],[Salary]]*Table2[[#This Row],[Bonus Rules]])</f>
        <v>5382.72</v>
      </c>
      <c r="K246" s="16">
        <f>Table1[[#This Row],[Salary]]+Table2[[#This Row],[Bonus Amount ]]</f>
        <v>105062.72</v>
      </c>
    </row>
    <row r="247" spans="1:11">
      <c r="A247" s="2" t="s">
        <v>265</v>
      </c>
      <c r="B247" s="2" t="s">
        <v>6</v>
      </c>
      <c r="C247" s="2" t="s">
        <v>2</v>
      </c>
      <c r="D247" s="14">
        <v>101500</v>
      </c>
      <c r="E247" s="2" t="s">
        <v>17</v>
      </c>
      <c r="F247" s="2" t="s">
        <v>8</v>
      </c>
      <c r="G247" t="str">
        <f t="shared" si="3"/>
        <v>100000 - 110000</v>
      </c>
      <c r="H247" t="b">
        <f>IF(Table1[[#This Row],[Salary]]&gt;90000,TRUE,FALSE)</f>
        <v>1</v>
      </c>
      <c r="I247" s="11" cm="1">
        <f t="array" ref="I247">IF(OR(C247="", F247=""), "No Bonus",
IFERROR(
   _xlfn.XLOOKUP(TRIM(F247), '[1]Bonus Rules'!$C$2:$G$2,
      _xlfn.XLOOKUP(TRIM(C247), '[1]Bonus Rules'!$B$3:$B$14, '[1]Bonus Rules'!$C$3:$G$14)
   ),
"No Bonus"))</f>
        <v>5.0999999999999997E-2</v>
      </c>
      <c r="J247" s="16">
        <f>IF(Table2[[#This Row],[Bonus Rules]]="No Bonus",0,Table1[[#This Row],[Salary]]*Table2[[#This Row],[Bonus Rules]])</f>
        <v>5176.5</v>
      </c>
      <c r="K247" s="16">
        <f>Table1[[#This Row],[Salary]]+Table2[[#This Row],[Bonus Amount ]]</f>
        <v>106676.5</v>
      </c>
    </row>
    <row r="248" spans="1:11">
      <c r="A248" s="1" t="s">
        <v>266</v>
      </c>
      <c r="B248" s="1" t="s">
        <v>6</v>
      </c>
      <c r="C248" s="1" t="s">
        <v>19</v>
      </c>
      <c r="D248" s="13">
        <v>46160</v>
      </c>
      <c r="E248" s="1" t="s">
        <v>12</v>
      </c>
      <c r="F248" s="1" t="s">
        <v>20</v>
      </c>
      <c r="G248" t="str">
        <f t="shared" si="3"/>
        <v>40000 - 50000</v>
      </c>
      <c r="H248" t="b">
        <f>IF(Table1[[#This Row],[Salary]]&gt;90000,TRUE,FALSE)</f>
        <v>0</v>
      </c>
      <c r="I248" s="11" cm="1">
        <f t="array" ref="I248">IF(OR(C248="", F248=""), "No Bonus",
IFERROR(
   _xlfn.XLOOKUP(TRIM(F248), '[1]Bonus Rules'!$C$2:$G$2,
      _xlfn.XLOOKUP(TRIM(C248), '[1]Bonus Rules'!$B$3:$B$14, '[1]Bonus Rules'!$C$3:$G$14)
   ),
"No Bonus"))</f>
        <v>2.7E-2</v>
      </c>
      <c r="J248" s="16">
        <f>IF(Table2[[#This Row],[Bonus Rules]]="No Bonus",0,Table1[[#This Row],[Salary]]*Table2[[#This Row],[Bonus Rules]])</f>
        <v>1246.32</v>
      </c>
      <c r="K248" s="16">
        <f>Table1[[#This Row],[Salary]]+Table2[[#This Row],[Bonus Amount ]]</f>
        <v>47406.32</v>
      </c>
    </row>
    <row r="249" spans="1:11">
      <c r="A249" s="2" t="s">
        <v>267</v>
      </c>
      <c r="B249" s="2" t="s">
        <v>6</v>
      </c>
      <c r="C249" s="2" t="s">
        <v>2</v>
      </c>
      <c r="D249" s="14">
        <v>41930</v>
      </c>
      <c r="E249" s="2" t="s">
        <v>3</v>
      </c>
      <c r="F249" s="2" t="s">
        <v>20</v>
      </c>
      <c r="G249" t="str">
        <f t="shared" si="3"/>
        <v>40000 - 50000</v>
      </c>
      <c r="H249" t="b">
        <f>IF(Table1[[#This Row],[Salary]]&gt;90000,TRUE,FALSE)</f>
        <v>0</v>
      </c>
      <c r="I249" s="11" cm="1">
        <f t="array" ref="I249">IF(OR(C249="", F249=""), "No Bonus",
IFERROR(
   _xlfn.XLOOKUP(TRIM(F249), '[1]Bonus Rules'!$C$2:$G$2,
      _xlfn.XLOOKUP(TRIM(C249), '[1]Bonus Rules'!$B$3:$B$14, '[1]Bonus Rules'!$C$3:$G$14)
   ),
"No Bonus"))</f>
        <v>2.1000000000000001E-2</v>
      </c>
      <c r="J249" s="16">
        <f>IF(Table2[[#This Row],[Bonus Rules]]="No Bonus",0,Table1[[#This Row],[Salary]]*Table2[[#This Row],[Bonus Rules]])</f>
        <v>880.53000000000009</v>
      </c>
      <c r="K249" s="16">
        <f>Table1[[#This Row],[Salary]]+Table2[[#This Row],[Bonus Amount ]]</f>
        <v>42810.53</v>
      </c>
    </row>
    <row r="250" spans="1:11">
      <c r="A250" s="1" t="s">
        <v>268</v>
      </c>
      <c r="B250" s="1" t="s">
        <v>1</v>
      </c>
      <c r="C250" s="1" t="s">
        <v>24</v>
      </c>
      <c r="D250" s="13">
        <v>73360</v>
      </c>
      <c r="E250" s="1" t="s">
        <v>12</v>
      </c>
      <c r="F250" s="1" t="s">
        <v>20</v>
      </c>
      <c r="G250" t="str">
        <f t="shared" si="3"/>
        <v>70000 - 80000</v>
      </c>
      <c r="H250" t="b">
        <f>IF(Table1[[#This Row],[Salary]]&gt;90000,TRUE,FALSE)</f>
        <v>0</v>
      </c>
      <c r="I250" s="11" cm="1">
        <f t="array" ref="I250">IF(OR(C250="", F250=""), "No Bonus",
IFERROR(
   _xlfn.XLOOKUP(TRIM(F250), '[1]Bonus Rules'!$C$2:$G$2,
      _xlfn.XLOOKUP(TRIM(C250), '[1]Bonus Rules'!$B$3:$B$14, '[1]Bonus Rules'!$C$3:$G$14)
   ),
"No Bonus"))</f>
        <v>2.4E-2</v>
      </c>
      <c r="J250" s="16">
        <f>IF(Table2[[#This Row],[Bonus Rules]]="No Bonus",0,Table1[[#This Row],[Salary]]*Table2[[#This Row],[Bonus Rules]])</f>
        <v>1760.64</v>
      </c>
      <c r="K250" s="16">
        <f>Table1[[#This Row],[Salary]]+Table2[[#This Row],[Bonus Amount ]]</f>
        <v>75120.639999999999</v>
      </c>
    </row>
    <row r="251" spans="1:11">
      <c r="A251" s="2" t="s">
        <v>269</v>
      </c>
      <c r="B251" s="2" t="s">
        <v>6</v>
      </c>
      <c r="C251" s="2" t="s">
        <v>45</v>
      </c>
      <c r="D251" s="14">
        <v>119550</v>
      </c>
      <c r="E251" s="2" t="s">
        <v>17</v>
      </c>
      <c r="F251" s="2" t="s">
        <v>8</v>
      </c>
      <c r="G251" t="str">
        <f t="shared" si="3"/>
        <v>110000 - 120000</v>
      </c>
      <c r="H251" t="b">
        <f>IF(Table1[[#This Row],[Salary]]&gt;90000,TRUE,FALSE)</f>
        <v>1</v>
      </c>
      <c r="I251" s="11" cm="1">
        <f t="array" ref="I251">IF(OR(C251="", F251=""), "No Bonus",
IFERROR(
   _xlfn.XLOOKUP(TRIM(F251), '[1]Bonus Rules'!$C$2:$G$2,
      _xlfn.XLOOKUP(TRIM(C251), '[1]Bonus Rules'!$B$3:$B$14, '[1]Bonus Rules'!$C$3:$G$14)
   ),
"No Bonus"))</f>
        <v>5.2999999999999999E-2</v>
      </c>
      <c r="J251" s="16">
        <f>IF(Table2[[#This Row],[Bonus Rules]]="No Bonus",0,Table1[[#This Row],[Salary]]*Table2[[#This Row],[Bonus Rules]])</f>
        <v>6336.15</v>
      </c>
      <c r="K251" s="16">
        <f>Table1[[#This Row],[Salary]]+Table2[[#This Row],[Bonus Amount ]]</f>
        <v>125886.15</v>
      </c>
    </row>
    <row r="252" spans="1:11">
      <c r="A252" s="1" t="s">
        <v>270</v>
      </c>
      <c r="B252" s="1" t="s">
        <v>6</v>
      </c>
      <c r="C252" s="1" t="s">
        <v>19</v>
      </c>
      <c r="D252" s="13">
        <v>53240</v>
      </c>
      <c r="E252" s="1" t="s">
        <v>17</v>
      </c>
      <c r="F252" s="1" t="s">
        <v>8</v>
      </c>
      <c r="G252" t="str">
        <f t="shared" si="3"/>
        <v>50000 - 60000</v>
      </c>
      <c r="H252" t="b">
        <f>IF(Table1[[#This Row],[Salary]]&gt;90000,TRUE,FALSE)</f>
        <v>0</v>
      </c>
      <c r="I252" s="11" cm="1">
        <f t="array" ref="I252">IF(OR(C252="", F252=""), "No Bonus",
IFERROR(
   _xlfn.XLOOKUP(TRIM(F252), '[1]Bonus Rules'!$C$2:$G$2,
      _xlfn.XLOOKUP(TRIM(C252), '[1]Bonus Rules'!$B$3:$B$14, '[1]Bonus Rules'!$C$3:$G$14)
   ),
"No Bonus"))</f>
        <v>5.3999999999999999E-2</v>
      </c>
      <c r="J252" s="16">
        <f>IF(Table2[[#This Row],[Bonus Rules]]="No Bonus",0,Table1[[#This Row],[Salary]]*Table2[[#This Row],[Bonus Rules]])</f>
        <v>2874.96</v>
      </c>
      <c r="K252" s="16">
        <f>Table1[[#This Row],[Salary]]+Table2[[#This Row],[Bonus Amount ]]</f>
        <v>56114.96</v>
      </c>
    </row>
    <row r="253" spans="1:11">
      <c r="A253" s="2" t="s">
        <v>271</v>
      </c>
      <c r="B253" s="2" t="s">
        <v>1</v>
      </c>
      <c r="C253" s="2" t="s">
        <v>24</v>
      </c>
      <c r="D253" s="14">
        <v>90880</v>
      </c>
      <c r="E253" s="2" t="s">
        <v>12</v>
      </c>
      <c r="F253" s="2" t="s">
        <v>20</v>
      </c>
      <c r="G253" t="str">
        <f t="shared" si="3"/>
        <v>90000 - 100000</v>
      </c>
      <c r="H253" t="b">
        <f>IF(Table1[[#This Row],[Salary]]&gt;90000,TRUE,FALSE)</f>
        <v>1</v>
      </c>
      <c r="I253" s="11" cm="1">
        <f t="array" ref="I253">IF(OR(C253="", F253=""), "No Bonus",
IFERROR(
   _xlfn.XLOOKUP(TRIM(F253), '[1]Bonus Rules'!$C$2:$G$2,
      _xlfn.XLOOKUP(TRIM(C253), '[1]Bonus Rules'!$B$3:$B$14, '[1]Bonus Rules'!$C$3:$G$14)
   ),
"No Bonus"))</f>
        <v>2.4E-2</v>
      </c>
      <c r="J253" s="16">
        <f>IF(Table2[[#This Row],[Bonus Rules]]="No Bonus",0,Table1[[#This Row],[Salary]]*Table2[[#This Row],[Bonus Rules]])</f>
        <v>2181.12</v>
      </c>
      <c r="K253" s="16">
        <f>Table1[[#This Row],[Salary]]+Table2[[#This Row],[Bonus Amount ]]</f>
        <v>93061.119999999995</v>
      </c>
    </row>
    <row r="254" spans="1:11">
      <c r="A254" s="1" t="s">
        <v>115</v>
      </c>
      <c r="B254" s="1" t="s">
        <v>6</v>
      </c>
      <c r="C254" s="1" t="s">
        <v>40</v>
      </c>
      <c r="D254" s="13">
        <v>44450</v>
      </c>
      <c r="E254" s="1" t="s">
        <v>12</v>
      </c>
      <c r="F254" s="1" t="s">
        <v>41</v>
      </c>
      <c r="G254" t="str">
        <f t="shared" si="3"/>
        <v>40000 - 50000</v>
      </c>
      <c r="H254" t="b">
        <f>IF(Table1[[#This Row],[Salary]]&gt;90000,TRUE,FALSE)</f>
        <v>0</v>
      </c>
      <c r="I254" s="11" cm="1">
        <f t="array" ref="I254">IF(OR(C254="", F254=""), "No Bonus",
IFERROR(
   _xlfn.XLOOKUP(TRIM(F254), '[1]Bonus Rules'!$C$2:$G$2,
      _xlfn.XLOOKUP(TRIM(C254), '[1]Bonus Rules'!$B$3:$B$14, '[1]Bonus Rules'!$C$3:$G$14)
   ),
"No Bonus"))</f>
        <v>5.0000000000000001E-3</v>
      </c>
      <c r="J254" s="16">
        <f>IF(Table2[[#This Row],[Bonus Rules]]="No Bonus",0,Table1[[#This Row],[Salary]]*Table2[[#This Row],[Bonus Rules]])</f>
        <v>222.25</v>
      </c>
      <c r="K254" s="16">
        <f>Table1[[#This Row],[Salary]]+Table2[[#This Row],[Bonus Amount ]]</f>
        <v>44672.25</v>
      </c>
    </row>
    <row r="255" spans="1:11">
      <c r="A255" s="2" t="s">
        <v>272</v>
      </c>
      <c r="B255" s="2" t="s">
        <v>1</v>
      </c>
      <c r="C255" s="2" t="s">
        <v>14</v>
      </c>
      <c r="D255" s="14">
        <v>47670</v>
      </c>
      <c r="E255" s="2" t="s">
        <v>17</v>
      </c>
      <c r="F255" s="2" t="s">
        <v>20</v>
      </c>
      <c r="G255" t="str">
        <f t="shared" si="3"/>
        <v>40000 - 50000</v>
      </c>
      <c r="H255" t="b">
        <f>IF(Table1[[#This Row],[Salary]]&gt;90000,TRUE,FALSE)</f>
        <v>0</v>
      </c>
      <c r="I255" s="11" cm="1">
        <f t="array" ref="I255">IF(OR(C255="", F255=""), "No Bonus",
IFERROR(
   _xlfn.XLOOKUP(TRIM(F255), '[1]Bonus Rules'!$C$2:$G$2,
      _xlfn.XLOOKUP(TRIM(C255), '[1]Bonus Rules'!$B$3:$B$14, '[1]Bonus Rules'!$C$3:$G$14)
   ),
"No Bonus"))</f>
        <v>2.8000000000000001E-2</v>
      </c>
      <c r="J255" s="16">
        <f>IF(Table2[[#This Row],[Bonus Rules]]="No Bonus",0,Table1[[#This Row],[Salary]]*Table2[[#This Row],[Bonus Rules]])</f>
        <v>1334.76</v>
      </c>
      <c r="K255" s="16">
        <f>Table1[[#This Row],[Salary]]+Table2[[#This Row],[Bonus Amount ]]</f>
        <v>49004.76</v>
      </c>
    </row>
    <row r="256" spans="1:11">
      <c r="A256" s="1" t="s">
        <v>273</v>
      </c>
      <c r="B256" s="1" t="s">
        <v>1</v>
      </c>
      <c r="C256" s="1" t="s">
        <v>32</v>
      </c>
      <c r="D256" s="13">
        <v>47760</v>
      </c>
      <c r="E256" s="1" t="s">
        <v>12</v>
      </c>
      <c r="F256" s="1" t="s">
        <v>20</v>
      </c>
      <c r="G256" t="str">
        <f t="shared" si="3"/>
        <v>40000 - 50000</v>
      </c>
      <c r="H256" t="b">
        <f>IF(Table1[[#This Row],[Salary]]&gt;90000,TRUE,FALSE)</f>
        <v>0</v>
      </c>
      <c r="I256" s="11" cm="1">
        <f t="array" ref="I256">IF(OR(C256="", F256=""), "No Bonus",
IFERROR(
   _xlfn.XLOOKUP(TRIM(F256), '[1]Bonus Rules'!$C$2:$G$2,
      _xlfn.XLOOKUP(TRIM(C256), '[1]Bonus Rules'!$B$3:$B$14, '[1]Bonus Rules'!$C$3:$G$14)
   ),
"No Bonus"))</f>
        <v>0.04</v>
      </c>
      <c r="J256" s="16">
        <f>IF(Table2[[#This Row],[Bonus Rules]]="No Bonus",0,Table1[[#This Row],[Salary]]*Table2[[#This Row],[Bonus Rules]])</f>
        <v>1910.4</v>
      </c>
      <c r="K256" s="16">
        <f>Table1[[#This Row],[Salary]]+Table2[[#This Row],[Bonus Amount ]]</f>
        <v>49670.400000000001</v>
      </c>
    </row>
    <row r="257" spans="1:11">
      <c r="A257" s="2" t="s">
        <v>274</v>
      </c>
      <c r="B257" s="2" t="s">
        <v>1</v>
      </c>
      <c r="C257" s="2" t="s">
        <v>27</v>
      </c>
      <c r="D257" s="14">
        <v>47650</v>
      </c>
      <c r="E257" s="2" t="s">
        <v>17</v>
      </c>
      <c r="F257" s="2" t="s">
        <v>8</v>
      </c>
      <c r="G257" t="str">
        <f t="shared" si="3"/>
        <v>40000 - 50000</v>
      </c>
      <c r="H257" t="b">
        <f>IF(Table1[[#This Row],[Salary]]&gt;90000,TRUE,FALSE)</f>
        <v>0</v>
      </c>
      <c r="I257" s="11" cm="1">
        <f t="array" ref="I257">IF(OR(C257="", F257=""), "No Bonus",
IFERROR(
   _xlfn.XLOOKUP(TRIM(F257), '[1]Bonus Rules'!$C$2:$G$2,
      _xlfn.XLOOKUP(TRIM(C257), '[1]Bonus Rules'!$B$3:$B$14, '[1]Bonus Rules'!$C$3:$G$14)
   ),
"No Bonus"))</f>
        <v>4.1000000000000002E-2</v>
      </c>
      <c r="J257" s="16">
        <f>IF(Table2[[#This Row],[Bonus Rules]]="No Bonus",0,Table1[[#This Row],[Salary]]*Table2[[#This Row],[Bonus Rules]])</f>
        <v>1953.65</v>
      </c>
      <c r="K257" s="16">
        <f>Table1[[#This Row],[Salary]]+Table2[[#This Row],[Bonus Amount ]]</f>
        <v>49603.65</v>
      </c>
    </row>
    <row r="258" spans="1:11">
      <c r="A258" s="1" t="s">
        <v>275</v>
      </c>
      <c r="B258" s="1" t="s">
        <v>6</v>
      </c>
      <c r="C258" s="1" t="s">
        <v>45</v>
      </c>
      <c r="D258" s="13">
        <v>103360</v>
      </c>
      <c r="E258" s="1" t="s">
        <v>17</v>
      </c>
      <c r="F258" s="1" t="s">
        <v>4</v>
      </c>
      <c r="G258" t="str">
        <f t="shared" ref="G258:G321" si="4">INT(D258/10000)*10000 &amp; " - " &amp; (INT(D258/10000)+1)*10000</f>
        <v>100000 - 110000</v>
      </c>
      <c r="H258" t="b">
        <f>IF(Table1[[#This Row],[Salary]]&gt;90000,TRUE,FALSE)</f>
        <v>1</v>
      </c>
      <c r="I258" s="11" cm="1">
        <f t="array" ref="I258">IF(OR(C258="", F258=""), "No Bonus",
IFERROR(
   _xlfn.XLOOKUP(TRIM(F258), '[1]Bonus Rules'!$C$2:$G$2,
      _xlfn.XLOOKUP(TRIM(C258), '[1]Bonus Rules'!$B$3:$B$14, '[1]Bonus Rules'!$C$3:$G$14)
   ),
"No Bonus"))</f>
        <v>7.1999999999999995E-2</v>
      </c>
      <c r="J258" s="16">
        <f>IF(Table2[[#This Row],[Bonus Rules]]="No Bonus",0,Table1[[#This Row],[Salary]]*Table2[[#This Row],[Bonus Rules]])</f>
        <v>7441.9199999999992</v>
      </c>
      <c r="K258" s="16">
        <f>Table1[[#This Row],[Salary]]+Table2[[#This Row],[Bonus Amount ]]</f>
        <v>110801.92</v>
      </c>
    </row>
    <row r="259" spans="1:11">
      <c r="A259" s="2" t="s">
        <v>276</v>
      </c>
      <c r="B259" s="2" t="s">
        <v>1</v>
      </c>
      <c r="C259" s="2" t="s">
        <v>19</v>
      </c>
      <c r="D259" s="14">
        <v>48530</v>
      </c>
      <c r="E259" s="2" t="s">
        <v>12</v>
      </c>
      <c r="F259" s="2" t="s">
        <v>15</v>
      </c>
      <c r="G259" t="str">
        <f t="shared" si="4"/>
        <v>40000 - 50000</v>
      </c>
      <c r="H259" t="b">
        <f>IF(Table1[[#This Row],[Salary]]&gt;90000,TRUE,FALSE)</f>
        <v>0</v>
      </c>
      <c r="I259" s="11" cm="1">
        <f t="array" ref="I259">IF(OR(C259="", F259=""), "No Bonus",
IFERROR(
   _xlfn.XLOOKUP(TRIM(F259), '[1]Bonus Rules'!$C$2:$G$2,
      _xlfn.XLOOKUP(TRIM(C259), '[1]Bonus Rules'!$B$3:$B$14, '[1]Bonus Rules'!$C$3:$G$14)
   ),
"No Bonus"))</f>
        <v>1.2999999999999999E-2</v>
      </c>
      <c r="J259" s="16">
        <f>IF(Table2[[#This Row],[Bonus Rules]]="No Bonus",0,Table1[[#This Row],[Salary]]*Table2[[#This Row],[Bonus Rules]])</f>
        <v>630.89</v>
      </c>
      <c r="K259" s="16">
        <f>Table1[[#This Row],[Salary]]+Table2[[#This Row],[Bonus Amount ]]</f>
        <v>49160.89</v>
      </c>
    </row>
    <row r="260" spans="1:11">
      <c r="A260" s="1" t="s">
        <v>277</v>
      </c>
      <c r="B260" s="1" t="s">
        <v>1</v>
      </c>
      <c r="C260" s="1" t="s">
        <v>58</v>
      </c>
      <c r="D260" s="13">
        <v>72160</v>
      </c>
      <c r="E260" s="1" t="s">
        <v>12</v>
      </c>
      <c r="F260" s="1" t="s">
        <v>20</v>
      </c>
      <c r="G260" t="str">
        <f t="shared" si="4"/>
        <v>70000 - 80000</v>
      </c>
      <c r="H260" t="b">
        <f>IF(Table1[[#This Row],[Salary]]&gt;90000,TRUE,FALSE)</f>
        <v>0</v>
      </c>
      <c r="I260" s="11" cm="1">
        <f t="array" ref="I260">IF(OR(C260="", F260=""), "No Bonus",
IFERROR(
   _xlfn.XLOOKUP(TRIM(F260), '[1]Bonus Rules'!$C$2:$G$2,
      _xlfn.XLOOKUP(TRIM(C260), '[1]Bonus Rules'!$B$3:$B$14, '[1]Bonus Rules'!$C$3:$G$14)
   ),
"No Bonus"))</f>
        <v>3.5000000000000003E-2</v>
      </c>
      <c r="J260" s="16">
        <f>IF(Table2[[#This Row],[Bonus Rules]]="No Bonus",0,Table1[[#This Row],[Salary]]*Table2[[#This Row],[Bonus Rules]])</f>
        <v>2525.6000000000004</v>
      </c>
      <c r="K260" s="16">
        <f>Table1[[#This Row],[Salary]]+Table2[[#This Row],[Bonus Amount ]]</f>
        <v>74685.600000000006</v>
      </c>
    </row>
    <row r="261" spans="1:11">
      <c r="A261" s="2" t="s">
        <v>278</v>
      </c>
      <c r="B261" s="2" t="s">
        <v>1</v>
      </c>
      <c r="C261" s="2" t="s">
        <v>24</v>
      </c>
      <c r="D261" s="14">
        <v>60800</v>
      </c>
      <c r="E261" s="2" t="s">
        <v>17</v>
      </c>
      <c r="F261" s="2" t="s">
        <v>20</v>
      </c>
      <c r="G261" t="str">
        <f t="shared" si="4"/>
        <v>60000 - 70000</v>
      </c>
      <c r="H261" t="b">
        <f>IF(Table1[[#This Row],[Salary]]&gt;90000,TRUE,FALSE)</f>
        <v>0</v>
      </c>
      <c r="I261" s="11" cm="1">
        <f t="array" ref="I261">IF(OR(C261="", F261=""), "No Bonus",
IFERROR(
   _xlfn.XLOOKUP(TRIM(F261), '[1]Bonus Rules'!$C$2:$G$2,
      _xlfn.XLOOKUP(TRIM(C261), '[1]Bonus Rules'!$B$3:$B$14, '[1]Bonus Rules'!$C$3:$G$14)
   ),
"No Bonus"))</f>
        <v>2.4E-2</v>
      </c>
      <c r="J261" s="16">
        <f>IF(Table2[[#This Row],[Bonus Rules]]="No Bonus",0,Table1[[#This Row],[Salary]]*Table2[[#This Row],[Bonus Rules]])</f>
        <v>1459.2</v>
      </c>
      <c r="K261" s="16">
        <f>Table1[[#This Row],[Salary]]+Table2[[#This Row],[Bonus Amount ]]</f>
        <v>62259.199999999997</v>
      </c>
    </row>
    <row r="262" spans="1:11">
      <c r="A262" s="1" t="s">
        <v>279</v>
      </c>
      <c r="B262" s="1" t="s">
        <v>6</v>
      </c>
      <c r="C262" s="1" t="s">
        <v>45</v>
      </c>
      <c r="D262" s="13">
        <v>74010</v>
      </c>
      <c r="E262" s="1" t="s">
        <v>12</v>
      </c>
      <c r="F262" s="1" t="s">
        <v>20</v>
      </c>
      <c r="G262" t="str">
        <f t="shared" si="4"/>
        <v>70000 - 80000</v>
      </c>
      <c r="H262" t="b">
        <f>IF(Table1[[#This Row],[Salary]]&gt;90000,TRUE,FALSE)</f>
        <v>0</v>
      </c>
      <c r="I262" s="11" cm="1">
        <f t="array" ref="I262">IF(OR(C262="", F262=""), "No Bonus",
IFERROR(
   _xlfn.XLOOKUP(TRIM(F262), '[1]Bonus Rules'!$C$2:$G$2,
      _xlfn.XLOOKUP(TRIM(C262), '[1]Bonus Rules'!$B$3:$B$14, '[1]Bonus Rules'!$C$3:$G$14)
   ),
"No Bonus"))</f>
        <v>2.3E-2</v>
      </c>
      <c r="J262" s="16">
        <f>IF(Table2[[#This Row],[Bonus Rules]]="No Bonus",0,Table1[[#This Row],[Salary]]*Table2[[#This Row],[Bonus Rules]])</f>
        <v>1702.23</v>
      </c>
      <c r="K262" s="16">
        <f>Table1[[#This Row],[Salary]]+Table2[[#This Row],[Bonus Amount ]]</f>
        <v>75712.23</v>
      </c>
    </row>
    <row r="263" spans="1:11">
      <c r="A263" s="2" t="s">
        <v>280</v>
      </c>
      <c r="B263" s="2" t="s">
        <v>6</v>
      </c>
      <c r="C263" s="2" t="s">
        <v>45</v>
      </c>
      <c r="D263" s="14">
        <v>60760</v>
      </c>
      <c r="E263" s="2" t="s">
        <v>3</v>
      </c>
      <c r="F263" s="2" t="s">
        <v>4</v>
      </c>
      <c r="G263" t="str">
        <f t="shared" si="4"/>
        <v>60000 - 70000</v>
      </c>
      <c r="H263" t="b">
        <f>IF(Table1[[#This Row],[Salary]]&gt;90000,TRUE,FALSE)</f>
        <v>0</v>
      </c>
      <c r="I263" s="11" cm="1">
        <f t="array" ref="I263">IF(OR(C263="", F263=""), "No Bonus",
IFERROR(
   _xlfn.XLOOKUP(TRIM(F263), '[1]Bonus Rules'!$C$2:$G$2,
      _xlfn.XLOOKUP(TRIM(C263), '[1]Bonus Rules'!$B$3:$B$14, '[1]Bonus Rules'!$C$3:$G$14)
   ),
"No Bonus"))</f>
        <v>7.1999999999999995E-2</v>
      </c>
      <c r="J263" s="16">
        <f>IF(Table2[[#This Row],[Bonus Rules]]="No Bonus",0,Table1[[#This Row],[Salary]]*Table2[[#This Row],[Bonus Rules]])</f>
        <v>4374.7199999999993</v>
      </c>
      <c r="K263" s="16">
        <f>Table1[[#This Row],[Salary]]+Table2[[#This Row],[Bonus Amount ]]</f>
        <v>65134.720000000001</v>
      </c>
    </row>
    <row r="264" spans="1:11">
      <c r="A264" s="1" t="s">
        <v>281</v>
      </c>
      <c r="B264" s="1" t="s">
        <v>1</v>
      </c>
      <c r="C264" s="1" t="s">
        <v>7</v>
      </c>
      <c r="D264" s="13">
        <v>74550</v>
      </c>
      <c r="E264" s="1" t="s">
        <v>3</v>
      </c>
      <c r="F264" s="1" t="s">
        <v>20</v>
      </c>
      <c r="G264" t="str">
        <f t="shared" si="4"/>
        <v>70000 - 80000</v>
      </c>
      <c r="H264" t="b">
        <f>IF(Table1[[#This Row],[Salary]]&gt;90000,TRUE,FALSE)</f>
        <v>0</v>
      </c>
      <c r="I264" s="11" cm="1">
        <f t="array" ref="I264">IF(OR(C264="", F264=""), "No Bonus",
IFERROR(
   _xlfn.XLOOKUP(TRIM(F264), '[1]Bonus Rules'!$C$2:$G$2,
      _xlfn.XLOOKUP(TRIM(C264), '[1]Bonus Rules'!$B$3:$B$14, '[1]Bonus Rules'!$C$3:$G$14)
   ),
"No Bonus"))</f>
        <v>3.5000000000000003E-2</v>
      </c>
      <c r="J264" s="16">
        <f>IF(Table2[[#This Row],[Bonus Rules]]="No Bonus",0,Table1[[#This Row],[Salary]]*Table2[[#This Row],[Bonus Rules]])</f>
        <v>2609.2500000000005</v>
      </c>
      <c r="K264" s="16">
        <f>Table1[[#This Row],[Salary]]+Table2[[#This Row],[Bonus Amount ]]</f>
        <v>77159.25</v>
      </c>
    </row>
    <row r="265" spans="1:11">
      <c r="A265" s="2" t="s">
        <v>282</v>
      </c>
      <c r="B265" s="2" t="s">
        <v>1</v>
      </c>
      <c r="C265" s="2" t="s">
        <v>7</v>
      </c>
      <c r="D265" s="14">
        <v>32500</v>
      </c>
      <c r="E265" s="2" t="s">
        <v>17</v>
      </c>
      <c r="F265" s="2" t="s">
        <v>15</v>
      </c>
      <c r="G265" t="str">
        <f t="shared" si="4"/>
        <v>30000 - 40000</v>
      </c>
      <c r="H265" t="b">
        <f>IF(Table1[[#This Row],[Salary]]&gt;90000,TRUE,FALSE)</f>
        <v>0</v>
      </c>
      <c r="I265" s="11" cm="1">
        <f t="array" ref="I265">IF(OR(C265="", F265=""), "No Bonus",
IFERROR(
   _xlfn.XLOOKUP(TRIM(F265), '[1]Bonus Rules'!$C$2:$G$2,
      _xlfn.XLOOKUP(TRIM(C265), '[1]Bonus Rules'!$B$3:$B$14, '[1]Bonus Rules'!$C$3:$G$14)
   ),
"No Bonus"))</f>
        <v>1.0999999999999999E-2</v>
      </c>
      <c r="J265" s="16">
        <f>IF(Table2[[#This Row],[Bonus Rules]]="No Bonus",0,Table1[[#This Row],[Salary]]*Table2[[#This Row],[Bonus Rules]])</f>
        <v>357.5</v>
      </c>
      <c r="K265" s="16">
        <f>Table1[[#This Row],[Salary]]+Table2[[#This Row],[Bonus Amount ]]</f>
        <v>32857.5</v>
      </c>
    </row>
    <row r="266" spans="1:11">
      <c r="A266" s="1" t="s">
        <v>283</v>
      </c>
      <c r="B266" s="1" t="s">
        <v>1</v>
      </c>
      <c r="C266" s="1" t="s">
        <v>24</v>
      </c>
      <c r="D266" s="13">
        <v>110040</v>
      </c>
      <c r="E266" s="1" t="s">
        <v>3</v>
      </c>
      <c r="F266" s="1" t="s">
        <v>8</v>
      </c>
      <c r="G266" t="str">
        <f t="shared" si="4"/>
        <v>110000 - 120000</v>
      </c>
      <c r="H266" t="b">
        <f>IF(Table1[[#This Row],[Salary]]&gt;90000,TRUE,FALSE)</f>
        <v>1</v>
      </c>
      <c r="I266" s="11" cm="1">
        <f t="array" ref="I266">IF(OR(C266="", F266=""), "No Bonus",
IFERROR(
   _xlfn.XLOOKUP(TRIM(F266), '[1]Bonus Rules'!$C$2:$G$2,
      _xlfn.XLOOKUP(TRIM(C266), '[1]Bonus Rules'!$B$3:$B$14, '[1]Bonus Rules'!$C$3:$G$14)
   ),
"No Bonus"))</f>
        <v>0.05</v>
      </c>
      <c r="J266" s="16">
        <f>IF(Table2[[#This Row],[Bonus Rules]]="No Bonus",0,Table1[[#This Row],[Salary]]*Table2[[#This Row],[Bonus Rules]])</f>
        <v>5502</v>
      </c>
      <c r="K266" s="16">
        <f>Table1[[#This Row],[Salary]]+Table2[[#This Row],[Bonus Amount ]]</f>
        <v>115542</v>
      </c>
    </row>
    <row r="267" spans="1:11">
      <c r="A267" s="2" t="s">
        <v>284</v>
      </c>
      <c r="B267" s="2" t="s">
        <v>6</v>
      </c>
      <c r="C267" s="2" t="s">
        <v>11</v>
      </c>
      <c r="D267" s="14">
        <v>99750</v>
      </c>
      <c r="E267" s="2" t="s">
        <v>12</v>
      </c>
      <c r="F267" s="2" t="s">
        <v>20</v>
      </c>
      <c r="G267" t="str">
        <f t="shared" si="4"/>
        <v>90000 - 100000</v>
      </c>
      <c r="H267" t="b">
        <f>IF(Table1[[#This Row],[Salary]]&gt;90000,TRUE,FALSE)</f>
        <v>1</v>
      </c>
      <c r="I267" s="11" cm="1">
        <f t="array" ref="I267">IF(OR(C267="", F267=""), "No Bonus",
IFERROR(
   _xlfn.XLOOKUP(TRIM(F267), '[1]Bonus Rules'!$C$2:$G$2,
      _xlfn.XLOOKUP(TRIM(C267), '[1]Bonus Rules'!$B$3:$B$14, '[1]Bonus Rules'!$C$3:$G$14)
   ),
"No Bonus"))</f>
        <v>2.1000000000000001E-2</v>
      </c>
      <c r="J267" s="16">
        <f>IF(Table2[[#This Row],[Bonus Rules]]="No Bonus",0,Table1[[#This Row],[Salary]]*Table2[[#This Row],[Bonus Rules]])</f>
        <v>2094.75</v>
      </c>
      <c r="K267" s="16">
        <f>Table1[[#This Row],[Salary]]+Table2[[#This Row],[Bonus Amount ]]</f>
        <v>101844.75</v>
      </c>
    </row>
    <row r="268" spans="1:11">
      <c r="A268" s="1" t="s">
        <v>285</v>
      </c>
      <c r="B268" s="1" t="s">
        <v>6</v>
      </c>
      <c r="C268" s="1" t="s">
        <v>19</v>
      </c>
      <c r="D268" s="13">
        <v>92470</v>
      </c>
      <c r="E268" s="1" t="s">
        <v>12</v>
      </c>
      <c r="F268" s="1" t="s">
        <v>20</v>
      </c>
      <c r="G268" t="str">
        <f t="shared" si="4"/>
        <v>90000 - 100000</v>
      </c>
      <c r="H268" t="b">
        <f>IF(Table1[[#This Row],[Salary]]&gt;90000,TRUE,FALSE)</f>
        <v>1</v>
      </c>
      <c r="I268" s="11" cm="1">
        <f t="array" ref="I268">IF(OR(C268="", F268=""), "No Bonus",
IFERROR(
   _xlfn.XLOOKUP(TRIM(F268), '[1]Bonus Rules'!$C$2:$G$2,
      _xlfn.XLOOKUP(TRIM(C268), '[1]Bonus Rules'!$B$3:$B$14, '[1]Bonus Rules'!$C$3:$G$14)
   ),
"No Bonus"))</f>
        <v>2.7E-2</v>
      </c>
      <c r="J268" s="16">
        <f>IF(Table2[[#This Row],[Bonus Rules]]="No Bonus",0,Table1[[#This Row],[Salary]]*Table2[[#This Row],[Bonus Rules]])</f>
        <v>2496.69</v>
      </c>
      <c r="K268" s="16">
        <f>Table1[[#This Row],[Salary]]+Table2[[#This Row],[Bonus Amount ]]</f>
        <v>94966.69</v>
      </c>
    </row>
    <row r="269" spans="1:11">
      <c r="A269" s="2" t="s">
        <v>286</v>
      </c>
      <c r="B269" s="2" t="s">
        <v>6</v>
      </c>
      <c r="C269" s="2" t="s">
        <v>7</v>
      </c>
      <c r="D269" s="14">
        <v>109980</v>
      </c>
      <c r="E269" s="2" t="s">
        <v>12</v>
      </c>
      <c r="F269" s="2" t="s">
        <v>20</v>
      </c>
      <c r="G269" t="str">
        <f t="shared" si="4"/>
        <v>100000 - 110000</v>
      </c>
      <c r="H269" t="b">
        <f>IF(Table1[[#This Row],[Salary]]&gt;90000,TRUE,FALSE)</f>
        <v>1</v>
      </c>
      <c r="I269" s="11" cm="1">
        <f t="array" ref="I269">IF(OR(C269="", F269=""), "No Bonus",
IFERROR(
   _xlfn.XLOOKUP(TRIM(F269), '[1]Bonus Rules'!$C$2:$G$2,
      _xlfn.XLOOKUP(TRIM(C269), '[1]Bonus Rules'!$B$3:$B$14, '[1]Bonus Rules'!$C$3:$G$14)
   ),
"No Bonus"))</f>
        <v>3.5000000000000003E-2</v>
      </c>
      <c r="J269" s="16">
        <f>IF(Table2[[#This Row],[Bonus Rules]]="No Bonus",0,Table1[[#This Row],[Salary]]*Table2[[#This Row],[Bonus Rules]])</f>
        <v>3849.3</v>
      </c>
      <c r="K269" s="16">
        <f>Table1[[#This Row],[Salary]]+Table2[[#This Row],[Bonus Amount ]]</f>
        <v>113829.3</v>
      </c>
    </row>
    <row r="270" spans="1:11">
      <c r="A270" s="1" t="s">
        <v>287</v>
      </c>
      <c r="B270" s="1" t="s">
        <v>1</v>
      </c>
      <c r="C270" s="1" t="s">
        <v>11</v>
      </c>
      <c r="D270" s="13">
        <v>41790</v>
      </c>
      <c r="E270" s="1" t="s">
        <v>17</v>
      </c>
      <c r="F270" s="1" t="s">
        <v>20</v>
      </c>
      <c r="G270" t="str">
        <f t="shared" si="4"/>
        <v>40000 - 50000</v>
      </c>
      <c r="H270" t="b">
        <f>IF(Table1[[#This Row],[Salary]]&gt;90000,TRUE,FALSE)</f>
        <v>0</v>
      </c>
      <c r="I270" s="11" cm="1">
        <f t="array" ref="I270">IF(OR(C270="", F270=""), "No Bonus",
IFERROR(
   _xlfn.XLOOKUP(TRIM(F270), '[1]Bonus Rules'!$C$2:$G$2,
      _xlfn.XLOOKUP(TRIM(C270), '[1]Bonus Rules'!$B$3:$B$14, '[1]Bonus Rules'!$C$3:$G$14)
   ),
"No Bonus"))</f>
        <v>2.1000000000000001E-2</v>
      </c>
      <c r="J270" s="16">
        <f>IF(Table2[[#This Row],[Bonus Rules]]="No Bonus",0,Table1[[#This Row],[Salary]]*Table2[[#This Row],[Bonus Rules]])</f>
        <v>877.59</v>
      </c>
      <c r="K270" s="16">
        <f>Table1[[#This Row],[Salary]]+Table2[[#This Row],[Bonus Amount ]]</f>
        <v>42667.59</v>
      </c>
    </row>
    <row r="271" spans="1:11">
      <c r="A271" s="2" t="s">
        <v>288</v>
      </c>
      <c r="B271" s="2" t="s">
        <v>1</v>
      </c>
      <c r="C271" s="2" t="s">
        <v>14</v>
      </c>
      <c r="D271" s="14">
        <v>86360</v>
      </c>
      <c r="E271" s="2" t="s">
        <v>12</v>
      </c>
      <c r="F271" s="2" t="s">
        <v>41</v>
      </c>
      <c r="G271" t="str">
        <f t="shared" si="4"/>
        <v>80000 - 90000</v>
      </c>
      <c r="H271" t="b">
        <f>IF(Table1[[#This Row],[Salary]]&gt;90000,TRUE,FALSE)</f>
        <v>0</v>
      </c>
      <c r="I271" s="11" cm="1">
        <f t="array" ref="I271">IF(OR(C271="", F271=""), "No Bonus",
IFERROR(
   _xlfn.XLOOKUP(TRIM(F271), '[1]Bonus Rules'!$C$2:$G$2,
      _xlfn.XLOOKUP(TRIM(C271), '[1]Bonus Rules'!$B$3:$B$14, '[1]Bonus Rules'!$C$3:$G$14)
   ),
"No Bonus"))</f>
        <v>5.0000000000000001E-3</v>
      </c>
      <c r="J271" s="16">
        <f>IF(Table2[[#This Row],[Bonus Rules]]="No Bonus",0,Table1[[#This Row],[Salary]]*Table2[[#This Row],[Bonus Rules]])</f>
        <v>431.8</v>
      </c>
      <c r="K271" s="16">
        <f>Table1[[#This Row],[Salary]]+Table2[[#This Row],[Bonus Amount ]]</f>
        <v>86791.8</v>
      </c>
    </row>
    <row r="272" spans="1:11">
      <c r="A272" s="1" t="s">
        <v>289</v>
      </c>
      <c r="B272" s="1" t="s">
        <v>1</v>
      </c>
      <c r="C272" s="1" t="s">
        <v>19</v>
      </c>
      <c r="D272" s="13">
        <v>65570</v>
      </c>
      <c r="E272" s="1" t="s">
        <v>12</v>
      </c>
      <c r="F272" s="1" t="s">
        <v>4</v>
      </c>
      <c r="G272" t="str">
        <f t="shared" si="4"/>
        <v>60000 - 70000</v>
      </c>
      <c r="H272" t="b">
        <f>IF(Table1[[#This Row],[Salary]]&gt;90000,TRUE,FALSE)</f>
        <v>0</v>
      </c>
      <c r="I272" s="11" cm="1">
        <f t="array" ref="I272">IF(OR(C272="", F272=""), "No Bonus",
IFERROR(
   _xlfn.XLOOKUP(TRIM(F272), '[1]Bonus Rules'!$C$2:$G$2,
      _xlfn.XLOOKUP(TRIM(C272), '[1]Bonus Rules'!$B$3:$B$14, '[1]Bonus Rules'!$C$3:$G$14)
   ),
"No Bonus"))</f>
        <v>7.5999999999999998E-2</v>
      </c>
      <c r="J272" s="16">
        <f>IF(Table2[[#This Row],[Bonus Rules]]="No Bonus",0,Table1[[#This Row],[Salary]]*Table2[[#This Row],[Bonus Rules]])</f>
        <v>4983.32</v>
      </c>
      <c r="K272" s="16">
        <f>Table1[[#This Row],[Salary]]+Table2[[#This Row],[Bonus Amount ]]</f>
        <v>70553.320000000007</v>
      </c>
    </row>
    <row r="273" spans="1:11">
      <c r="A273" s="2" t="s">
        <v>290</v>
      </c>
      <c r="B273" s="2" t="s">
        <v>6</v>
      </c>
      <c r="C273" s="2" t="s">
        <v>43</v>
      </c>
      <c r="D273" s="14">
        <v>69160</v>
      </c>
      <c r="E273" s="2" t="s">
        <v>12</v>
      </c>
      <c r="F273" s="2" t="s">
        <v>4</v>
      </c>
      <c r="G273" t="str">
        <f t="shared" si="4"/>
        <v>60000 - 70000</v>
      </c>
      <c r="H273" t="b">
        <f>IF(Table1[[#This Row],[Salary]]&gt;90000,TRUE,FALSE)</f>
        <v>0</v>
      </c>
      <c r="I273" s="11" cm="1">
        <f t="array" ref="I273">IF(OR(C273="", F273=""), "No Bonus",
IFERROR(
   _xlfn.XLOOKUP(TRIM(F273), '[1]Bonus Rules'!$C$2:$G$2,
      _xlfn.XLOOKUP(TRIM(C273), '[1]Bonus Rules'!$B$3:$B$14, '[1]Bonus Rules'!$C$3:$G$14)
   ),
"No Bonus"))</f>
        <v>7.0999999999999994E-2</v>
      </c>
      <c r="J273" s="16">
        <f>IF(Table2[[#This Row],[Bonus Rules]]="No Bonus",0,Table1[[#This Row],[Salary]]*Table2[[#This Row],[Bonus Rules]])</f>
        <v>4910.3599999999997</v>
      </c>
      <c r="K273" s="16">
        <f>Table1[[#This Row],[Salary]]+Table2[[#This Row],[Bonus Amount ]]</f>
        <v>74070.36</v>
      </c>
    </row>
    <row r="274" spans="1:11">
      <c r="A274" s="1" t="s">
        <v>291</v>
      </c>
      <c r="B274" s="1" t="s">
        <v>6</v>
      </c>
      <c r="C274" s="1" t="s">
        <v>27</v>
      </c>
      <c r="D274" s="13">
        <v>41570</v>
      </c>
      <c r="E274" s="1" t="s">
        <v>17</v>
      </c>
      <c r="F274" s="1" t="s">
        <v>8</v>
      </c>
      <c r="G274" t="str">
        <f t="shared" si="4"/>
        <v>40000 - 50000</v>
      </c>
      <c r="H274" t="b">
        <f>IF(Table1[[#This Row],[Salary]]&gt;90000,TRUE,FALSE)</f>
        <v>0</v>
      </c>
      <c r="I274" s="11" cm="1">
        <f t="array" ref="I274">IF(OR(C274="", F274=""), "No Bonus",
IFERROR(
   _xlfn.XLOOKUP(TRIM(F274), '[1]Bonus Rules'!$C$2:$G$2,
      _xlfn.XLOOKUP(TRIM(C274), '[1]Bonus Rules'!$B$3:$B$14, '[1]Bonus Rules'!$C$3:$G$14)
   ),
"No Bonus"))</f>
        <v>4.1000000000000002E-2</v>
      </c>
      <c r="J274" s="16">
        <f>IF(Table2[[#This Row],[Bonus Rules]]="No Bonus",0,Table1[[#This Row],[Salary]]*Table2[[#This Row],[Bonus Rules]])</f>
        <v>1704.3700000000001</v>
      </c>
      <c r="K274" s="16">
        <f>Table1[[#This Row],[Salary]]+Table2[[#This Row],[Bonus Amount ]]</f>
        <v>43274.37</v>
      </c>
    </row>
    <row r="275" spans="1:11">
      <c r="A275" s="2" t="s">
        <v>292</v>
      </c>
      <c r="B275" s="2" t="s">
        <v>6</v>
      </c>
      <c r="C275" s="2" t="s">
        <v>2</v>
      </c>
      <c r="D275" s="14">
        <v>83400</v>
      </c>
      <c r="E275" s="2" t="s">
        <v>12</v>
      </c>
      <c r="F275" s="2" t="s">
        <v>15</v>
      </c>
      <c r="G275" t="str">
        <f t="shared" si="4"/>
        <v>80000 - 90000</v>
      </c>
      <c r="H275" t="b">
        <f>IF(Table1[[#This Row],[Salary]]&gt;90000,TRUE,FALSE)</f>
        <v>0</v>
      </c>
      <c r="I275" s="11" cm="1">
        <f t="array" ref="I275">IF(OR(C275="", F275=""), "No Bonus",
IFERROR(
   _xlfn.XLOOKUP(TRIM(F275), '[1]Bonus Rules'!$C$2:$G$2,
      _xlfn.XLOOKUP(TRIM(C275), '[1]Bonus Rules'!$B$3:$B$14, '[1]Bonus Rules'!$C$3:$G$14)
   ),
"No Bonus"))</f>
        <v>1.2E-2</v>
      </c>
      <c r="J275" s="16">
        <f>IF(Table2[[#This Row],[Bonus Rules]]="No Bonus",0,Table1[[#This Row],[Salary]]*Table2[[#This Row],[Bonus Rules]])</f>
        <v>1000.8000000000001</v>
      </c>
      <c r="K275" s="16">
        <f>Table1[[#This Row],[Salary]]+Table2[[#This Row],[Bonus Amount ]]</f>
        <v>84400.8</v>
      </c>
    </row>
    <row r="276" spans="1:11">
      <c r="A276" s="1" t="s">
        <v>293</v>
      </c>
      <c r="B276" s="1" t="s">
        <v>1</v>
      </c>
      <c r="C276" s="1" t="s">
        <v>24</v>
      </c>
      <c r="D276" s="13">
        <v>67660</v>
      </c>
      <c r="E276" s="1" t="s">
        <v>12</v>
      </c>
      <c r="F276" s="1" t="s">
        <v>41</v>
      </c>
      <c r="G276" t="str">
        <f t="shared" si="4"/>
        <v>60000 - 70000</v>
      </c>
      <c r="H276" t="b">
        <f>IF(Table1[[#This Row],[Salary]]&gt;90000,TRUE,FALSE)</f>
        <v>0</v>
      </c>
      <c r="I276" s="11" cm="1">
        <f t="array" ref="I276">IF(OR(C276="", F276=""), "No Bonus",
IFERROR(
   _xlfn.XLOOKUP(TRIM(F276), '[1]Bonus Rules'!$C$2:$G$2,
      _xlfn.XLOOKUP(TRIM(C276), '[1]Bonus Rules'!$B$3:$B$14, '[1]Bonus Rules'!$C$3:$G$14)
   ),
"No Bonus"))</f>
        <v>5.0000000000000001E-3</v>
      </c>
      <c r="J276" s="16">
        <f>IF(Table2[[#This Row],[Bonus Rules]]="No Bonus",0,Table1[[#This Row],[Salary]]*Table2[[#This Row],[Bonus Rules]])</f>
        <v>338.3</v>
      </c>
      <c r="K276" s="16">
        <f>Table1[[#This Row],[Salary]]+Table2[[#This Row],[Bonus Amount ]]</f>
        <v>67998.3</v>
      </c>
    </row>
    <row r="277" spans="1:11">
      <c r="A277" s="2" t="s">
        <v>294</v>
      </c>
      <c r="B277" s="2" t="s">
        <v>6</v>
      </c>
      <c r="C277" s="2" t="s">
        <v>27</v>
      </c>
      <c r="D277" s="14">
        <v>34470</v>
      </c>
      <c r="E277" s="2" t="s">
        <v>17</v>
      </c>
      <c r="F277" s="2" t="s">
        <v>8</v>
      </c>
      <c r="G277" t="str">
        <f t="shared" si="4"/>
        <v>30000 - 40000</v>
      </c>
      <c r="H277" t="b">
        <f>IF(Table1[[#This Row],[Salary]]&gt;90000,TRUE,FALSE)</f>
        <v>0</v>
      </c>
      <c r="I277" s="11" cm="1">
        <f t="array" ref="I277">IF(OR(C277="", F277=""), "No Bonus",
IFERROR(
   _xlfn.XLOOKUP(TRIM(F277), '[1]Bonus Rules'!$C$2:$G$2,
      _xlfn.XLOOKUP(TRIM(C277), '[1]Bonus Rules'!$B$3:$B$14, '[1]Bonus Rules'!$C$3:$G$14)
   ),
"No Bonus"))</f>
        <v>4.1000000000000002E-2</v>
      </c>
      <c r="J277" s="16">
        <f>IF(Table2[[#This Row],[Bonus Rules]]="No Bonus",0,Table1[[#This Row],[Salary]]*Table2[[#This Row],[Bonus Rules]])</f>
        <v>1413.27</v>
      </c>
      <c r="K277" s="16">
        <f>Table1[[#This Row],[Salary]]+Table2[[#This Row],[Bonus Amount ]]</f>
        <v>35883.269999999997</v>
      </c>
    </row>
    <row r="278" spans="1:11">
      <c r="A278" s="1" t="s">
        <v>295</v>
      </c>
      <c r="B278" s="1" t="s">
        <v>6</v>
      </c>
      <c r="C278" s="1" t="s">
        <v>2</v>
      </c>
      <c r="D278" s="13">
        <v>38240</v>
      </c>
      <c r="E278" s="1" t="s">
        <v>12</v>
      </c>
      <c r="F278" s="1" t="s">
        <v>54</v>
      </c>
      <c r="G278" t="str">
        <f t="shared" si="4"/>
        <v>30000 - 40000</v>
      </c>
      <c r="H278" t="b">
        <f>IF(Table1[[#This Row],[Salary]]&gt;90000,TRUE,FALSE)</f>
        <v>0</v>
      </c>
      <c r="I278" s="11" t="str" cm="1">
        <f t="array" ref="I278">IF(OR(C278="", F278=""), "No Bonus",
IFERROR(
   _xlfn.XLOOKUP(TRIM(F278), '[1]Bonus Rules'!$C$2:$G$2,
      _xlfn.XLOOKUP(TRIM(C278), '[1]Bonus Rules'!$B$3:$B$14, '[1]Bonus Rules'!$C$3:$G$14)
   ),
"No Bonus"))</f>
        <v>No Bonus</v>
      </c>
      <c r="J278" s="16">
        <f>IF(Table2[[#This Row],[Bonus Rules]]="No Bonus",0,Table1[[#This Row],[Salary]]*Table2[[#This Row],[Bonus Rules]])</f>
        <v>0</v>
      </c>
      <c r="K278" s="16">
        <f>Table1[[#This Row],[Salary]]+Table2[[#This Row],[Bonus Amount ]]</f>
        <v>38240</v>
      </c>
    </row>
    <row r="279" spans="1:11">
      <c r="A279" s="2" t="s">
        <v>296</v>
      </c>
      <c r="B279" s="2" t="s">
        <v>6</v>
      </c>
      <c r="C279" s="2" t="s">
        <v>7</v>
      </c>
      <c r="D279" s="14">
        <v>78380</v>
      </c>
      <c r="E279" s="2" t="s">
        <v>17</v>
      </c>
      <c r="F279" s="2" t="s">
        <v>41</v>
      </c>
      <c r="G279" t="str">
        <f t="shared" si="4"/>
        <v>70000 - 80000</v>
      </c>
      <c r="H279" t="b">
        <f>IF(Table1[[#This Row],[Salary]]&gt;90000,TRUE,FALSE)</f>
        <v>0</v>
      </c>
      <c r="I279" s="11" cm="1">
        <f t="array" ref="I279">IF(OR(C279="", F279=""), "No Bonus",
IFERROR(
   _xlfn.XLOOKUP(TRIM(F279), '[1]Bonus Rules'!$C$2:$G$2,
      _xlfn.XLOOKUP(TRIM(C279), '[1]Bonus Rules'!$B$3:$B$14, '[1]Bonus Rules'!$C$3:$G$14)
   ),
"No Bonus"))</f>
        <v>5.0000000000000001E-3</v>
      </c>
      <c r="J279" s="16">
        <f>IF(Table2[[#This Row],[Bonus Rules]]="No Bonus",0,Table1[[#This Row],[Salary]]*Table2[[#This Row],[Bonus Rules]])</f>
        <v>391.90000000000003</v>
      </c>
      <c r="K279" s="16">
        <f>Table1[[#This Row],[Salary]]+Table2[[#This Row],[Bonus Amount ]]</f>
        <v>78771.899999999994</v>
      </c>
    </row>
    <row r="280" spans="1:11">
      <c r="A280" s="1" t="s">
        <v>297</v>
      </c>
      <c r="B280" s="1" t="s">
        <v>6</v>
      </c>
      <c r="C280" s="1" t="s">
        <v>24</v>
      </c>
      <c r="D280" s="13">
        <v>72500</v>
      </c>
      <c r="E280" s="1" t="s">
        <v>3</v>
      </c>
      <c r="F280" s="1" t="s">
        <v>20</v>
      </c>
      <c r="G280" t="str">
        <f t="shared" si="4"/>
        <v>70000 - 80000</v>
      </c>
      <c r="H280" t="b">
        <f>IF(Table1[[#This Row],[Salary]]&gt;90000,TRUE,FALSE)</f>
        <v>0</v>
      </c>
      <c r="I280" s="11" cm="1">
        <f t="array" ref="I280">IF(OR(C280="", F280=""), "No Bonus",
IFERROR(
   _xlfn.XLOOKUP(TRIM(F280), '[1]Bonus Rules'!$C$2:$G$2,
      _xlfn.XLOOKUP(TRIM(C280), '[1]Bonus Rules'!$B$3:$B$14, '[1]Bonus Rules'!$C$3:$G$14)
   ),
"No Bonus"))</f>
        <v>2.4E-2</v>
      </c>
      <c r="J280" s="16">
        <f>IF(Table2[[#This Row],[Bonus Rules]]="No Bonus",0,Table1[[#This Row],[Salary]]*Table2[[#This Row],[Bonus Rules]])</f>
        <v>1740</v>
      </c>
      <c r="K280" s="16">
        <f>Table1[[#This Row],[Salary]]+Table2[[#This Row],[Bonus Amount ]]</f>
        <v>74240</v>
      </c>
    </row>
    <row r="281" spans="1:11">
      <c r="A281" s="2" t="s">
        <v>298</v>
      </c>
      <c r="B281" s="2" t="s">
        <v>6</v>
      </c>
      <c r="C281" s="2" t="s">
        <v>7</v>
      </c>
      <c r="D281" s="14">
        <v>115640</v>
      </c>
      <c r="E281" s="2" t="s">
        <v>17</v>
      </c>
      <c r="F281" s="2" t="s">
        <v>20</v>
      </c>
      <c r="G281" t="str">
        <f t="shared" si="4"/>
        <v>110000 - 120000</v>
      </c>
      <c r="H281" t="b">
        <f>IF(Table1[[#This Row],[Salary]]&gt;90000,TRUE,FALSE)</f>
        <v>1</v>
      </c>
      <c r="I281" s="11" cm="1">
        <f t="array" ref="I281">IF(OR(C281="", F281=""), "No Bonus",
IFERROR(
   _xlfn.XLOOKUP(TRIM(F281), '[1]Bonus Rules'!$C$2:$G$2,
      _xlfn.XLOOKUP(TRIM(C281), '[1]Bonus Rules'!$B$3:$B$14, '[1]Bonus Rules'!$C$3:$G$14)
   ),
"No Bonus"))</f>
        <v>3.5000000000000003E-2</v>
      </c>
      <c r="J281" s="16">
        <f>IF(Table2[[#This Row],[Bonus Rules]]="No Bonus",0,Table1[[#This Row],[Salary]]*Table2[[#This Row],[Bonus Rules]])</f>
        <v>4047.4000000000005</v>
      </c>
      <c r="K281" s="16">
        <f>Table1[[#This Row],[Salary]]+Table2[[#This Row],[Bonus Amount ]]</f>
        <v>119687.4</v>
      </c>
    </row>
    <row r="282" spans="1:11">
      <c r="A282" s="1" t="s">
        <v>299</v>
      </c>
      <c r="B282" s="1" t="s">
        <v>6</v>
      </c>
      <c r="C282" s="1" t="s">
        <v>27</v>
      </c>
      <c r="D282" s="13">
        <v>82120</v>
      </c>
      <c r="E282" s="1" t="s">
        <v>3</v>
      </c>
      <c r="F282" s="1" t="s">
        <v>20</v>
      </c>
      <c r="G282" t="str">
        <f t="shared" si="4"/>
        <v>80000 - 90000</v>
      </c>
      <c r="H282" t="b">
        <f>IF(Table1[[#This Row],[Salary]]&gt;90000,TRUE,FALSE)</f>
        <v>0</v>
      </c>
      <c r="I282" s="11" cm="1">
        <f t="array" ref="I282">IF(OR(C282="", F282=""), "No Bonus",
IFERROR(
   _xlfn.XLOOKUP(TRIM(F282), '[1]Bonus Rules'!$C$2:$G$2,
      _xlfn.XLOOKUP(TRIM(C282), '[1]Bonus Rules'!$B$3:$B$14, '[1]Bonus Rules'!$C$3:$G$14)
   ),
"No Bonus"))</f>
        <v>3.2000000000000001E-2</v>
      </c>
      <c r="J282" s="16">
        <f>IF(Table2[[#This Row],[Bonus Rules]]="No Bonus",0,Table1[[#This Row],[Salary]]*Table2[[#This Row],[Bonus Rules]])</f>
        <v>2627.84</v>
      </c>
      <c r="K282" s="16">
        <f>Table1[[#This Row],[Salary]]+Table2[[#This Row],[Bonus Amount ]]</f>
        <v>84747.839999999997</v>
      </c>
    </row>
    <row r="283" spans="1:11">
      <c r="A283" s="2" t="s">
        <v>300</v>
      </c>
      <c r="B283" s="2" t="s">
        <v>1</v>
      </c>
      <c r="C283" s="2" t="s">
        <v>45</v>
      </c>
      <c r="D283" s="14">
        <v>108160</v>
      </c>
      <c r="E283" s="2" t="s">
        <v>3</v>
      </c>
      <c r="F283" s="2" t="s">
        <v>8</v>
      </c>
      <c r="G283" t="str">
        <f t="shared" si="4"/>
        <v>100000 - 110000</v>
      </c>
      <c r="H283" t="b">
        <f>IF(Table1[[#This Row],[Salary]]&gt;90000,TRUE,FALSE)</f>
        <v>1</v>
      </c>
      <c r="I283" s="11" cm="1">
        <f t="array" ref="I283">IF(OR(C283="", F283=""), "No Bonus",
IFERROR(
   _xlfn.XLOOKUP(TRIM(F283), '[1]Bonus Rules'!$C$2:$G$2,
      _xlfn.XLOOKUP(TRIM(C283), '[1]Bonus Rules'!$B$3:$B$14, '[1]Bonus Rules'!$C$3:$G$14)
   ),
"No Bonus"))</f>
        <v>5.2999999999999999E-2</v>
      </c>
      <c r="J283" s="16">
        <f>IF(Table2[[#This Row],[Bonus Rules]]="No Bonus",0,Table1[[#This Row],[Salary]]*Table2[[#This Row],[Bonus Rules]])</f>
        <v>5732.48</v>
      </c>
      <c r="K283" s="16">
        <f>Table1[[#This Row],[Salary]]+Table2[[#This Row],[Bonus Amount ]]</f>
        <v>113892.48</v>
      </c>
    </row>
    <row r="284" spans="1:11">
      <c r="A284" s="1" t="s">
        <v>301</v>
      </c>
      <c r="B284" s="1" t="s">
        <v>1</v>
      </c>
      <c r="C284" s="1" t="s">
        <v>2</v>
      </c>
      <c r="D284" s="13">
        <v>108360</v>
      </c>
      <c r="E284" s="1" t="s">
        <v>17</v>
      </c>
      <c r="F284" s="1" t="s">
        <v>20</v>
      </c>
      <c r="G284" t="str">
        <f t="shared" si="4"/>
        <v>100000 - 110000</v>
      </c>
      <c r="H284" t="b">
        <f>IF(Table1[[#This Row],[Salary]]&gt;90000,TRUE,FALSE)</f>
        <v>1</v>
      </c>
      <c r="I284" s="11" cm="1">
        <f t="array" ref="I284">IF(OR(C284="", F284=""), "No Bonus",
IFERROR(
   _xlfn.XLOOKUP(TRIM(F284), '[1]Bonus Rules'!$C$2:$G$2,
      _xlfn.XLOOKUP(TRIM(C284), '[1]Bonus Rules'!$B$3:$B$14, '[1]Bonus Rules'!$C$3:$G$14)
   ),
"No Bonus"))</f>
        <v>2.1000000000000001E-2</v>
      </c>
      <c r="J284" s="16">
        <f>IF(Table2[[#This Row],[Bonus Rules]]="No Bonus",0,Table1[[#This Row],[Salary]]*Table2[[#This Row],[Bonus Rules]])</f>
        <v>2275.56</v>
      </c>
      <c r="K284" s="16">
        <f>Table1[[#This Row],[Salary]]+Table2[[#This Row],[Bonus Amount ]]</f>
        <v>110635.56</v>
      </c>
    </row>
    <row r="285" spans="1:11">
      <c r="A285" s="2" t="s">
        <v>302</v>
      </c>
      <c r="B285" s="2" t="s">
        <v>6</v>
      </c>
      <c r="C285" s="2" t="s">
        <v>19</v>
      </c>
      <c r="D285" s="14">
        <v>77840</v>
      </c>
      <c r="E285" s="2" t="s">
        <v>17</v>
      </c>
      <c r="F285" s="2" t="s">
        <v>15</v>
      </c>
      <c r="G285" t="str">
        <f t="shared" si="4"/>
        <v>70000 - 80000</v>
      </c>
      <c r="H285" t="b">
        <f>IF(Table1[[#This Row],[Salary]]&gt;90000,TRUE,FALSE)</f>
        <v>0</v>
      </c>
      <c r="I285" s="11" cm="1">
        <f t="array" ref="I285">IF(OR(C285="", F285=""), "No Bonus",
IFERROR(
   _xlfn.XLOOKUP(TRIM(F285), '[1]Bonus Rules'!$C$2:$G$2,
      _xlfn.XLOOKUP(TRIM(C285), '[1]Bonus Rules'!$B$3:$B$14, '[1]Bonus Rules'!$C$3:$G$14)
   ),
"No Bonus"))</f>
        <v>1.2999999999999999E-2</v>
      </c>
      <c r="J285" s="16">
        <f>IF(Table2[[#This Row],[Bonus Rules]]="No Bonus",0,Table1[[#This Row],[Salary]]*Table2[[#This Row],[Bonus Rules]])</f>
        <v>1011.92</v>
      </c>
      <c r="K285" s="16">
        <f>Table1[[#This Row],[Salary]]+Table2[[#This Row],[Bonus Amount ]]</f>
        <v>78851.92</v>
      </c>
    </row>
    <row r="286" spans="1:11">
      <c r="A286" s="1" t="s">
        <v>303</v>
      </c>
      <c r="B286" s="1" t="s">
        <v>6</v>
      </c>
      <c r="C286" s="1" t="s">
        <v>45</v>
      </c>
      <c r="D286" s="13">
        <v>85180</v>
      </c>
      <c r="E286" s="1" t="s">
        <v>12</v>
      </c>
      <c r="F286" s="1" t="s">
        <v>15</v>
      </c>
      <c r="G286" t="str">
        <f t="shared" si="4"/>
        <v>80000 - 90000</v>
      </c>
      <c r="H286" t="b">
        <f>IF(Table1[[#This Row],[Salary]]&gt;90000,TRUE,FALSE)</f>
        <v>0</v>
      </c>
      <c r="I286" s="11" cm="1">
        <f t="array" ref="I286">IF(OR(C286="", F286=""), "No Bonus",
IFERROR(
   _xlfn.XLOOKUP(TRIM(F286), '[1]Bonus Rules'!$C$2:$G$2,
      _xlfn.XLOOKUP(TRIM(C286), '[1]Bonus Rules'!$B$3:$B$14, '[1]Bonus Rules'!$C$3:$G$14)
   ),
"No Bonus"))</f>
        <v>1.4999999999999999E-2</v>
      </c>
      <c r="J286" s="16">
        <f>IF(Table2[[#This Row],[Bonus Rules]]="No Bonus",0,Table1[[#This Row],[Salary]]*Table2[[#This Row],[Bonus Rules]])</f>
        <v>1277.7</v>
      </c>
      <c r="K286" s="16">
        <f>Table1[[#This Row],[Salary]]+Table2[[#This Row],[Bonus Amount ]]</f>
        <v>86457.7</v>
      </c>
    </row>
    <row r="287" spans="1:11">
      <c r="A287" s="2" t="s">
        <v>304</v>
      </c>
      <c r="B287" s="2" t="s">
        <v>1</v>
      </c>
      <c r="C287" s="2" t="s">
        <v>24</v>
      </c>
      <c r="D287" s="14">
        <v>85920</v>
      </c>
      <c r="E287" s="2" t="s">
        <v>17</v>
      </c>
      <c r="F287" s="2" t="s">
        <v>15</v>
      </c>
      <c r="G287" t="str">
        <f t="shared" si="4"/>
        <v>80000 - 90000</v>
      </c>
      <c r="H287" t="b">
        <f>IF(Table1[[#This Row],[Salary]]&gt;90000,TRUE,FALSE)</f>
        <v>0</v>
      </c>
      <c r="I287" s="11" cm="1">
        <f t="array" ref="I287">IF(OR(C287="", F287=""), "No Bonus",
IFERROR(
   _xlfn.XLOOKUP(TRIM(F287), '[1]Bonus Rules'!$C$2:$G$2,
      _xlfn.XLOOKUP(TRIM(C287), '[1]Bonus Rules'!$B$3:$B$14, '[1]Bonus Rules'!$C$3:$G$14)
   ),
"No Bonus"))</f>
        <v>1.7999999999999999E-2</v>
      </c>
      <c r="J287" s="16">
        <f>IF(Table2[[#This Row],[Bonus Rules]]="No Bonus",0,Table1[[#This Row],[Salary]]*Table2[[#This Row],[Bonus Rules]])</f>
        <v>1546.56</v>
      </c>
      <c r="K287" s="16">
        <f>Table1[[#This Row],[Salary]]+Table2[[#This Row],[Bonus Amount ]]</f>
        <v>87466.559999999998</v>
      </c>
    </row>
    <row r="288" spans="1:11">
      <c r="A288" s="1" t="s">
        <v>305</v>
      </c>
      <c r="B288" s="1" t="s">
        <v>6</v>
      </c>
      <c r="C288" s="1" t="s">
        <v>19</v>
      </c>
      <c r="D288" s="13">
        <v>106490</v>
      </c>
      <c r="E288" s="1" t="s">
        <v>12</v>
      </c>
      <c r="F288" s="1" t="s">
        <v>20</v>
      </c>
      <c r="G288" t="str">
        <f t="shared" si="4"/>
        <v>100000 - 110000</v>
      </c>
      <c r="H288" t="b">
        <f>IF(Table1[[#This Row],[Salary]]&gt;90000,TRUE,FALSE)</f>
        <v>1</v>
      </c>
      <c r="I288" s="11" cm="1">
        <f t="array" ref="I288">IF(OR(C288="", F288=""), "No Bonus",
IFERROR(
   _xlfn.XLOOKUP(TRIM(F288), '[1]Bonus Rules'!$C$2:$G$2,
      _xlfn.XLOOKUP(TRIM(C288), '[1]Bonus Rules'!$B$3:$B$14, '[1]Bonus Rules'!$C$3:$G$14)
   ),
"No Bonus"))</f>
        <v>2.7E-2</v>
      </c>
      <c r="J288" s="16">
        <f>IF(Table2[[#This Row],[Bonus Rules]]="No Bonus",0,Table1[[#This Row],[Salary]]*Table2[[#This Row],[Bonus Rules]])</f>
        <v>2875.23</v>
      </c>
      <c r="K288" s="16">
        <f>Table1[[#This Row],[Salary]]+Table2[[#This Row],[Bonus Amount ]]</f>
        <v>109365.23</v>
      </c>
    </row>
    <row r="289" spans="1:11">
      <c r="A289" s="2" t="s">
        <v>306</v>
      </c>
      <c r="B289" s="2" t="s">
        <v>1</v>
      </c>
      <c r="C289" s="2" t="s">
        <v>11</v>
      </c>
      <c r="D289" s="14">
        <v>38520</v>
      </c>
      <c r="E289" s="2" t="s">
        <v>3</v>
      </c>
      <c r="F289" s="2" t="s">
        <v>15</v>
      </c>
      <c r="G289" t="str">
        <f t="shared" si="4"/>
        <v>30000 - 40000</v>
      </c>
      <c r="H289" t="b">
        <f>IF(Table1[[#This Row],[Salary]]&gt;90000,TRUE,FALSE)</f>
        <v>0</v>
      </c>
      <c r="I289" s="11" cm="1">
        <f t="array" ref="I289">IF(OR(C289="", F289=""), "No Bonus",
IFERROR(
   _xlfn.XLOOKUP(TRIM(F289), '[1]Bonus Rules'!$C$2:$G$2,
      _xlfn.XLOOKUP(TRIM(C289), '[1]Bonus Rules'!$B$3:$B$14, '[1]Bonus Rules'!$C$3:$G$14)
   ),
"No Bonus"))</f>
        <v>1.9E-2</v>
      </c>
      <c r="J289" s="16">
        <f>IF(Table2[[#This Row],[Bonus Rules]]="No Bonus",0,Table1[[#This Row],[Salary]]*Table2[[#This Row],[Bonus Rules]])</f>
        <v>731.88</v>
      </c>
      <c r="K289" s="16">
        <f>Table1[[#This Row],[Salary]]+Table2[[#This Row],[Bonus Amount ]]</f>
        <v>39251.879999999997</v>
      </c>
    </row>
    <row r="290" spans="1:11">
      <c r="A290" s="1" t="s">
        <v>307</v>
      </c>
      <c r="B290" s="1" t="s">
        <v>6</v>
      </c>
      <c r="C290" s="1" t="s">
        <v>32</v>
      </c>
      <c r="D290" s="13">
        <v>49530</v>
      </c>
      <c r="E290" s="1" t="s">
        <v>3</v>
      </c>
      <c r="F290" s="1" t="s">
        <v>20</v>
      </c>
      <c r="G290" t="str">
        <f t="shared" si="4"/>
        <v>40000 - 50000</v>
      </c>
      <c r="H290" t="b">
        <f>IF(Table1[[#This Row],[Salary]]&gt;90000,TRUE,FALSE)</f>
        <v>0</v>
      </c>
      <c r="I290" s="11" cm="1">
        <f t="array" ref="I290">IF(OR(C290="", F290=""), "No Bonus",
IFERROR(
   _xlfn.XLOOKUP(TRIM(F290), '[1]Bonus Rules'!$C$2:$G$2,
      _xlfn.XLOOKUP(TRIM(C290), '[1]Bonus Rules'!$B$3:$B$14, '[1]Bonus Rules'!$C$3:$G$14)
   ),
"No Bonus"))</f>
        <v>0.04</v>
      </c>
      <c r="J290" s="16">
        <f>IF(Table2[[#This Row],[Bonus Rules]]="No Bonus",0,Table1[[#This Row],[Salary]]*Table2[[#This Row],[Bonus Rules]])</f>
        <v>1981.2</v>
      </c>
      <c r="K290" s="16">
        <f>Table1[[#This Row],[Salary]]+Table2[[#This Row],[Bonus Amount ]]</f>
        <v>51511.199999999997</v>
      </c>
    </row>
    <row r="291" spans="1:11">
      <c r="A291" s="2" t="s">
        <v>308</v>
      </c>
      <c r="B291" s="2" t="s">
        <v>1</v>
      </c>
      <c r="C291" s="2" t="s">
        <v>27</v>
      </c>
      <c r="D291" s="14">
        <v>29610</v>
      </c>
      <c r="E291" s="2" t="s">
        <v>17</v>
      </c>
      <c r="F291" s="2" t="s">
        <v>20</v>
      </c>
      <c r="G291" t="str">
        <f t="shared" si="4"/>
        <v>20000 - 30000</v>
      </c>
      <c r="H291" t="b">
        <f>IF(Table1[[#This Row],[Salary]]&gt;90000,TRUE,FALSE)</f>
        <v>0</v>
      </c>
      <c r="I291" s="11" cm="1">
        <f t="array" ref="I291">IF(OR(C291="", F291=""), "No Bonus",
IFERROR(
   _xlfn.XLOOKUP(TRIM(F291), '[1]Bonus Rules'!$C$2:$G$2,
      _xlfn.XLOOKUP(TRIM(C291), '[1]Bonus Rules'!$B$3:$B$14, '[1]Bonus Rules'!$C$3:$G$14)
   ),
"No Bonus"))</f>
        <v>3.2000000000000001E-2</v>
      </c>
      <c r="J291" s="16">
        <f>IF(Table2[[#This Row],[Bonus Rules]]="No Bonus",0,Table1[[#This Row],[Salary]]*Table2[[#This Row],[Bonus Rules]])</f>
        <v>947.52</v>
      </c>
      <c r="K291" s="16">
        <f>Table1[[#This Row],[Salary]]+Table2[[#This Row],[Bonus Amount ]]</f>
        <v>30557.52</v>
      </c>
    </row>
    <row r="292" spans="1:11">
      <c r="A292" s="1" t="s">
        <v>309</v>
      </c>
      <c r="B292" s="1" t="s">
        <v>1</v>
      </c>
      <c r="C292" s="1" t="s">
        <v>32</v>
      </c>
      <c r="D292" s="13">
        <v>84170</v>
      </c>
      <c r="E292" s="1" t="s">
        <v>17</v>
      </c>
      <c r="F292" s="1" t="s">
        <v>8</v>
      </c>
      <c r="G292" t="str">
        <f t="shared" si="4"/>
        <v>80000 - 90000</v>
      </c>
      <c r="H292" t="b">
        <f>IF(Table1[[#This Row],[Salary]]&gt;90000,TRUE,FALSE)</f>
        <v>0</v>
      </c>
      <c r="I292" s="11" cm="1">
        <f t="array" ref="I292">IF(OR(C292="", F292=""), "No Bonus",
IFERROR(
   _xlfn.XLOOKUP(TRIM(F292), '[1]Bonus Rules'!$C$2:$G$2,
      _xlfn.XLOOKUP(TRIM(C292), '[1]Bonus Rules'!$B$3:$B$14, '[1]Bonus Rules'!$C$3:$G$14)
   ),
"No Bonus"))</f>
        <v>5.8999999999999997E-2</v>
      </c>
      <c r="J292" s="16">
        <f>IF(Table2[[#This Row],[Bonus Rules]]="No Bonus",0,Table1[[#This Row],[Salary]]*Table2[[#This Row],[Bonus Rules]])</f>
        <v>4966.03</v>
      </c>
      <c r="K292" s="16">
        <f>Table1[[#This Row],[Salary]]+Table2[[#This Row],[Bonus Amount ]]</f>
        <v>89136.03</v>
      </c>
    </row>
    <row r="293" spans="1:11">
      <c r="A293" s="2" t="s">
        <v>310</v>
      </c>
      <c r="B293" s="2" t="s">
        <v>1</v>
      </c>
      <c r="C293" s="2" t="s">
        <v>14</v>
      </c>
      <c r="D293" s="14">
        <v>92190</v>
      </c>
      <c r="E293" s="2" t="s">
        <v>17</v>
      </c>
      <c r="F293" s="2" t="s">
        <v>20</v>
      </c>
      <c r="G293" t="str">
        <f t="shared" si="4"/>
        <v>90000 - 100000</v>
      </c>
      <c r="H293" t="b">
        <f>IF(Table1[[#This Row],[Salary]]&gt;90000,TRUE,FALSE)</f>
        <v>1</v>
      </c>
      <c r="I293" s="11" cm="1">
        <f t="array" ref="I293">IF(OR(C293="", F293=""), "No Bonus",
IFERROR(
   _xlfn.XLOOKUP(TRIM(F293), '[1]Bonus Rules'!$C$2:$G$2,
      _xlfn.XLOOKUP(TRIM(C293), '[1]Bonus Rules'!$B$3:$B$14, '[1]Bonus Rules'!$C$3:$G$14)
   ),
"No Bonus"))</f>
        <v>2.8000000000000001E-2</v>
      </c>
      <c r="J293" s="16">
        <f>IF(Table2[[#This Row],[Bonus Rules]]="No Bonus",0,Table1[[#This Row],[Salary]]*Table2[[#This Row],[Bonus Rules]])</f>
        <v>2581.3200000000002</v>
      </c>
      <c r="K293" s="16">
        <f>Table1[[#This Row],[Salary]]+Table2[[#This Row],[Bonus Amount ]]</f>
        <v>94771.32</v>
      </c>
    </row>
    <row r="294" spans="1:11">
      <c r="A294" s="1" t="s">
        <v>311</v>
      </c>
      <c r="B294" s="1" t="s">
        <v>1</v>
      </c>
      <c r="C294" s="1" t="s">
        <v>19</v>
      </c>
      <c r="D294" s="13">
        <v>87850</v>
      </c>
      <c r="E294" s="1" t="s">
        <v>12</v>
      </c>
      <c r="F294" s="1" t="s">
        <v>8</v>
      </c>
      <c r="G294" t="str">
        <f t="shared" si="4"/>
        <v>80000 - 90000</v>
      </c>
      <c r="H294" t="b">
        <f>IF(Table1[[#This Row],[Salary]]&gt;90000,TRUE,FALSE)</f>
        <v>0</v>
      </c>
      <c r="I294" s="11" cm="1">
        <f t="array" ref="I294">IF(OR(C294="", F294=""), "No Bonus",
IFERROR(
   _xlfn.XLOOKUP(TRIM(F294), '[1]Bonus Rules'!$C$2:$G$2,
      _xlfn.XLOOKUP(TRIM(C294), '[1]Bonus Rules'!$B$3:$B$14, '[1]Bonus Rules'!$C$3:$G$14)
   ),
"No Bonus"))</f>
        <v>5.3999999999999999E-2</v>
      </c>
      <c r="J294" s="16">
        <f>IF(Table2[[#This Row],[Bonus Rules]]="No Bonus",0,Table1[[#This Row],[Salary]]*Table2[[#This Row],[Bonus Rules]])</f>
        <v>4743.8999999999996</v>
      </c>
      <c r="K294" s="16">
        <f>Table1[[#This Row],[Salary]]+Table2[[#This Row],[Bonus Amount ]]</f>
        <v>92593.9</v>
      </c>
    </row>
    <row r="295" spans="1:11">
      <c r="A295" s="2" t="s">
        <v>312</v>
      </c>
      <c r="B295" s="2" t="s">
        <v>1</v>
      </c>
      <c r="C295" s="2" t="s">
        <v>24</v>
      </c>
      <c r="D295" s="14">
        <v>43700</v>
      </c>
      <c r="E295" s="2" t="s">
        <v>3</v>
      </c>
      <c r="F295" s="2" t="s">
        <v>20</v>
      </c>
      <c r="G295" t="str">
        <f t="shared" si="4"/>
        <v>40000 - 50000</v>
      </c>
      <c r="H295" t="b">
        <f>IF(Table1[[#This Row],[Salary]]&gt;90000,TRUE,FALSE)</f>
        <v>0</v>
      </c>
      <c r="I295" s="11" cm="1">
        <f t="array" ref="I295">IF(OR(C295="", F295=""), "No Bonus",
IFERROR(
   _xlfn.XLOOKUP(TRIM(F295), '[1]Bonus Rules'!$C$2:$G$2,
      _xlfn.XLOOKUP(TRIM(C295), '[1]Bonus Rules'!$B$3:$B$14, '[1]Bonus Rules'!$C$3:$G$14)
   ),
"No Bonus"))</f>
        <v>2.4E-2</v>
      </c>
      <c r="J295" s="16">
        <f>IF(Table2[[#This Row],[Bonus Rules]]="No Bonus",0,Table1[[#This Row],[Salary]]*Table2[[#This Row],[Bonus Rules]])</f>
        <v>1048.8</v>
      </c>
      <c r="K295" s="16">
        <f>Table1[[#This Row],[Salary]]+Table2[[#This Row],[Bonus Amount ]]</f>
        <v>44748.800000000003</v>
      </c>
    </row>
    <row r="296" spans="1:11">
      <c r="A296" s="1" t="s">
        <v>313</v>
      </c>
      <c r="B296" s="1" t="s">
        <v>6</v>
      </c>
      <c r="C296" s="1" t="s">
        <v>45</v>
      </c>
      <c r="D296" s="13">
        <v>88690</v>
      </c>
      <c r="E296" s="1" t="s">
        <v>3</v>
      </c>
      <c r="F296" s="1" t="s">
        <v>54</v>
      </c>
      <c r="G296" t="str">
        <f t="shared" si="4"/>
        <v>80000 - 90000</v>
      </c>
      <c r="H296" t="b">
        <f>IF(Table1[[#This Row],[Salary]]&gt;90000,TRUE,FALSE)</f>
        <v>0</v>
      </c>
      <c r="I296" s="11" t="str" cm="1">
        <f t="array" ref="I296">IF(OR(C296="", F296=""), "No Bonus",
IFERROR(
   _xlfn.XLOOKUP(TRIM(F296), '[1]Bonus Rules'!$C$2:$G$2,
      _xlfn.XLOOKUP(TRIM(C296), '[1]Bonus Rules'!$B$3:$B$14, '[1]Bonus Rules'!$C$3:$G$14)
   ),
"No Bonus"))</f>
        <v>No Bonus</v>
      </c>
      <c r="J296" s="16">
        <f>IF(Table2[[#This Row],[Bonus Rules]]="No Bonus",0,Table1[[#This Row],[Salary]]*Table2[[#This Row],[Bonus Rules]])</f>
        <v>0</v>
      </c>
      <c r="K296" s="16">
        <f>Table1[[#This Row],[Salary]]+Table2[[#This Row],[Bonus Amount ]]</f>
        <v>88690</v>
      </c>
    </row>
    <row r="297" spans="1:11">
      <c r="A297" s="2" t="s">
        <v>314</v>
      </c>
      <c r="B297" s="2" t="s">
        <v>1</v>
      </c>
      <c r="C297" s="2" t="s">
        <v>58</v>
      </c>
      <c r="D297" s="14">
        <v>31820</v>
      </c>
      <c r="E297" s="2" t="s">
        <v>3</v>
      </c>
      <c r="F297" s="2" t="s">
        <v>20</v>
      </c>
      <c r="G297" t="str">
        <f t="shared" si="4"/>
        <v>30000 - 40000</v>
      </c>
      <c r="H297" t="b">
        <f>IF(Table1[[#This Row],[Salary]]&gt;90000,TRUE,FALSE)</f>
        <v>0</v>
      </c>
      <c r="I297" s="11" cm="1">
        <f t="array" ref="I297">IF(OR(C297="", F297=""), "No Bonus",
IFERROR(
   _xlfn.XLOOKUP(TRIM(F297), '[1]Bonus Rules'!$C$2:$G$2,
      _xlfn.XLOOKUP(TRIM(C297), '[1]Bonus Rules'!$B$3:$B$14, '[1]Bonus Rules'!$C$3:$G$14)
   ),
"No Bonus"))</f>
        <v>3.5000000000000003E-2</v>
      </c>
      <c r="J297" s="16">
        <f>IF(Table2[[#This Row],[Bonus Rules]]="No Bonus",0,Table1[[#This Row],[Salary]]*Table2[[#This Row],[Bonus Rules]])</f>
        <v>1113.7</v>
      </c>
      <c r="K297" s="16">
        <f>Table1[[#This Row],[Salary]]+Table2[[#This Row],[Bonus Amount ]]</f>
        <v>32933.699999999997</v>
      </c>
    </row>
    <row r="298" spans="1:11">
      <c r="A298" s="1" t="s">
        <v>315</v>
      </c>
      <c r="B298" s="1" t="s">
        <v>1</v>
      </c>
      <c r="C298" s="1" t="s">
        <v>58</v>
      </c>
      <c r="D298" s="13">
        <v>70230</v>
      </c>
      <c r="E298" s="1" t="s">
        <v>12</v>
      </c>
      <c r="F298" s="1" t="s">
        <v>20</v>
      </c>
      <c r="G298" t="str">
        <f t="shared" si="4"/>
        <v>70000 - 80000</v>
      </c>
      <c r="H298" t="b">
        <f>IF(Table1[[#This Row],[Salary]]&gt;90000,TRUE,FALSE)</f>
        <v>0</v>
      </c>
      <c r="I298" s="11" cm="1">
        <f t="array" ref="I298">IF(OR(C298="", F298=""), "No Bonus",
IFERROR(
   _xlfn.XLOOKUP(TRIM(F298), '[1]Bonus Rules'!$C$2:$G$2,
      _xlfn.XLOOKUP(TRIM(C298), '[1]Bonus Rules'!$B$3:$B$14, '[1]Bonus Rules'!$C$3:$G$14)
   ),
"No Bonus"))</f>
        <v>3.5000000000000003E-2</v>
      </c>
      <c r="J298" s="16">
        <f>IF(Table2[[#This Row],[Bonus Rules]]="No Bonus",0,Table1[[#This Row],[Salary]]*Table2[[#This Row],[Bonus Rules]])</f>
        <v>2458.0500000000002</v>
      </c>
      <c r="K298" s="16">
        <f>Table1[[#This Row],[Salary]]+Table2[[#This Row],[Bonus Amount ]]</f>
        <v>72688.05</v>
      </c>
    </row>
    <row r="299" spans="1:11">
      <c r="A299" s="2" t="s">
        <v>316</v>
      </c>
      <c r="B299" s="2" t="s">
        <v>1</v>
      </c>
      <c r="C299" s="2" t="s">
        <v>11</v>
      </c>
      <c r="D299" s="14">
        <v>96320</v>
      </c>
      <c r="E299" s="2" t="s">
        <v>17</v>
      </c>
      <c r="F299" s="2" t="s">
        <v>20</v>
      </c>
      <c r="G299" t="str">
        <f t="shared" si="4"/>
        <v>90000 - 100000</v>
      </c>
      <c r="H299" t="b">
        <f>IF(Table1[[#This Row],[Salary]]&gt;90000,TRUE,FALSE)</f>
        <v>1</v>
      </c>
      <c r="I299" s="11" cm="1">
        <f t="array" ref="I299">IF(OR(C299="", F299=""), "No Bonus",
IFERROR(
   _xlfn.XLOOKUP(TRIM(F299), '[1]Bonus Rules'!$C$2:$G$2,
      _xlfn.XLOOKUP(TRIM(C299), '[1]Bonus Rules'!$B$3:$B$14, '[1]Bonus Rules'!$C$3:$G$14)
   ),
"No Bonus"))</f>
        <v>2.1000000000000001E-2</v>
      </c>
      <c r="J299" s="16">
        <f>IF(Table2[[#This Row],[Bonus Rules]]="No Bonus",0,Table1[[#This Row],[Salary]]*Table2[[#This Row],[Bonus Rules]])</f>
        <v>2022.72</v>
      </c>
      <c r="K299" s="16">
        <f>Table1[[#This Row],[Salary]]+Table2[[#This Row],[Bonus Amount ]]</f>
        <v>98342.720000000001</v>
      </c>
    </row>
    <row r="300" spans="1:11">
      <c r="A300" s="1" t="s">
        <v>317</v>
      </c>
      <c r="B300" s="1" t="s">
        <v>1</v>
      </c>
      <c r="C300" s="1" t="s">
        <v>11</v>
      </c>
      <c r="D300" s="13">
        <v>90700</v>
      </c>
      <c r="E300" s="1" t="s">
        <v>17</v>
      </c>
      <c r="F300" s="1" t="s">
        <v>41</v>
      </c>
      <c r="G300" t="str">
        <f t="shared" si="4"/>
        <v>90000 - 100000</v>
      </c>
      <c r="H300" t="b">
        <f>IF(Table1[[#This Row],[Salary]]&gt;90000,TRUE,FALSE)</f>
        <v>1</v>
      </c>
      <c r="I300" s="11" cm="1">
        <f t="array" ref="I300">IF(OR(C300="", F300=""), "No Bonus",
IFERROR(
   _xlfn.XLOOKUP(TRIM(F300), '[1]Bonus Rules'!$C$2:$G$2,
      _xlfn.XLOOKUP(TRIM(C300), '[1]Bonus Rules'!$B$3:$B$14, '[1]Bonus Rules'!$C$3:$G$14)
   ),
"No Bonus"))</f>
        <v>5.0000000000000001E-3</v>
      </c>
      <c r="J300" s="16">
        <f>IF(Table2[[#This Row],[Bonus Rules]]="No Bonus",0,Table1[[#This Row],[Salary]]*Table2[[#This Row],[Bonus Rules]])</f>
        <v>453.5</v>
      </c>
      <c r="K300" s="16">
        <f>Table1[[#This Row],[Salary]]+Table2[[#This Row],[Bonus Amount ]]</f>
        <v>91153.5</v>
      </c>
    </row>
    <row r="301" spans="1:11">
      <c r="A301" s="2" t="s">
        <v>318</v>
      </c>
      <c r="B301" s="2" t="s">
        <v>6</v>
      </c>
      <c r="C301" s="2" t="s">
        <v>45</v>
      </c>
      <c r="D301" s="14">
        <v>67960</v>
      </c>
      <c r="E301" s="2" t="s">
        <v>12</v>
      </c>
      <c r="F301" s="2" t="s">
        <v>20</v>
      </c>
      <c r="G301" t="str">
        <f t="shared" si="4"/>
        <v>60000 - 70000</v>
      </c>
      <c r="H301" t="b">
        <f>IF(Table1[[#This Row],[Salary]]&gt;90000,TRUE,FALSE)</f>
        <v>0</v>
      </c>
      <c r="I301" s="11" cm="1">
        <f t="array" ref="I301">IF(OR(C301="", F301=""), "No Bonus",
IFERROR(
   _xlfn.XLOOKUP(TRIM(F301), '[1]Bonus Rules'!$C$2:$G$2,
      _xlfn.XLOOKUP(TRIM(C301), '[1]Bonus Rules'!$B$3:$B$14, '[1]Bonus Rules'!$C$3:$G$14)
   ),
"No Bonus"))</f>
        <v>2.3E-2</v>
      </c>
      <c r="J301" s="16">
        <f>IF(Table2[[#This Row],[Bonus Rules]]="No Bonus",0,Table1[[#This Row],[Salary]]*Table2[[#This Row],[Bonus Rules]])</f>
        <v>1563.08</v>
      </c>
      <c r="K301" s="16">
        <f>Table1[[#This Row],[Salary]]+Table2[[#This Row],[Bonus Amount ]]</f>
        <v>69523.08</v>
      </c>
    </row>
    <row r="302" spans="1:11">
      <c r="A302" s="1" t="s">
        <v>319</v>
      </c>
      <c r="B302" s="1" t="s">
        <v>1</v>
      </c>
      <c r="C302" s="1" t="s">
        <v>45</v>
      </c>
      <c r="D302" s="13">
        <v>103110</v>
      </c>
      <c r="E302" s="1" t="s">
        <v>12</v>
      </c>
      <c r="F302" s="1" t="s">
        <v>8</v>
      </c>
      <c r="G302" t="str">
        <f t="shared" si="4"/>
        <v>100000 - 110000</v>
      </c>
      <c r="H302" t="b">
        <f>IF(Table1[[#This Row],[Salary]]&gt;90000,TRUE,FALSE)</f>
        <v>1</v>
      </c>
      <c r="I302" s="11" cm="1">
        <f t="array" ref="I302">IF(OR(C302="", F302=""), "No Bonus",
IFERROR(
   _xlfn.XLOOKUP(TRIM(F302), '[1]Bonus Rules'!$C$2:$G$2,
      _xlfn.XLOOKUP(TRIM(C302), '[1]Bonus Rules'!$B$3:$B$14, '[1]Bonus Rules'!$C$3:$G$14)
   ),
"No Bonus"))</f>
        <v>5.2999999999999999E-2</v>
      </c>
      <c r="J302" s="16">
        <f>IF(Table2[[#This Row],[Bonus Rules]]="No Bonus",0,Table1[[#This Row],[Salary]]*Table2[[#This Row],[Bonus Rules]])</f>
        <v>5464.83</v>
      </c>
      <c r="K302" s="16">
        <f>Table1[[#This Row],[Salary]]+Table2[[#This Row],[Bonus Amount ]]</f>
        <v>108574.83</v>
      </c>
    </row>
    <row r="303" spans="1:11">
      <c r="A303" s="2" t="s">
        <v>320</v>
      </c>
      <c r="B303" s="2" t="s">
        <v>6</v>
      </c>
      <c r="C303" s="2" t="s">
        <v>7</v>
      </c>
      <c r="D303" s="14">
        <v>59610</v>
      </c>
      <c r="E303" s="2" t="s">
        <v>3</v>
      </c>
      <c r="F303" s="2" t="s">
        <v>8</v>
      </c>
      <c r="G303" t="str">
        <f t="shared" si="4"/>
        <v>50000 - 60000</v>
      </c>
      <c r="H303" t="b">
        <f>IF(Table1[[#This Row],[Salary]]&gt;90000,TRUE,FALSE)</f>
        <v>0</v>
      </c>
      <c r="I303" s="11" cm="1">
        <f t="array" ref="I303">IF(OR(C303="", F303=""), "No Bonus",
IFERROR(
   _xlfn.XLOOKUP(TRIM(F303), '[1]Bonus Rules'!$C$2:$G$2,
      _xlfn.XLOOKUP(TRIM(C303), '[1]Bonus Rules'!$B$3:$B$14, '[1]Bonus Rules'!$C$3:$G$14)
   ),
"No Bonus"))</f>
        <v>4.2999999999999997E-2</v>
      </c>
      <c r="J303" s="16">
        <f>IF(Table2[[#This Row],[Bonus Rules]]="No Bonus",0,Table1[[#This Row],[Salary]]*Table2[[#This Row],[Bonus Rules]])</f>
        <v>2563.23</v>
      </c>
      <c r="K303" s="16">
        <f>Table1[[#This Row],[Salary]]+Table2[[#This Row],[Bonus Amount ]]</f>
        <v>62173.23</v>
      </c>
    </row>
    <row r="304" spans="1:11">
      <c r="A304" s="1" t="s">
        <v>321</v>
      </c>
      <c r="B304" s="1" t="s">
        <v>1</v>
      </c>
      <c r="C304" s="1" t="s">
        <v>11</v>
      </c>
      <c r="D304" s="13">
        <v>66570</v>
      </c>
      <c r="E304" s="1" t="s">
        <v>17</v>
      </c>
      <c r="F304" s="1" t="s">
        <v>15</v>
      </c>
      <c r="G304" t="str">
        <f t="shared" si="4"/>
        <v>60000 - 70000</v>
      </c>
      <c r="H304" t="b">
        <f>IF(Table1[[#This Row],[Salary]]&gt;90000,TRUE,FALSE)</f>
        <v>0</v>
      </c>
      <c r="I304" s="11" cm="1">
        <f t="array" ref="I304">IF(OR(C304="", F304=""), "No Bonus",
IFERROR(
   _xlfn.XLOOKUP(TRIM(F304), '[1]Bonus Rules'!$C$2:$G$2,
      _xlfn.XLOOKUP(TRIM(C304), '[1]Bonus Rules'!$B$3:$B$14, '[1]Bonus Rules'!$C$3:$G$14)
   ),
"No Bonus"))</f>
        <v>1.9E-2</v>
      </c>
      <c r="J304" s="16">
        <f>IF(Table2[[#This Row],[Bonus Rules]]="No Bonus",0,Table1[[#This Row],[Salary]]*Table2[[#This Row],[Bonus Rules]])</f>
        <v>1264.83</v>
      </c>
      <c r="K304" s="16">
        <f>Table1[[#This Row],[Salary]]+Table2[[#This Row],[Bonus Amount ]]</f>
        <v>67834.83</v>
      </c>
    </row>
    <row r="305" spans="1:11">
      <c r="A305" s="2" t="s">
        <v>322</v>
      </c>
      <c r="B305" s="2" t="s">
        <v>6</v>
      </c>
      <c r="C305" s="2" t="s">
        <v>43</v>
      </c>
      <c r="D305" s="14">
        <v>74390</v>
      </c>
      <c r="E305" s="2" t="s">
        <v>12</v>
      </c>
      <c r="F305" s="2" t="s">
        <v>20</v>
      </c>
      <c r="G305" t="str">
        <f t="shared" si="4"/>
        <v>70000 - 80000</v>
      </c>
      <c r="H305" t="b">
        <f>IF(Table1[[#This Row],[Salary]]&gt;90000,TRUE,FALSE)</f>
        <v>0</v>
      </c>
      <c r="I305" s="11" cm="1">
        <f t="array" ref="I305">IF(OR(C305="", F305=""), "No Bonus",
IFERROR(
   _xlfn.XLOOKUP(TRIM(F305), '[1]Bonus Rules'!$C$2:$G$2,
      _xlfn.XLOOKUP(TRIM(C305), '[1]Bonus Rules'!$B$3:$B$14, '[1]Bonus Rules'!$C$3:$G$14)
   ),
"No Bonus"))</f>
        <v>0.02</v>
      </c>
      <c r="J305" s="16">
        <f>IF(Table2[[#This Row],[Bonus Rules]]="No Bonus",0,Table1[[#This Row],[Salary]]*Table2[[#This Row],[Bonus Rules]])</f>
        <v>1487.8</v>
      </c>
      <c r="K305" s="16">
        <f>Table1[[#This Row],[Salary]]+Table2[[#This Row],[Bonus Amount ]]</f>
        <v>75877.8</v>
      </c>
    </row>
    <row r="306" spans="1:11">
      <c r="A306" s="1" t="s">
        <v>323</v>
      </c>
      <c r="B306" s="1" t="s">
        <v>10</v>
      </c>
      <c r="C306" s="1" t="s">
        <v>7</v>
      </c>
      <c r="D306" s="13">
        <v>67010</v>
      </c>
      <c r="E306" s="1" t="s">
        <v>17</v>
      </c>
      <c r="F306" s="1" t="s">
        <v>8</v>
      </c>
      <c r="G306" t="str">
        <f t="shared" si="4"/>
        <v>60000 - 70000</v>
      </c>
      <c r="H306" t="b">
        <f>IF(Table1[[#This Row],[Salary]]&gt;90000,TRUE,FALSE)</f>
        <v>0</v>
      </c>
      <c r="I306" s="11" cm="1">
        <f t="array" ref="I306">IF(OR(C306="", F306=""), "No Bonus",
IFERROR(
   _xlfn.XLOOKUP(TRIM(F306), '[1]Bonus Rules'!$C$2:$G$2,
      _xlfn.XLOOKUP(TRIM(C306), '[1]Bonus Rules'!$B$3:$B$14, '[1]Bonus Rules'!$C$3:$G$14)
   ),
"No Bonus"))</f>
        <v>4.2999999999999997E-2</v>
      </c>
      <c r="J306" s="16">
        <f>IF(Table2[[#This Row],[Bonus Rules]]="No Bonus",0,Table1[[#This Row],[Salary]]*Table2[[#This Row],[Bonus Rules]])</f>
        <v>2881.43</v>
      </c>
      <c r="K306" s="16">
        <f>Table1[[#This Row],[Salary]]+Table2[[#This Row],[Bonus Amount ]]</f>
        <v>69891.429999999993</v>
      </c>
    </row>
    <row r="307" spans="1:11">
      <c r="A307" s="2" t="s">
        <v>324</v>
      </c>
      <c r="B307" s="2" t="s">
        <v>1</v>
      </c>
      <c r="C307" s="2" t="s">
        <v>40</v>
      </c>
      <c r="D307" s="14">
        <v>109710</v>
      </c>
      <c r="E307" s="2" t="s">
        <v>17</v>
      </c>
      <c r="F307" s="2" t="s">
        <v>20</v>
      </c>
      <c r="G307" t="str">
        <f t="shared" si="4"/>
        <v>100000 - 110000</v>
      </c>
      <c r="H307" t="b">
        <f>IF(Table1[[#This Row],[Salary]]&gt;90000,TRUE,FALSE)</f>
        <v>1</v>
      </c>
      <c r="I307" s="11" cm="1">
        <f t="array" ref="I307">IF(OR(C307="", F307=""), "No Bonus",
IFERROR(
   _xlfn.XLOOKUP(TRIM(F307), '[1]Bonus Rules'!$C$2:$G$2,
      _xlfn.XLOOKUP(TRIM(C307), '[1]Bonus Rules'!$B$3:$B$14, '[1]Bonus Rules'!$C$3:$G$14)
   ),
"No Bonus"))</f>
        <v>3.3000000000000002E-2</v>
      </c>
      <c r="J307" s="16">
        <f>IF(Table2[[#This Row],[Bonus Rules]]="No Bonus",0,Table1[[#This Row],[Salary]]*Table2[[#This Row],[Bonus Rules]])</f>
        <v>3620.4300000000003</v>
      </c>
      <c r="K307" s="16">
        <f>Table1[[#This Row],[Salary]]+Table2[[#This Row],[Bonus Amount ]]</f>
        <v>113330.43</v>
      </c>
    </row>
    <row r="308" spans="1:11">
      <c r="A308" s="1" t="s">
        <v>325</v>
      </c>
      <c r="B308" s="1" t="s">
        <v>6</v>
      </c>
      <c r="C308" s="1" t="s">
        <v>27</v>
      </c>
      <c r="D308" s="13">
        <v>110910</v>
      </c>
      <c r="E308" s="1" t="s">
        <v>3</v>
      </c>
      <c r="F308" s="1" t="s">
        <v>20</v>
      </c>
      <c r="G308" t="str">
        <f t="shared" si="4"/>
        <v>110000 - 120000</v>
      </c>
      <c r="H308" t="b">
        <f>IF(Table1[[#This Row],[Salary]]&gt;90000,TRUE,FALSE)</f>
        <v>1</v>
      </c>
      <c r="I308" s="11" cm="1">
        <f t="array" ref="I308">IF(OR(C308="", F308=""), "No Bonus",
IFERROR(
   _xlfn.XLOOKUP(TRIM(F308), '[1]Bonus Rules'!$C$2:$G$2,
      _xlfn.XLOOKUP(TRIM(C308), '[1]Bonus Rules'!$B$3:$B$14, '[1]Bonus Rules'!$C$3:$G$14)
   ),
"No Bonus"))</f>
        <v>3.2000000000000001E-2</v>
      </c>
      <c r="J308" s="16">
        <f>IF(Table2[[#This Row],[Bonus Rules]]="No Bonus",0,Table1[[#This Row],[Salary]]*Table2[[#This Row],[Bonus Rules]])</f>
        <v>3549.12</v>
      </c>
      <c r="K308" s="16">
        <f>Table1[[#This Row],[Salary]]+Table2[[#This Row],[Bonus Amount ]]</f>
        <v>114459.12</v>
      </c>
    </row>
    <row r="309" spans="1:11">
      <c r="A309" s="2" t="s">
        <v>160</v>
      </c>
      <c r="B309" s="2" t="s">
        <v>1</v>
      </c>
      <c r="C309" s="2" t="s">
        <v>11</v>
      </c>
      <c r="D309" s="14">
        <v>29770</v>
      </c>
      <c r="E309" s="2" t="s">
        <v>17</v>
      </c>
      <c r="F309" s="2" t="s">
        <v>4</v>
      </c>
      <c r="G309" t="str">
        <f t="shared" si="4"/>
        <v>20000 - 30000</v>
      </c>
      <c r="H309" t="b">
        <f>IF(Table1[[#This Row],[Salary]]&gt;90000,TRUE,FALSE)</f>
        <v>0</v>
      </c>
      <c r="I309" s="11" cm="1">
        <f t="array" ref="I309">IF(OR(C309="", F309=""), "No Bonus",
IFERROR(
   _xlfn.XLOOKUP(TRIM(F309), '[1]Bonus Rules'!$C$2:$G$2,
      _xlfn.XLOOKUP(TRIM(C309), '[1]Bonus Rules'!$B$3:$B$14, '[1]Bonus Rules'!$C$3:$G$14)
   ),
"No Bonus"))</f>
        <v>6.4000000000000001E-2</v>
      </c>
      <c r="J309" s="16">
        <f>IF(Table2[[#This Row],[Bonus Rules]]="No Bonus",0,Table1[[#This Row],[Salary]]*Table2[[#This Row],[Bonus Rules]])</f>
        <v>1905.28</v>
      </c>
      <c r="K309" s="16">
        <f>Table1[[#This Row],[Salary]]+Table2[[#This Row],[Bonus Amount ]]</f>
        <v>31675.279999999999</v>
      </c>
    </row>
    <row r="310" spans="1:11">
      <c r="A310" s="1" t="s">
        <v>326</v>
      </c>
      <c r="B310" s="1" t="s">
        <v>6</v>
      </c>
      <c r="C310" s="1" t="s">
        <v>14</v>
      </c>
      <c r="D310" s="13">
        <v>80060</v>
      </c>
      <c r="E310" s="1" t="s">
        <v>12</v>
      </c>
      <c r="F310" s="1" t="s">
        <v>4</v>
      </c>
      <c r="G310" t="str">
        <f t="shared" si="4"/>
        <v>80000 - 90000</v>
      </c>
      <c r="H310" t="b">
        <f>IF(Table1[[#This Row],[Salary]]&gt;90000,TRUE,FALSE)</f>
        <v>0</v>
      </c>
      <c r="I310" s="11" cm="1">
        <f t="array" ref="I310">IF(OR(C310="", F310=""), "No Bonus",
IFERROR(
   _xlfn.XLOOKUP(TRIM(F310), '[1]Bonus Rules'!$C$2:$G$2,
      _xlfn.XLOOKUP(TRIM(C310), '[1]Bonus Rules'!$B$3:$B$14, '[1]Bonus Rules'!$C$3:$G$14)
   ),
"No Bonus"))</f>
        <v>7.5999999999999998E-2</v>
      </c>
      <c r="J310" s="16">
        <f>IF(Table2[[#This Row],[Bonus Rules]]="No Bonus",0,Table1[[#This Row],[Salary]]*Table2[[#This Row],[Bonus Rules]])</f>
        <v>6084.5599999999995</v>
      </c>
      <c r="K310" s="16">
        <f>Table1[[#This Row],[Salary]]+Table2[[#This Row],[Bonus Amount ]]</f>
        <v>86144.56</v>
      </c>
    </row>
    <row r="311" spans="1:11">
      <c r="A311" s="2" t="s">
        <v>327</v>
      </c>
      <c r="B311" s="2" t="s">
        <v>1</v>
      </c>
      <c r="C311" s="2" t="s">
        <v>32</v>
      </c>
      <c r="D311" s="14">
        <v>99750</v>
      </c>
      <c r="E311" s="2" t="s">
        <v>3</v>
      </c>
      <c r="F311" s="2" t="s">
        <v>20</v>
      </c>
      <c r="G311" t="str">
        <f t="shared" si="4"/>
        <v>90000 - 100000</v>
      </c>
      <c r="H311" t="b">
        <f>IF(Table1[[#This Row],[Salary]]&gt;90000,TRUE,FALSE)</f>
        <v>1</v>
      </c>
      <c r="I311" s="11" cm="1">
        <f t="array" ref="I311">IF(OR(C311="", F311=""), "No Bonus",
IFERROR(
   _xlfn.XLOOKUP(TRIM(F311), '[1]Bonus Rules'!$C$2:$G$2,
      _xlfn.XLOOKUP(TRIM(C311), '[1]Bonus Rules'!$B$3:$B$14, '[1]Bonus Rules'!$C$3:$G$14)
   ),
"No Bonus"))</f>
        <v>0.04</v>
      </c>
      <c r="J311" s="16">
        <f>IF(Table2[[#This Row],[Bonus Rules]]="No Bonus",0,Table1[[#This Row],[Salary]]*Table2[[#This Row],[Bonus Rules]])</f>
        <v>3990</v>
      </c>
      <c r="K311" s="16">
        <f>Table1[[#This Row],[Salary]]+Table2[[#This Row],[Bonus Amount ]]</f>
        <v>103740</v>
      </c>
    </row>
    <row r="312" spans="1:11">
      <c r="A312" s="1" t="s">
        <v>328</v>
      </c>
      <c r="B312" s="1" t="s">
        <v>1</v>
      </c>
      <c r="C312" s="1" t="s">
        <v>2</v>
      </c>
      <c r="D312" s="13">
        <v>108250</v>
      </c>
      <c r="E312" s="1" t="s">
        <v>3</v>
      </c>
      <c r="F312" s="1" t="s">
        <v>20</v>
      </c>
      <c r="G312" t="str">
        <f t="shared" si="4"/>
        <v>100000 - 110000</v>
      </c>
      <c r="H312" t="b">
        <f>IF(Table1[[#This Row],[Salary]]&gt;90000,TRUE,FALSE)</f>
        <v>1</v>
      </c>
      <c r="I312" s="11" cm="1">
        <f t="array" ref="I312">IF(OR(C312="", F312=""), "No Bonus",
IFERROR(
   _xlfn.XLOOKUP(TRIM(F312), '[1]Bonus Rules'!$C$2:$G$2,
      _xlfn.XLOOKUP(TRIM(C312), '[1]Bonus Rules'!$B$3:$B$14, '[1]Bonus Rules'!$C$3:$G$14)
   ),
"No Bonus"))</f>
        <v>2.1000000000000001E-2</v>
      </c>
      <c r="J312" s="16">
        <f>IF(Table2[[#This Row],[Bonus Rules]]="No Bonus",0,Table1[[#This Row],[Salary]]*Table2[[#This Row],[Bonus Rules]])</f>
        <v>2273.25</v>
      </c>
      <c r="K312" s="16">
        <f>Table1[[#This Row],[Salary]]+Table2[[#This Row],[Bonus Amount ]]</f>
        <v>110523.25</v>
      </c>
    </row>
    <row r="313" spans="1:11">
      <c r="A313" s="2" t="s">
        <v>329</v>
      </c>
      <c r="B313" s="2" t="s">
        <v>1</v>
      </c>
      <c r="C313" s="2" t="s">
        <v>27</v>
      </c>
      <c r="D313" s="14">
        <v>104340</v>
      </c>
      <c r="E313" s="2" t="s">
        <v>12</v>
      </c>
      <c r="F313" s="2" t="s">
        <v>20</v>
      </c>
      <c r="G313" t="str">
        <f t="shared" si="4"/>
        <v>100000 - 110000</v>
      </c>
      <c r="H313" t="b">
        <f>IF(Table1[[#This Row],[Salary]]&gt;90000,TRUE,FALSE)</f>
        <v>1</v>
      </c>
      <c r="I313" s="11" cm="1">
        <f t="array" ref="I313">IF(OR(C313="", F313=""), "No Bonus",
IFERROR(
   _xlfn.XLOOKUP(TRIM(F313), '[1]Bonus Rules'!$C$2:$G$2,
      _xlfn.XLOOKUP(TRIM(C313), '[1]Bonus Rules'!$B$3:$B$14, '[1]Bonus Rules'!$C$3:$G$14)
   ),
"No Bonus"))</f>
        <v>3.2000000000000001E-2</v>
      </c>
      <c r="J313" s="16">
        <f>IF(Table2[[#This Row],[Bonus Rules]]="No Bonus",0,Table1[[#This Row],[Salary]]*Table2[[#This Row],[Bonus Rules]])</f>
        <v>3338.88</v>
      </c>
      <c r="K313" s="16">
        <f>Table1[[#This Row],[Salary]]+Table2[[#This Row],[Bonus Amount ]]</f>
        <v>107678.88</v>
      </c>
    </row>
    <row r="314" spans="1:11">
      <c r="A314" s="1" t="s">
        <v>330</v>
      </c>
      <c r="B314" s="1" t="s">
        <v>6</v>
      </c>
      <c r="C314" s="1" t="s">
        <v>27</v>
      </c>
      <c r="D314" s="13">
        <v>38440</v>
      </c>
      <c r="E314" s="1" t="s">
        <v>3</v>
      </c>
      <c r="F314" s="1" t="s">
        <v>20</v>
      </c>
      <c r="G314" t="str">
        <f t="shared" si="4"/>
        <v>30000 - 40000</v>
      </c>
      <c r="H314" t="b">
        <f>IF(Table1[[#This Row],[Salary]]&gt;90000,TRUE,FALSE)</f>
        <v>0</v>
      </c>
      <c r="I314" s="11" cm="1">
        <f t="array" ref="I314">IF(OR(C314="", F314=""), "No Bonus",
IFERROR(
   _xlfn.XLOOKUP(TRIM(F314), '[1]Bonus Rules'!$C$2:$G$2,
      _xlfn.XLOOKUP(TRIM(C314), '[1]Bonus Rules'!$B$3:$B$14, '[1]Bonus Rules'!$C$3:$G$14)
   ),
"No Bonus"))</f>
        <v>3.2000000000000001E-2</v>
      </c>
      <c r="J314" s="16">
        <f>IF(Table2[[#This Row],[Bonus Rules]]="No Bonus",0,Table1[[#This Row],[Salary]]*Table2[[#This Row],[Bonus Rules]])</f>
        <v>1230.08</v>
      </c>
      <c r="K314" s="16">
        <f>Table1[[#This Row],[Salary]]+Table2[[#This Row],[Bonus Amount ]]</f>
        <v>39670.080000000002</v>
      </c>
    </row>
    <row r="315" spans="1:11">
      <c r="A315" s="2" t="s">
        <v>331</v>
      </c>
      <c r="B315" s="2" t="s">
        <v>6</v>
      </c>
      <c r="C315" s="2" t="s">
        <v>14</v>
      </c>
      <c r="D315" s="14">
        <v>50800</v>
      </c>
      <c r="E315" s="2" t="s">
        <v>17</v>
      </c>
      <c r="F315" s="2" t="s">
        <v>4</v>
      </c>
      <c r="G315" t="str">
        <f t="shared" si="4"/>
        <v>50000 - 60000</v>
      </c>
      <c r="H315" t="b">
        <f>IF(Table1[[#This Row],[Salary]]&gt;90000,TRUE,FALSE)</f>
        <v>0</v>
      </c>
      <c r="I315" s="11" cm="1">
        <f t="array" ref="I315">IF(OR(C315="", F315=""), "No Bonus",
IFERROR(
   _xlfn.XLOOKUP(TRIM(F315), '[1]Bonus Rules'!$C$2:$G$2,
      _xlfn.XLOOKUP(TRIM(C315), '[1]Bonus Rules'!$B$3:$B$14, '[1]Bonus Rules'!$C$3:$G$14)
   ),
"No Bonus"))</f>
        <v>7.5999999999999998E-2</v>
      </c>
      <c r="J315" s="16">
        <f>IF(Table2[[#This Row],[Bonus Rules]]="No Bonus",0,Table1[[#This Row],[Salary]]*Table2[[#This Row],[Bonus Rules]])</f>
        <v>3860.7999999999997</v>
      </c>
      <c r="K315" s="16">
        <f>Table1[[#This Row],[Salary]]+Table2[[#This Row],[Bonus Amount ]]</f>
        <v>54660.800000000003</v>
      </c>
    </row>
    <row r="316" spans="1:11">
      <c r="A316" s="1" t="s">
        <v>332</v>
      </c>
      <c r="B316" s="1" t="s">
        <v>6</v>
      </c>
      <c r="C316" s="1" t="s">
        <v>7</v>
      </c>
      <c r="D316" s="13">
        <v>34980</v>
      </c>
      <c r="E316" s="1" t="s">
        <v>3</v>
      </c>
      <c r="F316" s="1" t="s">
        <v>8</v>
      </c>
      <c r="G316" t="str">
        <f t="shared" si="4"/>
        <v>30000 - 40000</v>
      </c>
      <c r="H316" t="b">
        <f>IF(Table1[[#This Row],[Salary]]&gt;90000,TRUE,FALSE)</f>
        <v>0</v>
      </c>
      <c r="I316" s="11" cm="1">
        <f t="array" ref="I316">IF(OR(C316="", F316=""), "No Bonus",
IFERROR(
   _xlfn.XLOOKUP(TRIM(F316), '[1]Bonus Rules'!$C$2:$G$2,
      _xlfn.XLOOKUP(TRIM(C316), '[1]Bonus Rules'!$B$3:$B$14, '[1]Bonus Rules'!$C$3:$G$14)
   ),
"No Bonus"))</f>
        <v>4.2999999999999997E-2</v>
      </c>
      <c r="J316" s="16">
        <f>IF(Table2[[#This Row],[Bonus Rules]]="No Bonus",0,Table1[[#This Row],[Salary]]*Table2[[#This Row],[Bonus Rules]])</f>
        <v>1504.1399999999999</v>
      </c>
      <c r="K316" s="16">
        <f>Table1[[#This Row],[Salary]]+Table2[[#This Row],[Bonus Amount ]]</f>
        <v>36484.14</v>
      </c>
    </row>
    <row r="317" spans="1:11">
      <c r="A317" s="2" t="s">
        <v>333</v>
      </c>
      <c r="B317" s="2" t="s">
        <v>6</v>
      </c>
      <c r="C317" s="2" t="s">
        <v>14</v>
      </c>
      <c r="D317" s="14">
        <v>77260</v>
      </c>
      <c r="E317" s="2" t="s">
        <v>17</v>
      </c>
      <c r="F317" s="2" t="s">
        <v>20</v>
      </c>
      <c r="G317" t="str">
        <f t="shared" si="4"/>
        <v>70000 - 80000</v>
      </c>
      <c r="H317" t="b">
        <f>IF(Table1[[#This Row],[Salary]]&gt;90000,TRUE,FALSE)</f>
        <v>0</v>
      </c>
      <c r="I317" s="11" cm="1">
        <f t="array" ref="I317">IF(OR(C317="", F317=""), "No Bonus",
IFERROR(
   _xlfn.XLOOKUP(TRIM(F317), '[1]Bonus Rules'!$C$2:$G$2,
      _xlfn.XLOOKUP(TRIM(C317), '[1]Bonus Rules'!$B$3:$B$14, '[1]Bonus Rules'!$C$3:$G$14)
   ),
"No Bonus"))</f>
        <v>2.8000000000000001E-2</v>
      </c>
      <c r="J317" s="16">
        <f>IF(Table2[[#This Row],[Bonus Rules]]="No Bonus",0,Table1[[#This Row],[Salary]]*Table2[[#This Row],[Bonus Rules]])</f>
        <v>2163.2800000000002</v>
      </c>
      <c r="K317" s="16">
        <f>Table1[[#This Row],[Salary]]+Table2[[#This Row],[Bonus Amount ]]</f>
        <v>79423.28</v>
      </c>
    </row>
    <row r="318" spans="1:11">
      <c r="A318" s="1" t="s">
        <v>334</v>
      </c>
      <c r="B318" s="1" t="s">
        <v>6</v>
      </c>
      <c r="C318" s="1" t="s">
        <v>11</v>
      </c>
      <c r="D318" s="13">
        <v>117940</v>
      </c>
      <c r="E318" s="1" t="s">
        <v>3</v>
      </c>
      <c r="F318" s="1" t="s">
        <v>20</v>
      </c>
      <c r="G318" t="str">
        <f t="shared" si="4"/>
        <v>110000 - 120000</v>
      </c>
      <c r="H318" t="b">
        <f>IF(Table1[[#This Row],[Salary]]&gt;90000,TRUE,FALSE)</f>
        <v>1</v>
      </c>
      <c r="I318" s="11" cm="1">
        <f t="array" ref="I318">IF(OR(C318="", F318=""), "No Bonus",
IFERROR(
   _xlfn.XLOOKUP(TRIM(F318), '[1]Bonus Rules'!$C$2:$G$2,
      _xlfn.XLOOKUP(TRIM(C318), '[1]Bonus Rules'!$B$3:$B$14, '[1]Bonus Rules'!$C$3:$G$14)
   ),
"No Bonus"))</f>
        <v>2.1000000000000001E-2</v>
      </c>
      <c r="J318" s="16">
        <f>IF(Table2[[#This Row],[Bonus Rules]]="No Bonus",0,Table1[[#This Row],[Salary]]*Table2[[#This Row],[Bonus Rules]])</f>
        <v>2476.7400000000002</v>
      </c>
      <c r="K318" s="16">
        <f>Table1[[#This Row],[Salary]]+Table2[[#This Row],[Bonus Amount ]]</f>
        <v>120416.74</v>
      </c>
    </row>
    <row r="319" spans="1:11">
      <c r="A319" s="2" t="s">
        <v>335</v>
      </c>
      <c r="B319" s="2" t="s">
        <v>6</v>
      </c>
      <c r="C319" s="2" t="s">
        <v>11</v>
      </c>
      <c r="D319" s="14">
        <v>31040</v>
      </c>
      <c r="E319" s="2" t="s">
        <v>17</v>
      </c>
      <c r="F319" s="2" t="s">
        <v>8</v>
      </c>
      <c r="G319" t="str">
        <f t="shared" si="4"/>
        <v>30000 - 40000</v>
      </c>
      <c r="H319" t="b">
        <f>IF(Table1[[#This Row],[Salary]]&gt;90000,TRUE,FALSE)</f>
        <v>0</v>
      </c>
      <c r="I319" s="11" cm="1">
        <f t="array" ref="I319">IF(OR(C319="", F319=""), "No Bonus",
IFERROR(
   _xlfn.XLOOKUP(TRIM(F319), '[1]Bonus Rules'!$C$2:$G$2,
      _xlfn.XLOOKUP(TRIM(C319), '[1]Bonus Rules'!$B$3:$B$14, '[1]Bonus Rules'!$C$3:$G$14)
   ),
"No Bonus"))</f>
        <v>5.3999999999999999E-2</v>
      </c>
      <c r="J319" s="16">
        <f>IF(Table2[[#This Row],[Bonus Rules]]="No Bonus",0,Table1[[#This Row],[Salary]]*Table2[[#This Row],[Bonus Rules]])</f>
        <v>1676.16</v>
      </c>
      <c r="K319" s="16">
        <f>Table1[[#This Row],[Salary]]+Table2[[#This Row],[Bonus Amount ]]</f>
        <v>32716.16</v>
      </c>
    </row>
    <row r="320" spans="1:11">
      <c r="A320" s="1" t="s">
        <v>336</v>
      </c>
      <c r="B320" s="1" t="s">
        <v>1</v>
      </c>
      <c r="C320" s="1" t="s">
        <v>45</v>
      </c>
      <c r="D320" s="13">
        <v>96370</v>
      </c>
      <c r="E320" s="1" t="s">
        <v>3</v>
      </c>
      <c r="F320" s="1" t="s">
        <v>54</v>
      </c>
      <c r="G320" t="str">
        <f t="shared" si="4"/>
        <v>90000 - 100000</v>
      </c>
      <c r="H320" t="b">
        <f>IF(Table1[[#This Row],[Salary]]&gt;90000,TRUE,FALSE)</f>
        <v>1</v>
      </c>
      <c r="I320" s="11" t="str" cm="1">
        <f t="array" ref="I320">IF(OR(C320="", F320=""), "No Bonus",
IFERROR(
   _xlfn.XLOOKUP(TRIM(F320), '[1]Bonus Rules'!$C$2:$G$2,
      _xlfn.XLOOKUP(TRIM(C320), '[1]Bonus Rules'!$B$3:$B$14, '[1]Bonus Rules'!$C$3:$G$14)
   ),
"No Bonus"))</f>
        <v>No Bonus</v>
      </c>
      <c r="J320" s="16">
        <f>IF(Table2[[#This Row],[Bonus Rules]]="No Bonus",0,Table1[[#This Row],[Salary]]*Table2[[#This Row],[Bonus Rules]])</f>
        <v>0</v>
      </c>
      <c r="K320" s="16">
        <f>Table1[[#This Row],[Salary]]+Table2[[#This Row],[Bonus Amount ]]</f>
        <v>96370</v>
      </c>
    </row>
    <row r="321" spans="1:11">
      <c r="A321" s="2" t="s">
        <v>337</v>
      </c>
      <c r="B321" s="2" t="s">
        <v>6</v>
      </c>
      <c r="C321" s="2" t="s">
        <v>45</v>
      </c>
      <c r="D321" s="14">
        <v>31170</v>
      </c>
      <c r="E321" s="2" t="s">
        <v>17</v>
      </c>
      <c r="F321" s="2" t="s">
        <v>20</v>
      </c>
      <c r="G321" t="str">
        <f t="shared" si="4"/>
        <v>30000 - 40000</v>
      </c>
      <c r="H321" t="b">
        <f>IF(Table1[[#This Row],[Salary]]&gt;90000,TRUE,FALSE)</f>
        <v>0</v>
      </c>
      <c r="I321" s="11" cm="1">
        <f t="array" ref="I321">IF(OR(C321="", F321=""), "No Bonus",
IFERROR(
   _xlfn.XLOOKUP(TRIM(F321), '[1]Bonus Rules'!$C$2:$G$2,
      _xlfn.XLOOKUP(TRIM(C321), '[1]Bonus Rules'!$B$3:$B$14, '[1]Bonus Rules'!$C$3:$G$14)
   ),
"No Bonus"))</f>
        <v>2.3E-2</v>
      </c>
      <c r="J321" s="16">
        <f>IF(Table2[[#This Row],[Bonus Rules]]="No Bonus",0,Table1[[#This Row],[Salary]]*Table2[[#This Row],[Bonus Rules]])</f>
        <v>716.91</v>
      </c>
      <c r="K321" s="16">
        <f>Table1[[#This Row],[Salary]]+Table2[[#This Row],[Bonus Amount ]]</f>
        <v>31886.91</v>
      </c>
    </row>
    <row r="322" spans="1:11">
      <c r="A322" s="1" t="s">
        <v>338</v>
      </c>
      <c r="B322" s="1" t="s">
        <v>6</v>
      </c>
      <c r="C322" s="1" t="s">
        <v>24</v>
      </c>
      <c r="D322" s="13">
        <v>116240</v>
      </c>
      <c r="E322" s="1" t="s">
        <v>12</v>
      </c>
      <c r="F322" s="1" t="s">
        <v>20</v>
      </c>
      <c r="G322" t="str">
        <f t="shared" ref="G322:G385" si="5">INT(D322/10000)*10000 &amp; " - " &amp; (INT(D322/10000)+1)*10000</f>
        <v>110000 - 120000</v>
      </c>
      <c r="H322" t="b">
        <f>IF(Table1[[#This Row],[Salary]]&gt;90000,TRUE,FALSE)</f>
        <v>1</v>
      </c>
      <c r="I322" s="11" cm="1">
        <f t="array" ref="I322">IF(OR(C322="", F322=""), "No Bonus",
IFERROR(
   _xlfn.XLOOKUP(TRIM(F322), '[1]Bonus Rules'!$C$2:$G$2,
      _xlfn.XLOOKUP(TRIM(C322), '[1]Bonus Rules'!$B$3:$B$14, '[1]Bonus Rules'!$C$3:$G$14)
   ),
"No Bonus"))</f>
        <v>2.4E-2</v>
      </c>
      <c r="J322" s="16">
        <f>IF(Table2[[#This Row],[Bonus Rules]]="No Bonus",0,Table1[[#This Row],[Salary]]*Table2[[#This Row],[Bonus Rules]])</f>
        <v>2789.76</v>
      </c>
      <c r="K322" s="16">
        <f>Table1[[#This Row],[Salary]]+Table2[[#This Row],[Bonus Amount ]]</f>
        <v>119029.75999999999</v>
      </c>
    </row>
    <row r="323" spans="1:11">
      <c r="A323" s="2" t="s">
        <v>339</v>
      </c>
      <c r="B323" s="2" t="s">
        <v>1</v>
      </c>
      <c r="C323" s="2" t="s">
        <v>27</v>
      </c>
      <c r="D323" s="14">
        <v>115190</v>
      </c>
      <c r="E323" s="2" t="s">
        <v>12</v>
      </c>
      <c r="F323" s="2" t="s">
        <v>41</v>
      </c>
      <c r="G323" t="str">
        <f t="shared" si="5"/>
        <v>110000 - 120000</v>
      </c>
      <c r="H323" t="b">
        <f>IF(Table1[[#This Row],[Salary]]&gt;90000,TRUE,FALSE)</f>
        <v>1</v>
      </c>
      <c r="I323" s="11" cm="1">
        <f t="array" ref="I323">IF(OR(C323="", F323=""), "No Bonus",
IFERROR(
   _xlfn.XLOOKUP(TRIM(F323), '[1]Bonus Rules'!$C$2:$G$2,
      _xlfn.XLOOKUP(TRIM(C323), '[1]Bonus Rules'!$B$3:$B$14, '[1]Bonus Rules'!$C$3:$G$14)
   ),
"No Bonus"))</f>
        <v>5.0000000000000001E-3</v>
      </c>
      <c r="J323" s="16">
        <f>IF(Table2[[#This Row],[Bonus Rules]]="No Bonus",0,Table1[[#This Row],[Salary]]*Table2[[#This Row],[Bonus Rules]])</f>
        <v>575.95000000000005</v>
      </c>
      <c r="K323" s="16">
        <f>Table1[[#This Row],[Salary]]+Table2[[#This Row],[Bonus Amount ]]</f>
        <v>115765.95</v>
      </c>
    </row>
    <row r="324" spans="1:11">
      <c r="A324" s="1" t="s">
        <v>340</v>
      </c>
      <c r="B324" s="1" t="s">
        <v>1</v>
      </c>
      <c r="C324" s="1" t="s">
        <v>32</v>
      </c>
      <c r="D324" s="13">
        <v>79570</v>
      </c>
      <c r="E324" s="1" t="s">
        <v>12</v>
      </c>
      <c r="F324" s="1" t="s">
        <v>20</v>
      </c>
      <c r="G324" t="str">
        <f t="shared" si="5"/>
        <v>70000 - 80000</v>
      </c>
      <c r="H324" t="b">
        <f>IF(Table1[[#This Row],[Salary]]&gt;90000,TRUE,FALSE)</f>
        <v>0</v>
      </c>
      <c r="I324" s="11" cm="1">
        <f t="array" ref="I324">IF(OR(C324="", F324=""), "No Bonus",
IFERROR(
   _xlfn.XLOOKUP(TRIM(F324), '[1]Bonus Rules'!$C$2:$G$2,
      _xlfn.XLOOKUP(TRIM(C324), '[1]Bonus Rules'!$B$3:$B$14, '[1]Bonus Rules'!$C$3:$G$14)
   ),
"No Bonus"))</f>
        <v>0.04</v>
      </c>
      <c r="J324" s="16">
        <f>IF(Table2[[#This Row],[Bonus Rules]]="No Bonus",0,Table1[[#This Row],[Salary]]*Table2[[#This Row],[Bonus Rules]])</f>
        <v>3182.8</v>
      </c>
      <c r="K324" s="16">
        <f>Table1[[#This Row],[Salary]]+Table2[[#This Row],[Bonus Amount ]]</f>
        <v>82752.800000000003</v>
      </c>
    </row>
    <row r="325" spans="1:11">
      <c r="A325" s="2" t="s">
        <v>341</v>
      </c>
      <c r="B325" s="2" t="s">
        <v>6</v>
      </c>
      <c r="C325" s="2" t="s">
        <v>32</v>
      </c>
      <c r="D325" s="14">
        <v>95680</v>
      </c>
      <c r="E325" s="2" t="s">
        <v>12</v>
      </c>
      <c r="F325" s="2" t="s">
        <v>4</v>
      </c>
      <c r="G325" t="str">
        <f t="shared" si="5"/>
        <v>90000 - 100000</v>
      </c>
      <c r="H325" t="b">
        <f>IF(Table1[[#This Row],[Salary]]&gt;90000,TRUE,FALSE)</f>
        <v>1</v>
      </c>
      <c r="I325" s="11" cm="1">
        <f t="array" ref="I325">IF(OR(C325="", F325=""), "No Bonus",
IFERROR(
   _xlfn.XLOOKUP(TRIM(F325), '[1]Bonus Rules'!$C$2:$G$2,
      _xlfn.XLOOKUP(TRIM(C325), '[1]Bonus Rules'!$B$3:$B$14, '[1]Bonus Rules'!$C$3:$G$14)
   ),
"No Bonus"))</f>
        <v>6.3E-2</v>
      </c>
      <c r="J325" s="16">
        <f>IF(Table2[[#This Row],[Bonus Rules]]="No Bonus",0,Table1[[#This Row],[Salary]]*Table2[[#This Row],[Bonus Rules]])</f>
        <v>6027.84</v>
      </c>
      <c r="K325" s="16">
        <f>Table1[[#This Row],[Salary]]+Table2[[#This Row],[Bonus Amount ]]</f>
        <v>101707.84</v>
      </c>
    </row>
    <row r="326" spans="1:11">
      <c r="A326" s="1" t="s">
        <v>342</v>
      </c>
      <c r="B326" s="1" t="s">
        <v>10</v>
      </c>
      <c r="C326" s="1" t="s">
        <v>43</v>
      </c>
      <c r="D326" s="13">
        <v>107110</v>
      </c>
      <c r="E326" s="1" t="s">
        <v>17</v>
      </c>
      <c r="F326" s="1" t="s">
        <v>8</v>
      </c>
      <c r="G326" t="str">
        <f t="shared" si="5"/>
        <v>100000 - 110000</v>
      </c>
      <c r="H326" t="b">
        <f>IF(Table1[[#This Row],[Salary]]&gt;90000,TRUE,FALSE)</f>
        <v>1</v>
      </c>
      <c r="I326" s="11" cm="1">
        <f t="array" ref="I326">IF(OR(C326="", F326=""), "No Bonus",
IFERROR(
   _xlfn.XLOOKUP(TRIM(F326), '[1]Bonus Rules'!$C$2:$G$2,
      _xlfn.XLOOKUP(TRIM(C326), '[1]Bonus Rules'!$B$3:$B$14, '[1]Bonus Rules'!$C$3:$G$14)
   ),
"No Bonus"))</f>
        <v>5.8000000000000003E-2</v>
      </c>
      <c r="J326" s="16">
        <f>IF(Table2[[#This Row],[Bonus Rules]]="No Bonus",0,Table1[[#This Row],[Salary]]*Table2[[#This Row],[Bonus Rules]])</f>
        <v>6212.38</v>
      </c>
      <c r="K326" s="16">
        <f>Table1[[#This Row],[Salary]]+Table2[[#This Row],[Bonus Amount ]]</f>
        <v>113322.38</v>
      </c>
    </row>
    <row r="327" spans="1:11">
      <c r="A327" s="2" t="s">
        <v>343</v>
      </c>
      <c r="B327" s="2" t="s">
        <v>1</v>
      </c>
      <c r="C327" s="2" t="s">
        <v>2</v>
      </c>
      <c r="D327" s="14">
        <v>66100</v>
      </c>
      <c r="E327" s="2" t="s">
        <v>12</v>
      </c>
      <c r="F327" s="2" t="s">
        <v>15</v>
      </c>
      <c r="G327" t="str">
        <f t="shared" si="5"/>
        <v>60000 - 70000</v>
      </c>
      <c r="H327" t="b">
        <f>IF(Table1[[#This Row],[Salary]]&gt;90000,TRUE,FALSE)</f>
        <v>0</v>
      </c>
      <c r="I327" s="11" cm="1">
        <f t="array" ref="I327">IF(OR(C327="", F327=""), "No Bonus",
IFERROR(
   _xlfn.XLOOKUP(TRIM(F327), '[1]Bonus Rules'!$C$2:$G$2,
      _xlfn.XLOOKUP(TRIM(C327), '[1]Bonus Rules'!$B$3:$B$14, '[1]Bonus Rules'!$C$3:$G$14)
   ),
"No Bonus"))</f>
        <v>1.2E-2</v>
      </c>
      <c r="J327" s="16">
        <f>IF(Table2[[#This Row],[Bonus Rules]]="No Bonus",0,Table1[[#This Row],[Salary]]*Table2[[#This Row],[Bonus Rules]])</f>
        <v>793.2</v>
      </c>
      <c r="K327" s="16">
        <f>Table1[[#This Row],[Salary]]+Table2[[#This Row],[Bonus Amount ]]</f>
        <v>66893.2</v>
      </c>
    </row>
    <row r="328" spans="1:11">
      <c r="A328" s="1" t="s">
        <v>344</v>
      </c>
      <c r="B328" s="1" t="s">
        <v>1</v>
      </c>
      <c r="C328" s="1" t="s">
        <v>11</v>
      </c>
      <c r="D328" s="13">
        <v>39960</v>
      </c>
      <c r="E328" s="1" t="s">
        <v>17</v>
      </c>
      <c r="F328" s="1" t="s">
        <v>20</v>
      </c>
      <c r="G328" t="str">
        <f t="shared" si="5"/>
        <v>30000 - 40000</v>
      </c>
      <c r="H328" t="b">
        <f>IF(Table1[[#This Row],[Salary]]&gt;90000,TRUE,FALSE)</f>
        <v>0</v>
      </c>
      <c r="I328" s="11" cm="1">
        <f t="array" ref="I328">IF(OR(C328="", F328=""), "No Bonus",
IFERROR(
   _xlfn.XLOOKUP(TRIM(F328), '[1]Bonus Rules'!$C$2:$G$2,
      _xlfn.XLOOKUP(TRIM(C328), '[1]Bonus Rules'!$B$3:$B$14, '[1]Bonus Rules'!$C$3:$G$14)
   ),
"No Bonus"))</f>
        <v>2.1000000000000001E-2</v>
      </c>
      <c r="J328" s="16">
        <f>IF(Table2[[#This Row],[Bonus Rules]]="No Bonus",0,Table1[[#This Row],[Salary]]*Table2[[#This Row],[Bonus Rules]])</f>
        <v>839.16000000000008</v>
      </c>
      <c r="K328" s="16">
        <f>Table1[[#This Row],[Salary]]+Table2[[#This Row],[Bonus Amount ]]</f>
        <v>40799.160000000003</v>
      </c>
    </row>
    <row r="329" spans="1:11">
      <c r="A329" s="2" t="s">
        <v>345</v>
      </c>
      <c r="B329" s="2" t="s">
        <v>6</v>
      </c>
      <c r="C329" s="2" t="s">
        <v>24</v>
      </c>
      <c r="D329" s="14">
        <v>29890</v>
      </c>
      <c r="E329" s="2" t="s">
        <v>12</v>
      </c>
      <c r="F329" s="2" t="s">
        <v>8</v>
      </c>
      <c r="G329" t="str">
        <f t="shared" si="5"/>
        <v>20000 - 30000</v>
      </c>
      <c r="H329" t="b">
        <f>IF(Table1[[#This Row],[Salary]]&gt;90000,TRUE,FALSE)</f>
        <v>0</v>
      </c>
      <c r="I329" s="11" cm="1">
        <f t="array" ref="I329">IF(OR(C329="", F329=""), "No Bonus",
IFERROR(
   _xlfn.XLOOKUP(TRIM(F329), '[1]Bonus Rules'!$C$2:$G$2,
      _xlfn.XLOOKUP(TRIM(C329), '[1]Bonus Rules'!$B$3:$B$14, '[1]Bonus Rules'!$C$3:$G$14)
   ),
"No Bonus"))</f>
        <v>0.05</v>
      </c>
      <c r="J329" s="16">
        <f>IF(Table2[[#This Row],[Bonus Rules]]="No Bonus",0,Table1[[#This Row],[Salary]]*Table2[[#This Row],[Bonus Rules]])</f>
        <v>1494.5</v>
      </c>
      <c r="K329" s="16">
        <f>Table1[[#This Row],[Salary]]+Table2[[#This Row],[Bonus Amount ]]</f>
        <v>31384.5</v>
      </c>
    </row>
    <row r="330" spans="1:11">
      <c r="A330" s="1" t="s">
        <v>346</v>
      </c>
      <c r="B330" s="1" t="s">
        <v>1</v>
      </c>
      <c r="C330" s="1" t="s">
        <v>58</v>
      </c>
      <c r="D330" s="13">
        <v>48170</v>
      </c>
      <c r="E330" s="1" t="s">
        <v>17</v>
      </c>
      <c r="F330" s="1" t="s">
        <v>8</v>
      </c>
      <c r="G330" t="str">
        <f t="shared" si="5"/>
        <v>40000 - 50000</v>
      </c>
      <c r="H330" t="b">
        <f>IF(Table1[[#This Row],[Salary]]&gt;90000,TRUE,FALSE)</f>
        <v>0</v>
      </c>
      <c r="I330" s="11" cm="1">
        <f t="array" ref="I330">IF(OR(C330="", F330=""), "No Bonus",
IFERROR(
   _xlfn.XLOOKUP(TRIM(F330), '[1]Bonus Rules'!$C$2:$G$2,
      _xlfn.XLOOKUP(TRIM(C330), '[1]Bonus Rules'!$B$3:$B$14, '[1]Bonus Rules'!$C$3:$G$14)
   ),
"No Bonus"))</f>
        <v>5.8000000000000003E-2</v>
      </c>
      <c r="J330" s="16">
        <f>IF(Table2[[#This Row],[Bonus Rules]]="No Bonus",0,Table1[[#This Row],[Salary]]*Table2[[#This Row],[Bonus Rules]])</f>
        <v>2793.86</v>
      </c>
      <c r="K330" s="16">
        <f>Table1[[#This Row],[Salary]]+Table2[[#This Row],[Bonus Amount ]]</f>
        <v>50963.86</v>
      </c>
    </row>
    <row r="331" spans="1:11">
      <c r="A331" s="2" t="s">
        <v>347</v>
      </c>
      <c r="B331" s="2" t="s">
        <v>6</v>
      </c>
      <c r="C331" s="2" t="s">
        <v>45</v>
      </c>
      <c r="D331" s="14">
        <v>99200</v>
      </c>
      <c r="E331" s="2" t="s">
        <v>3</v>
      </c>
      <c r="F331" s="2" t="s">
        <v>8</v>
      </c>
      <c r="G331" t="str">
        <f t="shared" si="5"/>
        <v>90000 - 100000</v>
      </c>
      <c r="H331" t="b">
        <f>IF(Table1[[#This Row],[Salary]]&gt;90000,TRUE,FALSE)</f>
        <v>1</v>
      </c>
      <c r="I331" s="11" cm="1">
        <f t="array" ref="I331">IF(OR(C331="", F331=""), "No Bonus",
IFERROR(
   _xlfn.XLOOKUP(TRIM(F331), '[1]Bonus Rules'!$C$2:$G$2,
      _xlfn.XLOOKUP(TRIM(C331), '[1]Bonus Rules'!$B$3:$B$14, '[1]Bonus Rules'!$C$3:$G$14)
   ),
"No Bonus"))</f>
        <v>5.2999999999999999E-2</v>
      </c>
      <c r="J331" s="16">
        <f>IF(Table2[[#This Row],[Bonus Rules]]="No Bonus",0,Table1[[#This Row],[Salary]]*Table2[[#This Row],[Bonus Rules]])</f>
        <v>5257.5999999999995</v>
      </c>
      <c r="K331" s="16">
        <f>Table1[[#This Row],[Salary]]+Table2[[#This Row],[Bonus Amount ]]</f>
        <v>104457.60000000001</v>
      </c>
    </row>
    <row r="332" spans="1:11">
      <c r="A332" s="1" t="s">
        <v>348</v>
      </c>
      <c r="B332" s="1" t="s">
        <v>1</v>
      </c>
      <c r="C332" s="1" t="s">
        <v>11</v>
      </c>
      <c r="D332" s="13">
        <v>72840</v>
      </c>
      <c r="E332" s="1" t="s">
        <v>17</v>
      </c>
      <c r="F332" s="1" t="s">
        <v>20</v>
      </c>
      <c r="G332" t="str">
        <f t="shared" si="5"/>
        <v>70000 - 80000</v>
      </c>
      <c r="H332" t="b">
        <f>IF(Table1[[#This Row],[Salary]]&gt;90000,TRUE,FALSE)</f>
        <v>0</v>
      </c>
      <c r="I332" s="11" cm="1">
        <f t="array" ref="I332">IF(OR(C332="", F332=""), "No Bonus",
IFERROR(
   _xlfn.XLOOKUP(TRIM(F332), '[1]Bonus Rules'!$C$2:$G$2,
      _xlfn.XLOOKUP(TRIM(C332), '[1]Bonus Rules'!$B$3:$B$14, '[1]Bonus Rules'!$C$3:$G$14)
   ),
"No Bonus"))</f>
        <v>2.1000000000000001E-2</v>
      </c>
      <c r="J332" s="16">
        <f>IF(Table2[[#This Row],[Bonus Rules]]="No Bonus",0,Table1[[#This Row],[Salary]]*Table2[[#This Row],[Bonus Rules]])</f>
        <v>1529.64</v>
      </c>
      <c r="K332" s="16">
        <f>Table1[[#This Row],[Salary]]+Table2[[#This Row],[Bonus Amount ]]</f>
        <v>74369.64</v>
      </c>
    </row>
    <row r="333" spans="1:11">
      <c r="A333" s="2" t="s">
        <v>349</v>
      </c>
      <c r="B333" s="2" t="s">
        <v>1</v>
      </c>
      <c r="C333" s="2" t="s">
        <v>7</v>
      </c>
      <c r="D333" s="14">
        <v>68970</v>
      </c>
      <c r="E333" s="2" t="s">
        <v>12</v>
      </c>
      <c r="F333" s="2" t="s">
        <v>20</v>
      </c>
      <c r="G333" t="str">
        <f t="shared" si="5"/>
        <v>60000 - 70000</v>
      </c>
      <c r="H333" t="b">
        <f>IF(Table1[[#This Row],[Salary]]&gt;90000,TRUE,FALSE)</f>
        <v>0</v>
      </c>
      <c r="I333" s="11" cm="1">
        <f t="array" ref="I333">IF(OR(C333="", F333=""), "No Bonus",
IFERROR(
   _xlfn.XLOOKUP(TRIM(F333), '[1]Bonus Rules'!$C$2:$G$2,
      _xlfn.XLOOKUP(TRIM(C333), '[1]Bonus Rules'!$B$3:$B$14, '[1]Bonus Rules'!$C$3:$G$14)
   ),
"No Bonus"))</f>
        <v>3.5000000000000003E-2</v>
      </c>
      <c r="J333" s="16">
        <f>IF(Table2[[#This Row],[Bonus Rules]]="No Bonus",0,Table1[[#This Row],[Salary]]*Table2[[#This Row],[Bonus Rules]])</f>
        <v>2413.9500000000003</v>
      </c>
      <c r="K333" s="16">
        <f>Table1[[#This Row],[Salary]]+Table2[[#This Row],[Bonus Amount ]]</f>
        <v>71383.95</v>
      </c>
    </row>
    <row r="334" spans="1:11">
      <c r="A334" s="1" t="s">
        <v>350</v>
      </c>
      <c r="B334" s="1" t="s">
        <v>1</v>
      </c>
      <c r="C334" s="1" t="s">
        <v>58</v>
      </c>
      <c r="D334" s="13">
        <v>89090</v>
      </c>
      <c r="E334" s="1" t="s">
        <v>12</v>
      </c>
      <c r="F334" s="1" t="s">
        <v>8</v>
      </c>
      <c r="G334" t="str">
        <f t="shared" si="5"/>
        <v>80000 - 90000</v>
      </c>
      <c r="H334" t="b">
        <f>IF(Table1[[#This Row],[Salary]]&gt;90000,TRUE,FALSE)</f>
        <v>0</v>
      </c>
      <c r="I334" s="11" cm="1">
        <f t="array" ref="I334">IF(OR(C334="", F334=""), "No Bonus",
IFERROR(
   _xlfn.XLOOKUP(TRIM(F334), '[1]Bonus Rules'!$C$2:$G$2,
      _xlfn.XLOOKUP(TRIM(C334), '[1]Bonus Rules'!$B$3:$B$14, '[1]Bonus Rules'!$C$3:$G$14)
   ),
"No Bonus"))</f>
        <v>5.8000000000000003E-2</v>
      </c>
      <c r="J334" s="16">
        <f>IF(Table2[[#This Row],[Bonus Rules]]="No Bonus",0,Table1[[#This Row],[Salary]]*Table2[[#This Row],[Bonus Rules]])</f>
        <v>5167.22</v>
      </c>
      <c r="K334" s="16">
        <f>Table1[[#This Row],[Salary]]+Table2[[#This Row],[Bonus Amount ]]</f>
        <v>94257.22</v>
      </c>
    </row>
    <row r="335" spans="1:11">
      <c r="A335" s="2" t="s">
        <v>188</v>
      </c>
      <c r="B335" s="2" t="s">
        <v>6</v>
      </c>
      <c r="C335" s="2" t="s">
        <v>7</v>
      </c>
      <c r="D335" s="14">
        <v>86940</v>
      </c>
      <c r="E335" s="2" t="s">
        <v>17</v>
      </c>
      <c r="F335" s="2" t="s">
        <v>15</v>
      </c>
      <c r="G335" t="str">
        <f t="shared" si="5"/>
        <v>80000 - 90000</v>
      </c>
      <c r="H335" t="b">
        <f>IF(Table1[[#This Row],[Salary]]&gt;90000,TRUE,FALSE)</f>
        <v>0</v>
      </c>
      <c r="I335" s="11" cm="1">
        <f t="array" ref="I335">IF(OR(C335="", F335=""), "No Bonus",
IFERROR(
   _xlfn.XLOOKUP(TRIM(F335), '[1]Bonus Rules'!$C$2:$G$2,
      _xlfn.XLOOKUP(TRIM(C335), '[1]Bonus Rules'!$B$3:$B$14, '[1]Bonus Rules'!$C$3:$G$14)
   ),
"No Bonus"))</f>
        <v>1.0999999999999999E-2</v>
      </c>
      <c r="J335" s="16">
        <f>IF(Table2[[#This Row],[Bonus Rules]]="No Bonus",0,Table1[[#This Row],[Salary]]*Table2[[#This Row],[Bonus Rules]])</f>
        <v>956.33999999999992</v>
      </c>
      <c r="K335" s="16">
        <f>Table1[[#This Row],[Salary]]+Table2[[#This Row],[Bonus Amount ]]</f>
        <v>87896.34</v>
      </c>
    </row>
    <row r="336" spans="1:11">
      <c r="A336" s="1" t="s">
        <v>351</v>
      </c>
      <c r="B336" s="1" t="s">
        <v>1</v>
      </c>
      <c r="C336" s="1" t="s">
        <v>24</v>
      </c>
      <c r="D336" s="13">
        <v>118450</v>
      </c>
      <c r="E336" s="1" t="s">
        <v>12</v>
      </c>
      <c r="F336" s="1" t="s">
        <v>4</v>
      </c>
      <c r="G336" t="str">
        <f t="shared" si="5"/>
        <v>110000 - 120000</v>
      </c>
      <c r="H336" t="b">
        <f>IF(Table1[[#This Row],[Salary]]&gt;90000,TRUE,FALSE)</f>
        <v>1</v>
      </c>
      <c r="I336" s="11" cm="1">
        <f t="array" ref="I336">IF(OR(C336="", F336=""), "No Bonus",
IFERROR(
   _xlfn.XLOOKUP(TRIM(F336), '[1]Bonus Rules'!$C$2:$G$2,
      _xlfn.XLOOKUP(TRIM(C336), '[1]Bonus Rules'!$B$3:$B$14, '[1]Bonus Rules'!$C$3:$G$14)
   ),
"No Bonus"))</f>
        <v>7.2999999999999995E-2</v>
      </c>
      <c r="J336" s="16">
        <f>IF(Table2[[#This Row],[Bonus Rules]]="No Bonus",0,Table1[[#This Row],[Salary]]*Table2[[#This Row],[Bonus Rules]])</f>
        <v>8646.85</v>
      </c>
      <c r="K336" s="16">
        <f>Table1[[#This Row],[Salary]]+Table2[[#This Row],[Bonus Amount ]]</f>
        <v>127096.85</v>
      </c>
    </row>
    <row r="337" spans="1:11">
      <c r="A337" s="2" t="s">
        <v>352</v>
      </c>
      <c r="B337" s="2" t="s">
        <v>1</v>
      </c>
      <c r="C337" s="2" t="s">
        <v>27</v>
      </c>
      <c r="D337" s="14">
        <v>80360</v>
      </c>
      <c r="E337" s="2" t="s">
        <v>12</v>
      </c>
      <c r="F337" s="2" t="s">
        <v>20</v>
      </c>
      <c r="G337" t="str">
        <f t="shared" si="5"/>
        <v>80000 - 90000</v>
      </c>
      <c r="H337" t="b">
        <f>IF(Table1[[#This Row],[Salary]]&gt;90000,TRUE,FALSE)</f>
        <v>0</v>
      </c>
      <c r="I337" s="11" cm="1">
        <f t="array" ref="I337">IF(OR(C337="", F337=""), "No Bonus",
IFERROR(
   _xlfn.XLOOKUP(TRIM(F337), '[1]Bonus Rules'!$C$2:$G$2,
      _xlfn.XLOOKUP(TRIM(C337), '[1]Bonus Rules'!$B$3:$B$14, '[1]Bonus Rules'!$C$3:$G$14)
   ),
"No Bonus"))</f>
        <v>3.2000000000000001E-2</v>
      </c>
      <c r="J337" s="16">
        <f>IF(Table2[[#This Row],[Bonus Rules]]="No Bonus",0,Table1[[#This Row],[Salary]]*Table2[[#This Row],[Bonus Rules]])</f>
        <v>2571.52</v>
      </c>
      <c r="K337" s="16">
        <f>Table1[[#This Row],[Salary]]+Table2[[#This Row],[Bonus Amount ]]</f>
        <v>82931.520000000004</v>
      </c>
    </row>
    <row r="338" spans="1:11">
      <c r="A338" s="1" t="s">
        <v>353</v>
      </c>
      <c r="B338" s="1" t="s">
        <v>6</v>
      </c>
      <c r="C338" s="1" t="s">
        <v>58</v>
      </c>
      <c r="D338" s="13">
        <v>104770</v>
      </c>
      <c r="E338" s="1" t="s">
        <v>17</v>
      </c>
      <c r="F338" s="1" t="s">
        <v>20</v>
      </c>
      <c r="G338" t="str">
        <f t="shared" si="5"/>
        <v>100000 - 110000</v>
      </c>
      <c r="H338" t="b">
        <f>IF(Table1[[#This Row],[Salary]]&gt;90000,TRUE,FALSE)</f>
        <v>1</v>
      </c>
      <c r="I338" s="11" cm="1">
        <f t="array" ref="I338">IF(OR(C338="", F338=""), "No Bonus",
IFERROR(
   _xlfn.XLOOKUP(TRIM(F338), '[1]Bonus Rules'!$C$2:$G$2,
      _xlfn.XLOOKUP(TRIM(C338), '[1]Bonus Rules'!$B$3:$B$14, '[1]Bonus Rules'!$C$3:$G$14)
   ),
"No Bonus"))</f>
        <v>3.5000000000000003E-2</v>
      </c>
      <c r="J338" s="16">
        <f>IF(Table2[[#This Row],[Bonus Rules]]="No Bonus",0,Table1[[#This Row],[Salary]]*Table2[[#This Row],[Bonus Rules]])</f>
        <v>3666.9500000000003</v>
      </c>
      <c r="K338" s="16">
        <f>Table1[[#This Row],[Salary]]+Table2[[#This Row],[Bonus Amount ]]</f>
        <v>108436.95</v>
      </c>
    </row>
    <row r="339" spans="1:11">
      <c r="A339" s="2" t="s">
        <v>354</v>
      </c>
      <c r="B339" s="2" t="s">
        <v>6</v>
      </c>
      <c r="C339" s="2" t="s">
        <v>43</v>
      </c>
      <c r="D339" s="14">
        <v>70440</v>
      </c>
      <c r="E339" s="2" t="s">
        <v>17</v>
      </c>
      <c r="F339" s="2" t="s">
        <v>4</v>
      </c>
      <c r="G339" t="str">
        <f t="shared" si="5"/>
        <v>70000 - 80000</v>
      </c>
      <c r="H339" t="b">
        <f>IF(Table1[[#This Row],[Salary]]&gt;90000,TRUE,FALSE)</f>
        <v>0</v>
      </c>
      <c r="I339" s="11" cm="1">
        <f t="array" ref="I339">IF(OR(C339="", F339=""), "No Bonus",
IFERROR(
   _xlfn.XLOOKUP(TRIM(F339), '[1]Bonus Rules'!$C$2:$G$2,
      _xlfn.XLOOKUP(TRIM(C339), '[1]Bonus Rules'!$B$3:$B$14, '[1]Bonus Rules'!$C$3:$G$14)
   ),
"No Bonus"))</f>
        <v>7.0999999999999994E-2</v>
      </c>
      <c r="J339" s="16">
        <f>IF(Table2[[#This Row],[Bonus Rules]]="No Bonus",0,Table1[[#This Row],[Salary]]*Table2[[#This Row],[Bonus Rules]])</f>
        <v>5001.24</v>
      </c>
      <c r="K339" s="16">
        <f>Table1[[#This Row],[Salary]]+Table2[[#This Row],[Bonus Amount ]]</f>
        <v>75441.240000000005</v>
      </c>
    </row>
    <row r="340" spans="1:11">
      <c r="A340" s="1" t="s">
        <v>355</v>
      </c>
      <c r="B340" s="1" t="s">
        <v>1</v>
      </c>
      <c r="C340" s="1" t="s">
        <v>14</v>
      </c>
      <c r="D340" s="13">
        <v>56900</v>
      </c>
      <c r="E340" s="1" t="s">
        <v>17</v>
      </c>
      <c r="F340" s="1" t="s">
        <v>20</v>
      </c>
      <c r="G340" t="str">
        <f t="shared" si="5"/>
        <v>50000 - 60000</v>
      </c>
      <c r="H340" t="b">
        <f>IF(Table1[[#This Row],[Salary]]&gt;90000,TRUE,FALSE)</f>
        <v>0</v>
      </c>
      <c r="I340" s="11" cm="1">
        <f t="array" ref="I340">IF(OR(C340="", F340=""), "No Bonus",
IFERROR(
   _xlfn.XLOOKUP(TRIM(F340), '[1]Bonus Rules'!$C$2:$G$2,
      _xlfn.XLOOKUP(TRIM(C340), '[1]Bonus Rules'!$B$3:$B$14, '[1]Bonus Rules'!$C$3:$G$14)
   ),
"No Bonus"))</f>
        <v>2.8000000000000001E-2</v>
      </c>
      <c r="J340" s="16">
        <f>IF(Table2[[#This Row],[Bonus Rules]]="No Bonus",0,Table1[[#This Row],[Salary]]*Table2[[#This Row],[Bonus Rules]])</f>
        <v>1593.2</v>
      </c>
      <c r="K340" s="16">
        <f>Table1[[#This Row],[Salary]]+Table2[[#This Row],[Bonus Amount ]]</f>
        <v>58493.2</v>
      </c>
    </row>
    <row r="341" spans="1:11">
      <c r="A341" s="2" t="s">
        <v>276</v>
      </c>
      <c r="B341" s="2" t="s">
        <v>1</v>
      </c>
      <c r="C341" s="2" t="s">
        <v>19</v>
      </c>
      <c r="D341" s="14">
        <v>48530</v>
      </c>
      <c r="E341" s="2" t="s">
        <v>3</v>
      </c>
      <c r="F341" s="2" t="s">
        <v>4</v>
      </c>
      <c r="G341" t="str">
        <f t="shared" si="5"/>
        <v>40000 - 50000</v>
      </c>
      <c r="H341" t="b">
        <f>IF(Table1[[#This Row],[Salary]]&gt;90000,TRUE,FALSE)</f>
        <v>0</v>
      </c>
      <c r="I341" s="11" cm="1">
        <f t="array" ref="I341">IF(OR(C341="", F341=""), "No Bonus",
IFERROR(
   _xlfn.XLOOKUP(TRIM(F341), '[1]Bonus Rules'!$C$2:$G$2,
      _xlfn.XLOOKUP(TRIM(C341), '[1]Bonus Rules'!$B$3:$B$14, '[1]Bonus Rules'!$C$3:$G$14)
   ),
"No Bonus"))</f>
        <v>7.5999999999999998E-2</v>
      </c>
      <c r="J341" s="16">
        <f>IF(Table2[[#This Row],[Bonus Rules]]="No Bonus",0,Table1[[#This Row],[Salary]]*Table2[[#This Row],[Bonus Rules]])</f>
        <v>3688.2799999999997</v>
      </c>
      <c r="K341" s="16">
        <f>Table1[[#This Row],[Salary]]+Table2[[#This Row],[Bonus Amount ]]</f>
        <v>52218.28</v>
      </c>
    </row>
    <row r="342" spans="1:11">
      <c r="A342" s="1" t="s">
        <v>356</v>
      </c>
      <c r="B342" s="1" t="s">
        <v>10</v>
      </c>
      <c r="C342" s="1" t="s">
        <v>45</v>
      </c>
      <c r="D342" s="13">
        <v>72450</v>
      </c>
      <c r="E342" s="1" t="s">
        <v>17</v>
      </c>
      <c r="F342" s="1" t="s">
        <v>54</v>
      </c>
      <c r="G342" t="str">
        <f t="shared" si="5"/>
        <v>70000 - 80000</v>
      </c>
      <c r="H342" t="b">
        <f>IF(Table1[[#This Row],[Salary]]&gt;90000,TRUE,FALSE)</f>
        <v>0</v>
      </c>
      <c r="I342" s="11" t="str" cm="1">
        <f t="array" ref="I342">IF(OR(C342="", F342=""), "No Bonus",
IFERROR(
   _xlfn.XLOOKUP(TRIM(F342), '[1]Bonus Rules'!$C$2:$G$2,
      _xlfn.XLOOKUP(TRIM(C342), '[1]Bonus Rules'!$B$3:$B$14, '[1]Bonus Rules'!$C$3:$G$14)
   ),
"No Bonus"))</f>
        <v>No Bonus</v>
      </c>
      <c r="J342" s="16">
        <f>IF(Table2[[#This Row],[Bonus Rules]]="No Bonus",0,Table1[[#This Row],[Salary]]*Table2[[#This Row],[Bonus Rules]])</f>
        <v>0</v>
      </c>
      <c r="K342" s="16">
        <f>Table1[[#This Row],[Salary]]+Table2[[#This Row],[Bonus Amount ]]</f>
        <v>72450</v>
      </c>
    </row>
    <row r="343" spans="1:11">
      <c r="A343" s="2" t="s">
        <v>357</v>
      </c>
      <c r="B343" s="2" t="s">
        <v>6</v>
      </c>
      <c r="C343" s="2" t="s">
        <v>24</v>
      </c>
      <c r="D343" s="14">
        <v>34500</v>
      </c>
      <c r="E343" s="2" t="s">
        <v>17</v>
      </c>
      <c r="F343" s="2" t="s">
        <v>54</v>
      </c>
      <c r="G343" t="str">
        <f t="shared" si="5"/>
        <v>30000 - 40000</v>
      </c>
      <c r="H343" t="b">
        <f>IF(Table1[[#This Row],[Salary]]&gt;90000,TRUE,FALSE)</f>
        <v>0</v>
      </c>
      <c r="I343" s="11" t="str" cm="1">
        <f t="array" ref="I343">IF(OR(C343="", F343=""), "No Bonus",
IFERROR(
   _xlfn.XLOOKUP(TRIM(F343), '[1]Bonus Rules'!$C$2:$G$2,
      _xlfn.XLOOKUP(TRIM(C343), '[1]Bonus Rules'!$B$3:$B$14, '[1]Bonus Rules'!$C$3:$G$14)
   ),
"No Bonus"))</f>
        <v>No Bonus</v>
      </c>
      <c r="J343" s="16">
        <f>IF(Table2[[#This Row],[Bonus Rules]]="No Bonus",0,Table1[[#This Row],[Salary]]*Table2[[#This Row],[Bonus Rules]])</f>
        <v>0</v>
      </c>
      <c r="K343" s="16">
        <f>Table1[[#This Row],[Salary]]+Table2[[#This Row],[Bonus Amount ]]</f>
        <v>34500</v>
      </c>
    </row>
    <row r="344" spans="1:11">
      <c r="A344" s="1" t="s">
        <v>358</v>
      </c>
      <c r="B344" s="1" t="s">
        <v>10</v>
      </c>
      <c r="C344" s="1" t="s">
        <v>7</v>
      </c>
      <c r="D344" s="13">
        <v>118800</v>
      </c>
      <c r="E344" s="1" t="s">
        <v>12</v>
      </c>
      <c r="F344" s="1" t="s">
        <v>4</v>
      </c>
      <c r="G344" t="str">
        <f t="shared" si="5"/>
        <v>110000 - 120000</v>
      </c>
      <c r="H344" t="b">
        <f>IF(Table1[[#This Row],[Salary]]&gt;90000,TRUE,FALSE)</f>
        <v>1</v>
      </c>
      <c r="I344" s="11" cm="1">
        <f t="array" ref="I344">IF(OR(C344="", F344=""), "No Bonus",
IFERROR(
   _xlfn.XLOOKUP(TRIM(F344), '[1]Bonus Rules'!$C$2:$G$2,
      _xlfn.XLOOKUP(TRIM(C344), '[1]Bonus Rules'!$B$3:$B$14, '[1]Bonus Rules'!$C$3:$G$14)
   ),
"No Bonus"))</f>
        <v>6.0999999999999999E-2</v>
      </c>
      <c r="J344" s="16">
        <f>IF(Table2[[#This Row],[Bonus Rules]]="No Bonus",0,Table1[[#This Row],[Salary]]*Table2[[#This Row],[Bonus Rules]])</f>
        <v>7246.8</v>
      </c>
      <c r="K344" s="16">
        <f>Table1[[#This Row],[Salary]]+Table2[[#This Row],[Bonus Amount ]]</f>
        <v>126046.8</v>
      </c>
    </row>
    <row r="345" spans="1:11">
      <c r="A345" s="2" t="s">
        <v>359</v>
      </c>
      <c r="B345" s="2" t="s">
        <v>6</v>
      </c>
      <c r="C345" s="2" t="s">
        <v>40</v>
      </c>
      <c r="D345" s="14">
        <v>115080</v>
      </c>
      <c r="E345" s="2" t="s">
        <v>17</v>
      </c>
      <c r="F345" s="2" t="s">
        <v>4</v>
      </c>
      <c r="G345" t="str">
        <f t="shared" si="5"/>
        <v>110000 - 120000</v>
      </c>
      <c r="H345" t="b">
        <f>IF(Table1[[#This Row],[Salary]]&gt;90000,TRUE,FALSE)</f>
        <v>1</v>
      </c>
      <c r="I345" s="11" cm="1">
        <f t="array" ref="I345">IF(OR(C345="", F345=""), "No Bonus",
IFERROR(
   _xlfn.XLOOKUP(TRIM(F345), '[1]Bonus Rules'!$C$2:$G$2,
      _xlfn.XLOOKUP(TRIM(C345), '[1]Bonus Rules'!$B$3:$B$14, '[1]Bonus Rules'!$C$3:$G$14)
   ),
"No Bonus"))</f>
        <v>8.4000000000000005E-2</v>
      </c>
      <c r="J345" s="16">
        <f>IF(Table2[[#This Row],[Bonus Rules]]="No Bonus",0,Table1[[#This Row],[Salary]]*Table2[[#This Row],[Bonus Rules]])</f>
        <v>9666.7200000000012</v>
      </c>
      <c r="K345" s="16">
        <f>Table1[[#This Row],[Salary]]+Table2[[#This Row],[Bonus Amount ]]</f>
        <v>124746.72</v>
      </c>
    </row>
    <row r="346" spans="1:11">
      <c r="A346" s="1" t="s">
        <v>360</v>
      </c>
      <c r="B346" s="1" t="s">
        <v>6</v>
      </c>
      <c r="C346" s="1" t="s">
        <v>2</v>
      </c>
      <c r="D346" s="13">
        <v>39540</v>
      </c>
      <c r="E346" s="1" t="s">
        <v>3</v>
      </c>
      <c r="F346" s="1" t="s">
        <v>20</v>
      </c>
      <c r="G346" t="str">
        <f t="shared" si="5"/>
        <v>30000 - 40000</v>
      </c>
      <c r="H346" t="b">
        <f>IF(Table1[[#This Row],[Salary]]&gt;90000,TRUE,FALSE)</f>
        <v>0</v>
      </c>
      <c r="I346" s="11" cm="1">
        <f t="array" ref="I346">IF(OR(C346="", F346=""), "No Bonus",
IFERROR(
   _xlfn.XLOOKUP(TRIM(F346), '[1]Bonus Rules'!$C$2:$G$2,
      _xlfn.XLOOKUP(TRIM(C346), '[1]Bonus Rules'!$B$3:$B$14, '[1]Bonus Rules'!$C$3:$G$14)
   ),
"No Bonus"))</f>
        <v>2.1000000000000001E-2</v>
      </c>
      <c r="J346" s="16">
        <f>IF(Table2[[#This Row],[Bonus Rules]]="No Bonus",0,Table1[[#This Row],[Salary]]*Table2[[#This Row],[Bonus Rules]])</f>
        <v>830.34</v>
      </c>
      <c r="K346" s="16">
        <f>Table1[[#This Row],[Salary]]+Table2[[#This Row],[Bonus Amount ]]</f>
        <v>40370.339999999997</v>
      </c>
    </row>
    <row r="347" spans="1:11">
      <c r="A347" s="2" t="s">
        <v>64</v>
      </c>
      <c r="B347" s="2" t="s">
        <v>6</v>
      </c>
      <c r="C347" s="2" t="s">
        <v>19</v>
      </c>
      <c r="D347" s="14">
        <v>110770</v>
      </c>
      <c r="E347" s="2" t="s">
        <v>17</v>
      </c>
      <c r="F347" s="2" t="s">
        <v>20</v>
      </c>
      <c r="G347" t="str">
        <f t="shared" si="5"/>
        <v>110000 - 120000</v>
      </c>
      <c r="H347" t="b">
        <f>IF(Table1[[#This Row],[Salary]]&gt;90000,TRUE,FALSE)</f>
        <v>1</v>
      </c>
      <c r="I347" s="11" cm="1">
        <f t="array" ref="I347">IF(OR(C347="", F347=""), "No Bonus",
IFERROR(
   _xlfn.XLOOKUP(TRIM(F347), '[1]Bonus Rules'!$C$2:$G$2,
      _xlfn.XLOOKUP(TRIM(C347), '[1]Bonus Rules'!$B$3:$B$14, '[1]Bonus Rules'!$C$3:$G$14)
   ),
"No Bonus"))</f>
        <v>2.7E-2</v>
      </c>
      <c r="J347" s="16">
        <f>IF(Table2[[#This Row],[Bonus Rules]]="No Bonus",0,Table1[[#This Row],[Salary]]*Table2[[#This Row],[Bonus Rules]])</f>
        <v>2990.79</v>
      </c>
      <c r="K347" s="16">
        <f>Table1[[#This Row],[Salary]]+Table2[[#This Row],[Bonus Amount ]]</f>
        <v>113760.79</v>
      </c>
    </row>
    <row r="348" spans="1:11">
      <c r="A348" s="1" t="s">
        <v>361</v>
      </c>
      <c r="B348" s="1" t="s">
        <v>1</v>
      </c>
      <c r="C348" s="1" t="s">
        <v>43</v>
      </c>
      <c r="D348" s="13">
        <v>106460</v>
      </c>
      <c r="E348" s="1" t="s">
        <v>3</v>
      </c>
      <c r="F348" s="1" t="s">
        <v>15</v>
      </c>
      <c r="G348" t="str">
        <f t="shared" si="5"/>
        <v>100000 - 110000</v>
      </c>
      <c r="H348" t="b">
        <f>IF(Table1[[#This Row],[Salary]]&gt;90000,TRUE,FALSE)</f>
        <v>1</v>
      </c>
      <c r="I348" s="11" cm="1">
        <f t="array" ref="I348">IF(OR(C348="", F348=""), "No Bonus",
IFERROR(
   _xlfn.XLOOKUP(TRIM(F348), '[1]Bonus Rules'!$C$2:$G$2,
      _xlfn.XLOOKUP(TRIM(C348), '[1]Bonus Rules'!$B$3:$B$14, '[1]Bonus Rules'!$C$3:$G$14)
   ),
"No Bonus"))</f>
        <v>1.2E-2</v>
      </c>
      <c r="J348" s="16">
        <f>IF(Table2[[#This Row],[Bonus Rules]]="No Bonus",0,Table1[[#This Row],[Salary]]*Table2[[#This Row],[Bonus Rules]])</f>
        <v>1277.52</v>
      </c>
      <c r="K348" s="16">
        <f>Table1[[#This Row],[Salary]]+Table2[[#This Row],[Bonus Amount ]]</f>
        <v>107737.52</v>
      </c>
    </row>
    <row r="349" spans="1:11">
      <c r="A349" s="2" t="s">
        <v>362</v>
      </c>
      <c r="B349" s="2" t="s">
        <v>1</v>
      </c>
      <c r="C349" s="2" t="s">
        <v>14</v>
      </c>
      <c r="D349" s="14">
        <v>94530</v>
      </c>
      <c r="E349" s="2" t="s">
        <v>17</v>
      </c>
      <c r="F349" s="2" t="s">
        <v>15</v>
      </c>
      <c r="G349" t="str">
        <f t="shared" si="5"/>
        <v>90000 - 100000</v>
      </c>
      <c r="H349" t="b">
        <f>IF(Table1[[#This Row],[Salary]]&gt;90000,TRUE,FALSE)</f>
        <v>1</v>
      </c>
      <c r="I349" s="11" cm="1">
        <f t="array" ref="I349">IF(OR(C349="", F349=""), "No Bonus",
IFERROR(
   _xlfn.XLOOKUP(TRIM(F349), '[1]Bonus Rules'!$C$2:$G$2,
      _xlfn.XLOOKUP(TRIM(C349), '[1]Bonus Rules'!$B$3:$B$14, '[1]Bonus Rules'!$C$3:$G$14)
   ),
"No Bonus"))</f>
        <v>0.01</v>
      </c>
      <c r="J349" s="16">
        <f>IF(Table2[[#This Row],[Bonus Rules]]="No Bonus",0,Table1[[#This Row],[Salary]]*Table2[[#This Row],[Bonus Rules]])</f>
        <v>945.30000000000007</v>
      </c>
      <c r="K349" s="16">
        <f>Table1[[#This Row],[Salary]]+Table2[[#This Row],[Bonus Amount ]]</f>
        <v>95475.3</v>
      </c>
    </row>
    <row r="350" spans="1:11">
      <c r="A350" s="1" t="s">
        <v>363</v>
      </c>
      <c r="B350" s="1" t="s">
        <v>6</v>
      </c>
      <c r="C350" s="1" t="s">
        <v>24</v>
      </c>
      <c r="D350" s="13">
        <v>71590</v>
      </c>
      <c r="E350" s="1" t="s">
        <v>3</v>
      </c>
      <c r="F350" s="1" t="s">
        <v>15</v>
      </c>
      <c r="G350" t="str">
        <f t="shared" si="5"/>
        <v>70000 - 80000</v>
      </c>
      <c r="H350" t="b">
        <f>IF(Table1[[#This Row],[Salary]]&gt;90000,TRUE,FALSE)</f>
        <v>0</v>
      </c>
      <c r="I350" s="11" cm="1">
        <f t="array" ref="I350">IF(OR(C350="", F350=""), "No Bonus",
IFERROR(
   _xlfn.XLOOKUP(TRIM(F350), '[1]Bonus Rules'!$C$2:$G$2,
      _xlfn.XLOOKUP(TRIM(C350), '[1]Bonus Rules'!$B$3:$B$14, '[1]Bonus Rules'!$C$3:$G$14)
   ),
"No Bonus"))</f>
        <v>1.7999999999999999E-2</v>
      </c>
      <c r="J350" s="16">
        <f>IF(Table2[[#This Row],[Bonus Rules]]="No Bonus",0,Table1[[#This Row],[Salary]]*Table2[[#This Row],[Bonus Rules]])</f>
        <v>1288.6199999999999</v>
      </c>
      <c r="K350" s="16">
        <f>Table1[[#This Row],[Salary]]+Table2[[#This Row],[Bonus Amount ]]</f>
        <v>72878.62</v>
      </c>
    </row>
    <row r="351" spans="1:11">
      <c r="A351" s="2" t="s">
        <v>364</v>
      </c>
      <c r="B351" s="2" t="s">
        <v>6</v>
      </c>
      <c r="C351" s="2" t="s">
        <v>58</v>
      </c>
      <c r="D351" s="14">
        <v>104900</v>
      </c>
      <c r="E351" s="2" t="s">
        <v>17</v>
      </c>
      <c r="F351" s="2" t="s">
        <v>8</v>
      </c>
      <c r="G351" t="str">
        <f t="shared" si="5"/>
        <v>100000 - 110000</v>
      </c>
      <c r="H351" t="b">
        <f>IF(Table1[[#This Row],[Salary]]&gt;90000,TRUE,FALSE)</f>
        <v>1</v>
      </c>
      <c r="I351" s="11" cm="1">
        <f t="array" ref="I351">IF(OR(C351="", F351=""), "No Bonus",
IFERROR(
   _xlfn.XLOOKUP(TRIM(F351), '[1]Bonus Rules'!$C$2:$G$2,
      _xlfn.XLOOKUP(TRIM(C351), '[1]Bonus Rules'!$B$3:$B$14, '[1]Bonus Rules'!$C$3:$G$14)
   ),
"No Bonus"))</f>
        <v>5.8000000000000003E-2</v>
      </c>
      <c r="J351" s="16">
        <f>IF(Table2[[#This Row],[Bonus Rules]]="No Bonus",0,Table1[[#This Row],[Salary]]*Table2[[#This Row],[Bonus Rules]])</f>
        <v>6084.2000000000007</v>
      </c>
      <c r="K351" s="16">
        <f>Table1[[#This Row],[Salary]]+Table2[[#This Row],[Bonus Amount ]]</f>
        <v>110984.2</v>
      </c>
    </row>
    <row r="352" spans="1:11">
      <c r="A352" s="1" t="s">
        <v>365</v>
      </c>
      <c r="B352" s="1" t="s">
        <v>1</v>
      </c>
      <c r="C352" s="1" t="s">
        <v>7</v>
      </c>
      <c r="D352" s="13">
        <v>81790</v>
      </c>
      <c r="E352" s="1" t="s">
        <v>3</v>
      </c>
      <c r="F352" s="1" t="s">
        <v>54</v>
      </c>
      <c r="G352" t="str">
        <f t="shared" si="5"/>
        <v>80000 - 90000</v>
      </c>
      <c r="H352" t="b">
        <f>IF(Table1[[#This Row],[Salary]]&gt;90000,TRUE,FALSE)</f>
        <v>0</v>
      </c>
      <c r="I352" s="11" t="str" cm="1">
        <f t="array" ref="I352">IF(OR(C352="", F352=""), "No Bonus",
IFERROR(
   _xlfn.XLOOKUP(TRIM(F352), '[1]Bonus Rules'!$C$2:$G$2,
      _xlfn.XLOOKUP(TRIM(C352), '[1]Bonus Rules'!$B$3:$B$14, '[1]Bonus Rules'!$C$3:$G$14)
   ),
"No Bonus"))</f>
        <v>No Bonus</v>
      </c>
      <c r="J352" s="16">
        <f>IF(Table2[[#This Row],[Bonus Rules]]="No Bonus",0,Table1[[#This Row],[Salary]]*Table2[[#This Row],[Bonus Rules]])</f>
        <v>0</v>
      </c>
      <c r="K352" s="16">
        <f>Table1[[#This Row],[Salary]]+Table2[[#This Row],[Bonus Amount ]]</f>
        <v>81790</v>
      </c>
    </row>
    <row r="353" spans="1:11">
      <c r="A353" s="2" t="s">
        <v>366</v>
      </c>
      <c r="B353" s="2" t="s">
        <v>6</v>
      </c>
      <c r="C353" s="2" t="s">
        <v>14</v>
      </c>
      <c r="D353" s="14">
        <v>33050</v>
      </c>
      <c r="E353" s="2" t="s">
        <v>17</v>
      </c>
      <c r="F353" s="2" t="s">
        <v>20</v>
      </c>
      <c r="G353" t="str">
        <f t="shared" si="5"/>
        <v>30000 - 40000</v>
      </c>
      <c r="H353" t="b">
        <f>IF(Table1[[#This Row],[Salary]]&gt;90000,TRUE,FALSE)</f>
        <v>0</v>
      </c>
      <c r="I353" s="11" cm="1">
        <f t="array" ref="I353">IF(OR(C353="", F353=""), "No Bonus",
IFERROR(
   _xlfn.XLOOKUP(TRIM(F353), '[1]Bonus Rules'!$C$2:$G$2,
      _xlfn.XLOOKUP(TRIM(C353), '[1]Bonus Rules'!$B$3:$B$14, '[1]Bonus Rules'!$C$3:$G$14)
   ),
"No Bonus"))</f>
        <v>2.8000000000000001E-2</v>
      </c>
      <c r="J353" s="16">
        <f>IF(Table2[[#This Row],[Bonus Rules]]="No Bonus",0,Table1[[#This Row],[Salary]]*Table2[[#This Row],[Bonus Rules]])</f>
        <v>925.4</v>
      </c>
      <c r="K353" s="16">
        <f>Table1[[#This Row],[Salary]]+Table2[[#This Row],[Bonus Amount ]]</f>
        <v>33975.4</v>
      </c>
    </row>
    <row r="354" spans="1:11">
      <c r="A354" s="1" t="s">
        <v>106</v>
      </c>
      <c r="B354" s="1" t="s">
        <v>1</v>
      </c>
      <c r="C354" s="1" t="s">
        <v>58</v>
      </c>
      <c r="D354" s="13">
        <v>89610</v>
      </c>
      <c r="E354" s="1" t="s">
        <v>12</v>
      </c>
      <c r="F354" s="1" t="s">
        <v>4</v>
      </c>
      <c r="G354" t="str">
        <f t="shared" si="5"/>
        <v>80000 - 90000</v>
      </c>
      <c r="H354" t="b">
        <f>IF(Table1[[#This Row],[Salary]]&gt;90000,TRUE,FALSE)</f>
        <v>0</v>
      </c>
      <c r="I354" s="11" cm="1">
        <f t="array" ref="I354">IF(OR(C354="", F354=""), "No Bonus",
IFERROR(
   _xlfn.XLOOKUP(TRIM(F354), '[1]Bonus Rules'!$C$2:$G$2,
      _xlfn.XLOOKUP(TRIM(C354), '[1]Bonus Rules'!$B$3:$B$14, '[1]Bonus Rules'!$C$3:$G$14)
   ),
"No Bonus"))</f>
        <v>9.9000000000000005E-2</v>
      </c>
      <c r="J354" s="16">
        <f>IF(Table2[[#This Row],[Bonus Rules]]="No Bonus",0,Table1[[#This Row],[Salary]]*Table2[[#This Row],[Bonus Rules]])</f>
        <v>8871.3900000000012</v>
      </c>
      <c r="K354" s="16">
        <f>Table1[[#This Row],[Salary]]+Table2[[#This Row],[Bonus Amount ]]</f>
        <v>98481.39</v>
      </c>
    </row>
    <row r="355" spans="1:11">
      <c r="A355" s="2" t="s">
        <v>367</v>
      </c>
      <c r="B355" s="2" t="s">
        <v>6</v>
      </c>
      <c r="C355" s="2" t="s">
        <v>27</v>
      </c>
      <c r="D355" s="14">
        <v>96920</v>
      </c>
      <c r="E355" s="2" t="s">
        <v>17</v>
      </c>
      <c r="F355" s="2" t="s">
        <v>41</v>
      </c>
      <c r="G355" t="str">
        <f t="shared" si="5"/>
        <v>90000 - 100000</v>
      </c>
      <c r="H355" t="b">
        <f>IF(Table1[[#This Row],[Salary]]&gt;90000,TRUE,FALSE)</f>
        <v>1</v>
      </c>
      <c r="I355" s="11" cm="1">
        <f t="array" ref="I355">IF(OR(C355="", F355=""), "No Bonus",
IFERROR(
   _xlfn.XLOOKUP(TRIM(F355), '[1]Bonus Rules'!$C$2:$G$2,
      _xlfn.XLOOKUP(TRIM(C355), '[1]Bonus Rules'!$B$3:$B$14, '[1]Bonus Rules'!$C$3:$G$14)
   ),
"No Bonus"))</f>
        <v>5.0000000000000001E-3</v>
      </c>
      <c r="J355" s="16">
        <f>IF(Table2[[#This Row],[Bonus Rules]]="No Bonus",0,Table1[[#This Row],[Salary]]*Table2[[#This Row],[Bonus Rules]])</f>
        <v>484.6</v>
      </c>
      <c r="K355" s="16">
        <f>Table1[[#This Row],[Salary]]+Table2[[#This Row],[Bonus Amount ]]</f>
        <v>97404.6</v>
      </c>
    </row>
    <row r="356" spans="1:11">
      <c r="A356" s="1" t="s">
        <v>368</v>
      </c>
      <c r="B356" s="1" t="s">
        <v>6</v>
      </c>
      <c r="C356" s="1" t="s">
        <v>43</v>
      </c>
      <c r="D356" s="13">
        <v>98400</v>
      </c>
      <c r="E356" s="1" t="s">
        <v>3</v>
      </c>
      <c r="F356" s="1" t="s">
        <v>20</v>
      </c>
      <c r="G356" t="str">
        <f t="shared" si="5"/>
        <v>90000 - 100000</v>
      </c>
      <c r="H356" t="b">
        <f>IF(Table1[[#This Row],[Salary]]&gt;90000,TRUE,FALSE)</f>
        <v>1</v>
      </c>
      <c r="I356" s="11" cm="1">
        <f t="array" ref="I356">IF(OR(C356="", F356=""), "No Bonus",
IFERROR(
   _xlfn.XLOOKUP(TRIM(F356), '[1]Bonus Rules'!$C$2:$G$2,
      _xlfn.XLOOKUP(TRIM(C356), '[1]Bonus Rules'!$B$3:$B$14, '[1]Bonus Rules'!$C$3:$G$14)
   ),
"No Bonus"))</f>
        <v>0.02</v>
      </c>
      <c r="J356" s="16">
        <f>IF(Table2[[#This Row],[Bonus Rules]]="No Bonus",0,Table1[[#This Row],[Salary]]*Table2[[#This Row],[Bonus Rules]])</f>
        <v>1968</v>
      </c>
      <c r="K356" s="16">
        <f>Table1[[#This Row],[Salary]]+Table2[[#This Row],[Bonus Amount ]]</f>
        <v>100368</v>
      </c>
    </row>
    <row r="357" spans="1:11">
      <c r="A357" s="2" t="s">
        <v>369</v>
      </c>
      <c r="B357" s="2" t="s">
        <v>6</v>
      </c>
      <c r="C357" s="2" t="s">
        <v>19</v>
      </c>
      <c r="D357" s="14">
        <v>50020</v>
      </c>
      <c r="E357" s="2" t="s">
        <v>17</v>
      </c>
      <c r="F357" s="2" t="s">
        <v>20</v>
      </c>
      <c r="G357" t="str">
        <f t="shared" si="5"/>
        <v>50000 - 60000</v>
      </c>
      <c r="H357" t="b">
        <f>IF(Table1[[#This Row],[Salary]]&gt;90000,TRUE,FALSE)</f>
        <v>0</v>
      </c>
      <c r="I357" s="11" cm="1">
        <f t="array" ref="I357">IF(OR(C357="", F357=""), "No Bonus",
IFERROR(
   _xlfn.XLOOKUP(TRIM(F357), '[1]Bonus Rules'!$C$2:$G$2,
      _xlfn.XLOOKUP(TRIM(C357), '[1]Bonus Rules'!$B$3:$B$14, '[1]Bonus Rules'!$C$3:$G$14)
   ),
"No Bonus"))</f>
        <v>2.7E-2</v>
      </c>
      <c r="J357" s="16">
        <f>IF(Table2[[#This Row],[Bonus Rules]]="No Bonus",0,Table1[[#This Row],[Salary]]*Table2[[#This Row],[Bonus Rules]])</f>
        <v>1350.54</v>
      </c>
      <c r="K357" s="16">
        <f>Table1[[#This Row],[Salary]]+Table2[[#This Row],[Bonus Amount ]]</f>
        <v>51370.54</v>
      </c>
    </row>
    <row r="358" spans="1:11">
      <c r="A358" s="1" t="s">
        <v>370</v>
      </c>
      <c r="B358" s="1" t="s">
        <v>1</v>
      </c>
      <c r="C358" s="1" t="s">
        <v>32</v>
      </c>
      <c r="D358" s="13">
        <v>71210</v>
      </c>
      <c r="E358" s="1" t="s">
        <v>12</v>
      </c>
      <c r="F358" s="1" t="s">
        <v>20</v>
      </c>
      <c r="G358" t="str">
        <f t="shared" si="5"/>
        <v>70000 - 80000</v>
      </c>
      <c r="H358" t="b">
        <f>IF(Table1[[#This Row],[Salary]]&gt;90000,TRUE,FALSE)</f>
        <v>0</v>
      </c>
      <c r="I358" s="11" cm="1">
        <f t="array" ref="I358">IF(OR(C358="", F358=""), "No Bonus",
IFERROR(
   _xlfn.XLOOKUP(TRIM(F358), '[1]Bonus Rules'!$C$2:$G$2,
      _xlfn.XLOOKUP(TRIM(C358), '[1]Bonus Rules'!$B$3:$B$14, '[1]Bonus Rules'!$C$3:$G$14)
   ),
"No Bonus"))</f>
        <v>0.04</v>
      </c>
      <c r="J358" s="16">
        <f>IF(Table2[[#This Row],[Bonus Rules]]="No Bonus",0,Table1[[#This Row],[Salary]]*Table2[[#This Row],[Bonus Rules]])</f>
        <v>2848.4</v>
      </c>
      <c r="K358" s="16">
        <f>Table1[[#This Row],[Salary]]+Table2[[#This Row],[Bonus Amount ]]</f>
        <v>74058.399999999994</v>
      </c>
    </row>
    <row r="359" spans="1:11">
      <c r="A359" s="2" t="s">
        <v>371</v>
      </c>
      <c r="B359" s="2" t="s">
        <v>1</v>
      </c>
      <c r="C359" s="2" t="s">
        <v>7</v>
      </c>
      <c r="D359" s="14">
        <v>53180</v>
      </c>
      <c r="E359" s="2" t="s">
        <v>12</v>
      </c>
      <c r="F359" s="2" t="s">
        <v>20</v>
      </c>
      <c r="G359" t="str">
        <f t="shared" si="5"/>
        <v>50000 - 60000</v>
      </c>
      <c r="H359" t="b">
        <f>IF(Table1[[#This Row],[Salary]]&gt;90000,TRUE,FALSE)</f>
        <v>0</v>
      </c>
      <c r="I359" s="11" cm="1">
        <f t="array" ref="I359">IF(OR(C359="", F359=""), "No Bonus",
IFERROR(
   _xlfn.XLOOKUP(TRIM(F359), '[1]Bonus Rules'!$C$2:$G$2,
      _xlfn.XLOOKUP(TRIM(C359), '[1]Bonus Rules'!$B$3:$B$14, '[1]Bonus Rules'!$C$3:$G$14)
   ),
"No Bonus"))</f>
        <v>3.5000000000000003E-2</v>
      </c>
      <c r="J359" s="16">
        <f>IF(Table2[[#This Row],[Bonus Rules]]="No Bonus",0,Table1[[#This Row],[Salary]]*Table2[[#This Row],[Bonus Rules]])</f>
        <v>1861.3000000000002</v>
      </c>
      <c r="K359" s="16">
        <f>Table1[[#This Row],[Salary]]+Table2[[#This Row],[Bonus Amount ]]</f>
        <v>55041.3</v>
      </c>
    </row>
    <row r="360" spans="1:11">
      <c r="A360" s="1" t="s">
        <v>372</v>
      </c>
      <c r="B360" s="1" t="s">
        <v>6</v>
      </c>
      <c r="C360" s="1" t="s">
        <v>19</v>
      </c>
      <c r="D360" s="13">
        <v>107020</v>
      </c>
      <c r="E360" s="1" t="s">
        <v>12</v>
      </c>
      <c r="F360" s="1" t="s">
        <v>20</v>
      </c>
      <c r="G360" t="str">
        <f t="shared" si="5"/>
        <v>100000 - 110000</v>
      </c>
      <c r="H360" t="b">
        <f>IF(Table1[[#This Row],[Salary]]&gt;90000,TRUE,FALSE)</f>
        <v>1</v>
      </c>
      <c r="I360" s="11" cm="1">
        <f t="array" ref="I360">IF(OR(C360="", F360=""), "No Bonus",
IFERROR(
   _xlfn.XLOOKUP(TRIM(F360), '[1]Bonus Rules'!$C$2:$G$2,
      _xlfn.XLOOKUP(TRIM(C360), '[1]Bonus Rules'!$B$3:$B$14, '[1]Bonus Rules'!$C$3:$G$14)
   ),
"No Bonus"))</f>
        <v>2.7E-2</v>
      </c>
      <c r="J360" s="16">
        <f>IF(Table2[[#This Row],[Bonus Rules]]="No Bonus",0,Table1[[#This Row],[Salary]]*Table2[[#This Row],[Bonus Rules]])</f>
        <v>2889.54</v>
      </c>
      <c r="K360" s="16">
        <f>Table1[[#This Row],[Salary]]+Table2[[#This Row],[Bonus Amount ]]</f>
        <v>109909.54</v>
      </c>
    </row>
    <row r="361" spans="1:11">
      <c r="A361" s="2" t="s">
        <v>373</v>
      </c>
      <c r="B361" s="2" t="s">
        <v>6</v>
      </c>
      <c r="C361" s="2" t="s">
        <v>40</v>
      </c>
      <c r="D361" s="14">
        <v>58400</v>
      </c>
      <c r="E361" s="2" t="s">
        <v>3</v>
      </c>
      <c r="F361" s="2" t="s">
        <v>20</v>
      </c>
      <c r="G361" t="str">
        <f t="shared" si="5"/>
        <v>50000 - 60000</v>
      </c>
      <c r="H361" t="b">
        <f>IF(Table1[[#This Row],[Salary]]&gt;90000,TRUE,FALSE)</f>
        <v>0</v>
      </c>
      <c r="I361" s="11" cm="1">
        <f t="array" ref="I361">IF(OR(C361="", F361=""), "No Bonus",
IFERROR(
   _xlfn.XLOOKUP(TRIM(F361), '[1]Bonus Rules'!$C$2:$G$2,
      _xlfn.XLOOKUP(TRIM(C361), '[1]Bonus Rules'!$B$3:$B$14, '[1]Bonus Rules'!$C$3:$G$14)
   ),
"No Bonus"))</f>
        <v>3.3000000000000002E-2</v>
      </c>
      <c r="J361" s="16">
        <f>IF(Table2[[#This Row],[Bonus Rules]]="No Bonus",0,Table1[[#This Row],[Salary]]*Table2[[#This Row],[Bonus Rules]])</f>
        <v>1927.2</v>
      </c>
      <c r="K361" s="16">
        <f>Table1[[#This Row],[Salary]]+Table2[[#This Row],[Bonus Amount ]]</f>
        <v>60327.199999999997</v>
      </c>
    </row>
    <row r="362" spans="1:11">
      <c r="A362" s="1" t="s">
        <v>374</v>
      </c>
      <c r="B362" s="1" t="s">
        <v>6</v>
      </c>
      <c r="C362" s="1" t="s">
        <v>43</v>
      </c>
      <c r="D362" s="13">
        <v>49000</v>
      </c>
      <c r="E362" s="1" t="s">
        <v>17</v>
      </c>
      <c r="F362" s="1" t="s">
        <v>8</v>
      </c>
      <c r="G362" t="str">
        <f t="shared" si="5"/>
        <v>40000 - 50000</v>
      </c>
      <c r="H362" t="b">
        <f>IF(Table1[[#This Row],[Salary]]&gt;90000,TRUE,FALSE)</f>
        <v>0</v>
      </c>
      <c r="I362" s="11" cm="1">
        <f t="array" ref="I362">IF(OR(C362="", F362=""), "No Bonus",
IFERROR(
   _xlfn.XLOOKUP(TRIM(F362), '[1]Bonus Rules'!$C$2:$G$2,
      _xlfn.XLOOKUP(TRIM(C362), '[1]Bonus Rules'!$B$3:$B$14, '[1]Bonus Rules'!$C$3:$G$14)
   ),
"No Bonus"))</f>
        <v>5.8000000000000003E-2</v>
      </c>
      <c r="J362" s="16">
        <f>IF(Table2[[#This Row],[Bonus Rules]]="No Bonus",0,Table1[[#This Row],[Salary]]*Table2[[#This Row],[Bonus Rules]])</f>
        <v>2842</v>
      </c>
      <c r="K362" s="16">
        <f>Table1[[#This Row],[Salary]]+Table2[[#This Row],[Bonus Amount ]]</f>
        <v>51842</v>
      </c>
    </row>
    <row r="363" spans="1:11">
      <c r="A363" s="2" t="s">
        <v>375</v>
      </c>
      <c r="B363" s="2" t="s">
        <v>6</v>
      </c>
      <c r="C363" s="2" t="s">
        <v>45</v>
      </c>
      <c r="D363" s="14">
        <v>85530</v>
      </c>
      <c r="E363" s="2" t="s">
        <v>12</v>
      </c>
      <c r="F363" s="2" t="s">
        <v>20</v>
      </c>
      <c r="G363" t="str">
        <f t="shared" si="5"/>
        <v>80000 - 90000</v>
      </c>
      <c r="H363" t="b">
        <f>IF(Table1[[#This Row],[Salary]]&gt;90000,TRUE,FALSE)</f>
        <v>0</v>
      </c>
      <c r="I363" s="11" cm="1">
        <f t="array" ref="I363">IF(OR(C363="", F363=""), "No Bonus",
IFERROR(
   _xlfn.XLOOKUP(TRIM(F363), '[1]Bonus Rules'!$C$2:$G$2,
      _xlfn.XLOOKUP(TRIM(C363), '[1]Bonus Rules'!$B$3:$B$14, '[1]Bonus Rules'!$C$3:$G$14)
   ),
"No Bonus"))</f>
        <v>2.3E-2</v>
      </c>
      <c r="J363" s="16">
        <f>IF(Table2[[#This Row],[Bonus Rules]]="No Bonus",0,Table1[[#This Row],[Salary]]*Table2[[#This Row],[Bonus Rules]])</f>
        <v>1967.19</v>
      </c>
      <c r="K363" s="16">
        <f>Table1[[#This Row],[Salary]]+Table2[[#This Row],[Bonus Amount ]]</f>
        <v>87497.19</v>
      </c>
    </row>
    <row r="364" spans="1:11">
      <c r="A364" s="1" t="s">
        <v>376</v>
      </c>
      <c r="B364" s="1" t="s">
        <v>1</v>
      </c>
      <c r="C364" s="1" t="s">
        <v>32</v>
      </c>
      <c r="D364" s="13">
        <v>53950</v>
      </c>
      <c r="E364" s="1" t="s">
        <v>3</v>
      </c>
      <c r="F364" s="1" t="s">
        <v>15</v>
      </c>
      <c r="G364" t="str">
        <f t="shared" si="5"/>
        <v>50000 - 60000</v>
      </c>
      <c r="H364" t="b">
        <f>IF(Table1[[#This Row],[Salary]]&gt;90000,TRUE,FALSE)</f>
        <v>0</v>
      </c>
      <c r="I364" s="11" cm="1">
        <f t="array" ref="I364">IF(OR(C364="", F364=""), "No Bonus",
IFERROR(
   _xlfn.XLOOKUP(TRIM(F364), '[1]Bonus Rules'!$C$2:$G$2,
      _xlfn.XLOOKUP(TRIM(C364), '[1]Bonus Rules'!$B$3:$B$14, '[1]Bonus Rules'!$C$3:$G$14)
   ),
"No Bonus"))</f>
        <v>1.9E-2</v>
      </c>
      <c r="J364" s="16">
        <f>IF(Table2[[#This Row],[Bonus Rules]]="No Bonus",0,Table1[[#This Row],[Salary]]*Table2[[#This Row],[Bonus Rules]])</f>
        <v>1025.05</v>
      </c>
      <c r="K364" s="16">
        <f>Table1[[#This Row],[Salary]]+Table2[[#This Row],[Bonus Amount ]]</f>
        <v>54975.05</v>
      </c>
    </row>
    <row r="365" spans="1:11">
      <c r="A365" s="2" t="s">
        <v>377</v>
      </c>
      <c r="B365" s="2" t="s">
        <v>1</v>
      </c>
      <c r="C365" s="2" t="s">
        <v>45</v>
      </c>
      <c r="D365" s="14">
        <v>41140</v>
      </c>
      <c r="E365" s="2" t="s">
        <v>3</v>
      </c>
      <c r="F365" s="2" t="s">
        <v>20</v>
      </c>
      <c r="G365" t="str">
        <f t="shared" si="5"/>
        <v>40000 - 50000</v>
      </c>
      <c r="H365" t="b">
        <f>IF(Table1[[#This Row],[Salary]]&gt;90000,TRUE,FALSE)</f>
        <v>0</v>
      </c>
      <c r="I365" s="11" cm="1">
        <f t="array" ref="I365">IF(OR(C365="", F365=""), "No Bonus",
IFERROR(
   _xlfn.XLOOKUP(TRIM(F365), '[1]Bonus Rules'!$C$2:$G$2,
      _xlfn.XLOOKUP(TRIM(C365), '[1]Bonus Rules'!$B$3:$B$14, '[1]Bonus Rules'!$C$3:$G$14)
   ),
"No Bonus"))</f>
        <v>2.3E-2</v>
      </c>
      <c r="J365" s="16">
        <f>IF(Table2[[#This Row],[Bonus Rules]]="No Bonus",0,Table1[[#This Row],[Salary]]*Table2[[#This Row],[Bonus Rules]])</f>
        <v>946.22</v>
      </c>
      <c r="K365" s="16">
        <f>Table1[[#This Row],[Salary]]+Table2[[#This Row],[Bonus Amount ]]</f>
        <v>42086.22</v>
      </c>
    </row>
    <row r="366" spans="1:11">
      <c r="A366" s="1" t="s">
        <v>378</v>
      </c>
      <c r="B366" s="1" t="s">
        <v>1</v>
      </c>
      <c r="C366" s="1" t="s">
        <v>43</v>
      </c>
      <c r="D366" s="13">
        <v>49920</v>
      </c>
      <c r="E366" s="1" t="s">
        <v>12</v>
      </c>
      <c r="F366" s="1" t="s">
        <v>20</v>
      </c>
      <c r="G366" t="str">
        <f t="shared" si="5"/>
        <v>40000 - 50000</v>
      </c>
      <c r="H366" t="b">
        <f>IF(Table1[[#This Row],[Salary]]&gt;90000,TRUE,FALSE)</f>
        <v>0</v>
      </c>
      <c r="I366" s="11" cm="1">
        <f t="array" ref="I366">IF(OR(C366="", F366=""), "No Bonus",
IFERROR(
   _xlfn.XLOOKUP(TRIM(F366), '[1]Bonus Rules'!$C$2:$G$2,
      _xlfn.XLOOKUP(TRIM(C366), '[1]Bonus Rules'!$B$3:$B$14, '[1]Bonus Rules'!$C$3:$G$14)
   ),
"No Bonus"))</f>
        <v>0.02</v>
      </c>
      <c r="J366" s="16">
        <f>IF(Table2[[#This Row],[Bonus Rules]]="No Bonus",0,Table1[[#This Row],[Salary]]*Table2[[#This Row],[Bonus Rules]])</f>
        <v>998.4</v>
      </c>
      <c r="K366" s="16">
        <f>Table1[[#This Row],[Salary]]+Table2[[#This Row],[Bonus Amount ]]</f>
        <v>50918.400000000001</v>
      </c>
    </row>
    <row r="367" spans="1:11">
      <c r="A367" s="2" t="s">
        <v>379</v>
      </c>
      <c r="B367" s="2" t="s">
        <v>6</v>
      </c>
      <c r="C367" s="2" t="s">
        <v>40</v>
      </c>
      <c r="D367" s="14">
        <v>39700</v>
      </c>
      <c r="E367" s="2" t="s">
        <v>3</v>
      </c>
      <c r="F367" s="2" t="s">
        <v>20</v>
      </c>
      <c r="G367" t="str">
        <f t="shared" si="5"/>
        <v>30000 - 40000</v>
      </c>
      <c r="H367" t="b">
        <f>IF(Table1[[#This Row],[Salary]]&gt;90000,TRUE,FALSE)</f>
        <v>0</v>
      </c>
      <c r="I367" s="11" cm="1">
        <f t="array" ref="I367">IF(OR(C367="", F367=""), "No Bonus",
IFERROR(
   _xlfn.XLOOKUP(TRIM(F367), '[1]Bonus Rules'!$C$2:$G$2,
      _xlfn.XLOOKUP(TRIM(C367), '[1]Bonus Rules'!$B$3:$B$14, '[1]Bonus Rules'!$C$3:$G$14)
   ),
"No Bonus"))</f>
        <v>3.3000000000000002E-2</v>
      </c>
      <c r="J367" s="16">
        <f>IF(Table2[[#This Row],[Bonus Rules]]="No Bonus",0,Table1[[#This Row],[Salary]]*Table2[[#This Row],[Bonus Rules]])</f>
        <v>1310.1000000000001</v>
      </c>
      <c r="K367" s="16">
        <f>Table1[[#This Row],[Salary]]+Table2[[#This Row],[Bonus Amount ]]</f>
        <v>41010.1</v>
      </c>
    </row>
    <row r="368" spans="1:11">
      <c r="A368" s="1" t="s">
        <v>380</v>
      </c>
      <c r="B368" s="1" t="s">
        <v>1</v>
      </c>
      <c r="C368" s="1" t="s">
        <v>2</v>
      </c>
      <c r="D368" s="13">
        <v>53540</v>
      </c>
      <c r="E368" s="1" t="s">
        <v>17</v>
      </c>
      <c r="F368" s="1" t="s">
        <v>15</v>
      </c>
      <c r="G368" t="str">
        <f t="shared" si="5"/>
        <v>50000 - 60000</v>
      </c>
      <c r="H368" t="b">
        <f>IF(Table1[[#This Row],[Salary]]&gt;90000,TRUE,FALSE)</f>
        <v>0</v>
      </c>
      <c r="I368" s="11" cm="1">
        <f t="array" ref="I368">IF(OR(C368="", F368=""), "No Bonus",
IFERROR(
   _xlfn.XLOOKUP(TRIM(F368), '[1]Bonus Rules'!$C$2:$G$2,
      _xlfn.XLOOKUP(TRIM(C368), '[1]Bonus Rules'!$B$3:$B$14, '[1]Bonus Rules'!$C$3:$G$14)
   ),
"No Bonus"))</f>
        <v>1.2E-2</v>
      </c>
      <c r="J368" s="16">
        <f>IF(Table2[[#This Row],[Bonus Rules]]="No Bonus",0,Table1[[#This Row],[Salary]]*Table2[[#This Row],[Bonus Rules]])</f>
        <v>642.48</v>
      </c>
      <c r="K368" s="16">
        <f>Table1[[#This Row],[Salary]]+Table2[[#This Row],[Bonus Amount ]]</f>
        <v>54182.48</v>
      </c>
    </row>
    <row r="369" spans="1:11">
      <c r="A369" s="2" t="s">
        <v>381</v>
      </c>
      <c r="B369" s="2" t="s">
        <v>6</v>
      </c>
      <c r="C369" s="2" t="s">
        <v>58</v>
      </c>
      <c r="D369" s="14">
        <v>43900</v>
      </c>
      <c r="E369" s="2" t="s">
        <v>12</v>
      </c>
      <c r="F369" s="2" t="s">
        <v>8</v>
      </c>
      <c r="G369" t="str">
        <f t="shared" si="5"/>
        <v>40000 - 50000</v>
      </c>
      <c r="H369" t="b">
        <f>IF(Table1[[#This Row],[Salary]]&gt;90000,TRUE,FALSE)</f>
        <v>0</v>
      </c>
      <c r="I369" s="11" cm="1">
        <f t="array" ref="I369">IF(OR(C369="", F369=""), "No Bonus",
IFERROR(
   _xlfn.XLOOKUP(TRIM(F369), '[1]Bonus Rules'!$C$2:$G$2,
      _xlfn.XLOOKUP(TRIM(C369), '[1]Bonus Rules'!$B$3:$B$14, '[1]Bonus Rules'!$C$3:$G$14)
   ),
"No Bonus"))</f>
        <v>5.8000000000000003E-2</v>
      </c>
      <c r="J369" s="16">
        <f>IF(Table2[[#This Row],[Bonus Rules]]="No Bonus",0,Table1[[#This Row],[Salary]]*Table2[[#This Row],[Bonus Rules]])</f>
        <v>2546.2000000000003</v>
      </c>
      <c r="K369" s="16">
        <f>Table1[[#This Row],[Salary]]+Table2[[#This Row],[Bonus Amount ]]</f>
        <v>46446.2</v>
      </c>
    </row>
    <row r="370" spans="1:11">
      <c r="A370" s="1" t="s">
        <v>382</v>
      </c>
      <c r="B370" s="1" t="s">
        <v>6</v>
      </c>
      <c r="C370" s="1" t="s">
        <v>11</v>
      </c>
      <c r="D370" s="13">
        <v>72700</v>
      </c>
      <c r="E370" s="1" t="s">
        <v>3</v>
      </c>
      <c r="F370" s="1" t="s">
        <v>54</v>
      </c>
      <c r="G370" t="str">
        <f t="shared" si="5"/>
        <v>70000 - 80000</v>
      </c>
      <c r="H370" t="b">
        <f>IF(Table1[[#This Row],[Salary]]&gt;90000,TRUE,FALSE)</f>
        <v>0</v>
      </c>
      <c r="I370" s="11" t="str" cm="1">
        <f t="array" ref="I370">IF(OR(C370="", F370=""), "No Bonus",
IFERROR(
   _xlfn.XLOOKUP(TRIM(F370), '[1]Bonus Rules'!$C$2:$G$2,
      _xlfn.XLOOKUP(TRIM(C370), '[1]Bonus Rules'!$B$3:$B$14, '[1]Bonus Rules'!$C$3:$G$14)
   ),
"No Bonus"))</f>
        <v>No Bonus</v>
      </c>
      <c r="J370" s="16">
        <f>IF(Table2[[#This Row],[Bonus Rules]]="No Bonus",0,Table1[[#This Row],[Salary]]*Table2[[#This Row],[Bonus Rules]])</f>
        <v>0</v>
      </c>
      <c r="K370" s="16">
        <f>Table1[[#This Row],[Salary]]+Table2[[#This Row],[Bonus Amount ]]</f>
        <v>72700</v>
      </c>
    </row>
    <row r="371" spans="1:11">
      <c r="A371" s="2" t="s">
        <v>383</v>
      </c>
      <c r="B371" s="2" t="s">
        <v>1</v>
      </c>
      <c r="C371" s="2" t="s">
        <v>19</v>
      </c>
      <c r="D371" s="14">
        <v>29420</v>
      </c>
      <c r="E371" s="2" t="s">
        <v>12</v>
      </c>
      <c r="F371" s="2" t="s">
        <v>20</v>
      </c>
      <c r="G371" t="str">
        <f t="shared" si="5"/>
        <v>20000 - 30000</v>
      </c>
      <c r="H371" t="b">
        <f>IF(Table1[[#This Row],[Salary]]&gt;90000,TRUE,FALSE)</f>
        <v>0</v>
      </c>
      <c r="I371" s="11" cm="1">
        <f t="array" ref="I371">IF(OR(C371="", F371=""), "No Bonus",
IFERROR(
   _xlfn.XLOOKUP(TRIM(F371), '[1]Bonus Rules'!$C$2:$G$2,
      _xlfn.XLOOKUP(TRIM(C371), '[1]Bonus Rules'!$B$3:$B$14, '[1]Bonus Rules'!$C$3:$G$14)
   ),
"No Bonus"))</f>
        <v>2.7E-2</v>
      </c>
      <c r="J371" s="16">
        <f>IF(Table2[[#This Row],[Bonus Rules]]="No Bonus",0,Table1[[#This Row],[Salary]]*Table2[[#This Row],[Bonus Rules]])</f>
        <v>794.34</v>
      </c>
      <c r="K371" s="16">
        <f>Table1[[#This Row],[Salary]]+Table2[[#This Row],[Bonus Amount ]]</f>
        <v>30214.34</v>
      </c>
    </row>
    <row r="372" spans="1:11">
      <c r="A372" s="1" t="s">
        <v>384</v>
      </c>
      <c r="B372" s="1" t="s">
        <v>6</v>
      </c>
      <c r="C372" s="1" t="s">
        <v>11</v>
      </c>
      <c r="D372" s="13">
        <v>58280</v>
      </c>
      <c r="E372" s="1" t="s">
        <v>17</v>
      </c>
      <c r="F372" s="1" t="s">
        <v>20</v>
      </c>
      <c r="G372" t="str">
        <f t="shared" si="5"/>
        <v>50000 - 60000</v>
      </c>
      <c r="H372" t="b">
        <f>IF(Table1[[#This Row],[Salary]]&gt;90000,TRUE,FALSE)</f>
        <v>0</v>
      </c>
      <c r="I372" s="11" cm="1">
        <f t="array" ref="I372">IF(OR(C372="", F372=""), "No Bonus",
IFERROR(
   _xlfn.XLOOKUP(TRIM(F372), '[1]Bonus Rules'!$C$2:$G$2,
      _xlfn.XLOOKUP(TRIM(C372), '[1]Bonus Rules'!$B$3:$B$14, '[1]Bonus Rules'!$C$3:$G$14)
   ),
"No Bonus"))</f>
        <v>2.1000000000000001E-2</v>
      </c>
      <c r="J372" s="16">
        <f>IF(Table2[[#This Row],[Bonus Rules]]="No Bonus",0,Table1[[#This Row],[Salary]]*Table2[[#This Row],[Bonus Rules]])</f>
        <v>1223.8800000000001</v>
      </c>
      <c r="K372" s="16">
        <f>Table1[[#This Row],[Salary]]+Table2[[#This Row],[Bonus Amount ]]</f>
        <v>59503.88</v>
      </c>
    </row>
    <row r="373" spans="1:11">
      <c r="A373" s="2" t="s">
        <v>385</v>
      </c>
      <c r="B373" s="2" t="s">
        <v>6</v>
      </c>
      <c r="C373" s="2" t="s">
        <v>40</v>
      </c>
      <c r="D373" s="14">
        <v>67980</v>
      </c>
      <c r="E373" s="2" t="s">
        <v>3</v>
      </c>
      <c r="F373" s="2" t="s">
        <v>20</v>
      </c>
      <c r="G373" t="str">
        <f t="shared" si="5"/>
        <v>60000 - 70000</v>
      </c>
      <c r="H373" t="b">
        <f>IF(Table1[[#This Row],[Salary]]&gt;90000,TRUE,FALSE)</f>
        <v>0</v>
      </c>
      <c r="I373" s="11" cm="1">
        <f t="array" ref="I373">IF(OR(C373="", F373=""), "No Bonus",
IFERROR(
   _xlfn.XLOOKUP(TRIM(F373), '[1]Bonus Rules'!$C$2:$G$2,
      _xlfn.XLOOKUP(TRIM(C373), '[1]Bonus Rules'!$B$3:$B$14, '[1]Bonus Rules'!$C$3:$G$14)
   ),
"No Bonus"))</f>
        <v>3.3000000000000002E-2</v>
      </c>
      <c r="J373" s="16">
        <f>IF(Table2[[#This Row],[Bonus Rules]]="No Bonus",0,Table1[[#This Row],[Salary]]*Table2[[#This Row],[Bonus Rules]])</f>
        <v>2243.34</v>
      </c>
      <c r="K373" s="16">
        <f>Table1[[#This Row],[Salary]]+Table2[[#This Row],[Bonus Amount ]]</f>
        <v>70223.34</v>
      </c>
    </row>
    <row r="374" spans="1:11">
      <c r="A374" s="1" t="s">
        <v>386</v>
      </c>
      <c r="B374" s="1" t="s">
        <v>1</v>
      </c>
      <c r="C374" s="1" t="s">
        <v>11</v>
      </c>
      <c r="D374" s="13">
        <v>49760</v>
      </c>
      <c r="E374" s="1" t="s">
        <v>17</v>
      </c>
      <c r="F374" s="1" t="s">
        <v>4</v>
      </c>
      <c r="G374" t="str">
        <f t="shared" si="5"/>
        <v>40000 - 50000</v>
      </c>
      <c r="H374" t="b">
        <f>IF(Table1[[#This Row],[Salary]]&gt;90000,TRUE,FALSE)</f>
        <v>0</v>
      </c>
      <c r="I374" s="11" cm="1">
        <f t="array" ref="I374">IF(OR(C374="", F374=""), "No Bonus",
IFERROR(
   _xlfn.XLOOKUP(TRIM(F374), '[1]Bonus Rules'!$C$2:$G$2,
      _xlfn.XLOOKUP(TRIM(C374), '[1]Bonus Rules'!$B$3:$B$14, '[1]Bonus Rules'!$C$3:$G$14)
   ),
"No Bonus"))</f>
        <v>6.4000000000000001E-2</v>
      </c>
      <c r="J374" s="16">
        <f>IF(Table2[[#This Row],[Bonus Rules]]="No Bonus",0,Table1[[#This Row],[Salary]]*Table2[[#This Row],[Bonus Rules]])</f>
        <v>3184.64</v>
      </c>
      <c r="K374" s="16">
        <f>Table1[[#This Row],[Salary]]+Table2[[#This Row],[Bonus Amount ]]</f>
        <v>52944.639999999999</v>
      </c>
    </row>
    <row r="375" spans="1:11">
      <c r="A375" s="2" t="s">
        <v>387</v>
      </c>
      <c r="B375" s="2" t="s">
        <v>1</v>
      </c>
      <c r="C375" s="2" t="s">
        <v>45</v>
      </c>
      <c r="D375" s="14">
        <v>69910</v>
      </c>
      <c r="E375" s="2" t="s">
        <v>12</v>
      </c>
      <c r="F375" s="2" t="s">
        <v>8</v>
      </c>
      <c r="G375" t="str">
        <f t="shared" si="5"/>
        <v>60000 - 70000</v>
      </c>
      <c r="H375" t="b">
        <f>IF(Table1[[#This Row],[Salary]]&gt;90000,TRUE,FALSE)</f>
        <v>0</v>
      </c>
      <c r="I375" s="11" cm="1">
        <f t="array" ref="I375">IF(OR(C375="", F375=""), "No Bonus",
IFERROR(
   _xlfn.XLOOKUP(TRIM(F375), '[1]Bonus Rules'!$C$2:$G$2,
      _xlfn.XLOOKUP(TRIM(C375), '[1]Bonus Rules'!$B$3:$B$14, '[1]Bonus Rules'!$C$3:$G$14)
   ),
"No Bonus"))</f>
        <v>5.2999999999999999E-2</v>
      </c>
      <c r="J375" s="16">
        <f>IF(Table2[[#This Row],[Bonus Rules]]="No Bonus",0,Table1[[#This Row],[Salary]]*Table2[[#This Row],[Bonus Rules]])</f>
        <v>3705.23</v>
      </c>
      <c r="K375" s="16">
        <f>Table1[[#This Row],[Salary]]+Table2[[#This Row],[Bonus Amount ]]</f>
        <v>73615.23</v>
      </c>
    </row>
    <row r="376" spans="1:11">
      <c r="A376" s="1" t="s">
        <v>388</v>
      </c>
      <c r="B376" s="1" t="s">
        <v>1</v>
      </c>
      <c r="C376" s="1" t="s">
        <v>32</v>
      </c>
      <c r="D376" s="13">
        <v>112370</v>
      </c>
      <c r="E376" s="1" t="s">
        <v>12</v>
      </c>
      <c r="F376" s="1" t="s">
        <v>20</v>
      </c>
      <c r="G376" t="str">
        <f t="shared" si="5"/>
        <v>110000 - 120000</v>
      </c>
      <c r="H376" t="b">
        <f>IF(Table1[[#This Row],[Salary]]&gt;90000,TRUE,FALSE)</f>
        <v>1</v>
      </c>
      <c r="I376" s="11" cm="1">
        <f t="array" ref="I376">IF(OR(C376="", F376=""), "No Bonus",
IFERROR(
   _xlfn.XLOOKUP(TRIM(F376), '[1]Bonus Rules'!$C$2:$G$2,
      _xlfn.XLOOKUP(TRIM(C376), '[1]Bonus Rules'!$B$3:$B$14, '[1]Bonus Rules'!$C$3:$G$14)
   ),
"No Bonus"))</f>
        <v>0.04</v>
      </c>
      <c r="J376" s="16">
        <f>IF(Table2[[#This Row],[Bonus Rules]]="No Bonus",0,Table1[[#This Row],[Salary]]*Table2[[#This Row],[Bonus Rules]])</f>
        <v>4494.8</v>
      </c>
      <c r="K376" s="16">
        <f>Table1[[#This Row],[Salary]]+Table2[[#This Row],[Bonus Amount ]]</f>
        <v>116864.8</v>
      </c>
    </row>
    <row r="377" spans="1:11">
      <c r="A377" s="2" t="s">
        <v>389</v>
      </c>
      <c r="B377" s="2" t="s">
        <v>1</v>
      </c>
      <c r="C377" s="2" t="s">
        <v>11</v>
      </c>
      <c r="D377" s="14">
        <v>28580</v>
      </c>
      <c r="E377" s="2" t="s">
        <v>17</v>
      </c>
      <c r="F377" s="2" t="s">
        <v>20</v>
      </c>
      <c r="G377" t="str">
        <f t="shared" si="5"/>
        <v>20000 - 30000</v>
      </c>
      <c r="H377" t="b">
        <f>IF(Table1[[#This Row],[Salary]]&gt;90000,TRUE,FALSE)</f>
        <v>0</v>
      </c>
      <c r="I377" s="11" cm="1">
        <f t="array" ref="I377">IF(OR(C377="", F377=""), "No Bonus",
IFERROR(
   _xlfn.XLOOKUP(TRIM(F377), '[1]Bonus Rules'!$C$2:$G$2,
      _xlfn.XLOOKUP(TRIM(C377), '[1]Bonus Rules'!$B$3:$B$14, '[1]Bonus Rules'!$C$3:$G$14)
   ),
"No Bonus"))</f>
        <v>2.1000000000000001E-2</v>
      </c>
      <c r="J377" s="16">
        <f>IF(Table2[[#This Row],[Bonus Rules]]="No Bonus",0,Table1[[#This Row],[Salary]]*Table2[[#This Row],[Bonus Rules]])</f>
        <v>600.18000000000006</v>
      </c>
      <c r="K377" s="16">
        <f>Table1[[#This Row],[Salary]]+Table2[[#This Row],[Bonus Amount ]]</f>
        <v>29180.18</v>
      </c>
    </row>
    <row r="378" spans="1:11">
      <c r="A378" s="1" t="s">
        <v>390</v>
      </c>
      <c r="B378" s="1" t="s">
        <v>1</v>
      </c>
      <c r="C378" s="1" t="s">
        <v>43</v>
      </c>
      <c r="D378" s="13">
        <v>43590</v>
      </c>
      <c r="E378" s="1" t="s">
        <v>17</v>
      </c>
      <c r="F378" s="1" t="s">
        <v>15</v>
      </c>
      <c r="G378" t="str">
        <f t="shared" si="5"/>
        <v>40000 - 50000</v>
      </c>
      <c r="H378" t="b">
        <f>IF(Table1[[#This Row],[Salary]]&gt;90000,TRUE,FALSE)</f>
        <v>0</v>
      </c>
      <c r="I378" s="11" cm="1">
        <f t="array" ref="I378">IF(OR(C378="", F378=""), "No Bonus",
IFERROR(
   _xlfn.XLOOKUP(TRIM(F378), '[1]Bonus Rules'!$C$2:$G$2,
      _xlfn.XLOOKUP(TRIM(C378), '[1]Bonus Rules'!$B$3:$B$14, '[1]Bonus Rules'!$C$3:$G$14)
   ),
"No Bonus"))</f>
        <v>1.2E-2</v>
      </c>
      <c r="J378" s="16">
        <f>IF(Table2[[#This Row],[Bonus Rules]]="No Bonus",0,Table1[[#This Row],[Salary]]*Table2[[#This Row],[Bonus Rules]])</f>
        <v>523.08000000000004</v>
      </c>
      <c r="K378" s="16">
        <f>Table1[[#This Row],[Salary]]+Table2[[#This Row],[Bonus Amount ]]</f>
        <v>44113.08</v>
      </c>
    </row>
    <row r="379" spans="1:11">
      <c r="A379" s="2" t="s">
        <v>125</v>
      </c>
      <c r="B379" s="2" t="s">
        <v>1</v>
      </c>
      <c r="C379" s="2" t="s">
        <v>32</v>
      </c>
      <c r="D379" s="14">
        <v>88330</v>
      </c>
      <c r="E379" s="2" t="s">
        <v>12</v>
      </c>
      <c r="F379" s="2" t="s">
        <v>8</v>
      </c>
      <c r="G379" t="str">
        <f t="shared" si="5"/>
        <v>80000 - 90000</v>
      </c>
      <c r="H379" t="b">
        <f>IF(Table1[[#This Row],[Salary]]&gt;90000,TRUE,FALSE)</f>
        <v>0</v>
      </c>
      <c r="I379" s="11" cm="1">
        <f t="array" ref="I379">IF(OR(C379="", F379=""), "No Bonus",
IFERROR(
   _xlfn.XLOOKUP(TRIM(F379), '[1]Bonus Rules'!$C$2:$G$2,
      _xlfn.XLOOKUP(TRIM(C379), '[1]Bonus Rules'!$B$3:$B$14, '[1]Bonus Rules'!$C$3:$G$14)
   ),
"No Bonus"))</f>
        <v>5.8999999999999997E-2</v>
      </c>
      <c r="J379" s="16">
        <f>IF(Table2[[#This Row],[Bonus Rules]]="No Bonus",0,Table1[[#This Row],[Salary]]*Table2[[#This Row],[Bonus Rules]])</f>
        <v>5211.4699999999993</v>
      </c>
      <c r="K379" s="16">
        <f>Table1[[#This Row],[Salary]]+Table2[[#This Row],[Bonus Amount ]]</f>
        <v>93541.47</v>
      </c>
    </row>
    <row r="380" spans="1:11">
      <c r="A380" s="1" t="s">
        <v>391</v>
      </c>
      <c r="B380" s="1" t="s">
        <v>10</v>
      </c>
      <c r="C380" s="1" t="s">
        <v>32</v>
      </c>
      <c r="D380" s="13">
        <v>78840</v>
      </c>
      <c r="E380" s="1" t="s">
        <v>3</v>
      </c>
      <c r="F380" s="1" t="s">
        <v>20</v>
      </c>
      <c r="G380" t="str">
        <f t="shared" si="5"/>
        <v>70000 - 80000</v>
      </c>
      <c r="H380" t="b">
        <f>IF(Table1[[#This Row],[Salary]]&gt;90000,TRUE,FALSE)</f>
        <v>0</v>
      </c>
      <c r="I380" s="11" cm="1">
        <f t="array" ref="I380">IF(OR(C380="", F380=""), "No Bonus",
IFERROR(
   _xlfn.XLOOKUP(TRIM(F380), '[1]Bonus Rules'!$C$2:$G$2,
      _xlfn.XLOOKUP(TRIM(C380), '[1]Bonus Rules'!$B$3:$B$14, '[1]Bonus Rules'!$C$3:$G$14)
   ),
"No Bonus"))</f>
        <v>0.04</v>
      </c>
      <c r="J380" s="16">
        <f>IF(Table2[[#This Row],[Bonus Rules]]="No Bonus",0,Table1[[#This Row],[Salary]]*Table2[[#This Row],[Bonus Rules]])</f>
        <v>3153.6</v>
      </c>
      <c r="K380" s="16">
        <f>Table1[[#This Row],[Salary]]+Table2[[#This Row],[Bonus Amount ]]</f>
        <v>81993.600000000006</v>
      </c>
    </row>
    <row r="381" spans="1:11">
      <c r="A381" s="2" t="s">
        <v>392</v>
      </c>
      <c r="B381" s="2" t="s">
        <v>6</v>
      </c>
      <c r="C381" s="2" t="s">
        <v>19</v>
      </c>
      <c r="D381" s="14">
        <v>61990</v>
      </c>
      <c r="E381" s="2" t="s">
        <v>3</v>
      </c>
      <c r="F381" s="2" t="s">
        <v>54</v>
      </c>
      <c r="G381" t="str">
        <f t="shared" si="5"/>
        <v>60000 - 70000</v>
      </c>
      <c r="H381" t="b">
        <f>IF(Table1[[#This Row],[Salary]]&gt;90000,TRUE,FALSE)</f>
        <v>0</v>
      </c>
      <c r="I381" s="11" t="str" cm="1">
        <f t="array" ref="I381">IF(OR(C381="", F381=""), "No Bonus",
IFERROR(
   _xlfn.XLOOKUP(TRIM(F381), '[1]Bonus Rules'!$C$2:$G$2,
      _xlfn.XLOOKUP(TRIM(C381), '[1]Bonus Rules'!$B$3:$B$14, '[1]Bonus Rules'!$C$3:$G$14)
   ),
"No Bonus"))</f>
        <v>No Bonus</v>
      </c>
      <c r="J381" s="16">
        <f>IF(Table2[[#This Row],[Bonus Rules]]="No Bonus",0,Table1[[#This Row],[Salary]]*Table2[[#This Row],[Bonus Rules]])</f>
        <v>0</v>
      </c>
      <c r="K381" s="16">
        <f>Table1[[#This Row],[Salary]]+Table2[[#This Row],[Bonus Amount ]]</f>
        <v>61990</v>
      </c>
    </row>
    <row r="382" spans="1:11">
      <c r="A382" s="1" t="s">
        <v>393</v>
      </c>
      <c r="B382" s="1" t="s">
        <v>1</v>
      </c>
      <c r="C382" s="1" t="s">
        <v>45</v>
      </c>
      <c r="D382" s="13">
        <v>77100</v>
      </c>
      <c r="E382" s="1" t="s">
        <v>12</v>
      </c>
      <c r="F382" s="1" t="s">
        <v>8</v>
      </c>
      <c r="G382" t="str">
        <f t="shared" si="5"/>
        <v>70000 - 80000</v>
      </c>
      <c r="H382" t="b">
        <f>IF(Table1[[#This Row],[Salary]]&gt;90000,TRUE,FALSE)</f>
        <v>0</v>
      </c>
      <c r="I382" s="11" cm="1">
        <f t="array" ref="I382">IF(OR(C382="", F382=""), "No Bonus",
IFERROR(
   _xlfn.XLOOKUP(TRIM(F382), '[1]Bonus Rules'!$C$2:$G$2,
      _xlfn.XLOOKUP(TRIM(C382), '[1]Bonus Rules'!$B$3:$B$14, '[1]Bonus Rules'!$C$3:$G$14)
   ),
"No Bonus"))</f>
        <v>5.2999999999999999E-2</v>
      </c>
      <c r="J382" s="16">
        <f>IF(Table2[[#This Row],[Bonus Rules]]="No Bonus",0,Table1[[#This Row],[Salary]]*Table2[[#This Row],[Bonus Rules]])</f>
        <v>4086.2999999999997</v>
      </c>
      <c r="K382" s="16">
        <f>Table1[[#This Row],[Salary]]+Table2[[#This Row],[Bonus Amount ]]</f>
        <v>81186.3</v>
      </c>
    </row>
    <row r="383" spans="1:11">
      <c r="A383" s="2" t="s">
        <v>394</v>
      </c>
      <c r="B383" s="2" t="s">
        <v>6</v>
      </c>
      <c r="C383" s="2" t="s">
        <v>58</v>
      </c>
      <c r="D383" s="14">
        <v>66020</v>
      </c>
      <c r="E383" s="2" t="s">
        <v>3</v>
      </c>
      <c r="F383" s="2" t="s">
        <v>4</v>
      </c>
      <c r="G383" t="str">
        <f t="shared" si="5"/>
        <v>60000 - 70000</v>
      </c>
      <c r="H383" t="b">
        <f>IF(Table1[[#This Row],[Salary]]&gt;90000,TRUE,FALSE)</f>
        <v>0</v>
      </c>
      <c r="I383" s="11" cm="1">
        <f t="array" ref="I383">IF(OR(C383="", F383=""), "No Bonus",
IFERROR(
   _xlfn.XLOOKUP(TRIM(F383), '[1]Bonus Rules'!$C$2:$G$2,
      _xlfn.XLOOKUP(TRIM(C383), '[1]Bonus Rules'!$B$3:$B$14, '[1]Bonus Rules'!$C$3:$G$14)
   ),
"No Bonus"))</f>
        <v>9.9000000000000005E-2</v>
      </c>
      <c r="J383" s="16">
        <f>IF(Table2[[#This Row],[Bonus Rules]]="No Bonus",0,Table1[[#This Row],[Salary]]*Table2[[#This Row],[Bonus Rules]])</f>
        <v>6535.9800000000005</v>
      </c>
      <c r="K383" s="16">
        <f>Table1[[#This Row],[Salary]]+Table2[[#This Row],[Bonus Amount ]]</f>
        <v>72555.98</v>
      </c>
    </row>
    <row r="384" spans="1:11">
      <c r="A384" s="1" t="s">
        <v>395</v>
      </c>
      <c r="B384" s="1" t="s">
        <v>6</v>
      </c>
      <c r="C384" s="1" t="s">
        <v>14</v>
      </c>
      <c r="D384" s="13">
        <v>70930</v>
      </c>
      <c r="E384" s="1" t="s">
        <v>12</v>
      </c>
      <c r="F384" s="1" t="s">
        <v>20</v>
      </c>
      <c r="G384" t="str">
        <f t="shared" si="5"/>
        <v>70000 - 80000</v>
      </c>
      <c r="H384" t="b">
        <f>IF(Table1[[#This Row],[Salary]]&gt;90000,TRUE,FALSE)</f>
        <v>0</v>
      </c>
      <c r="I384" s="11" cm="1">
        <f t="array" ref="I384">IF(OR(C384="", F384=""), "No Bonus",
IFERROR(
   _xlfn.XLOOKUP(TRIM(F384), '[1]Bonus Rules'!$C$2:$G$2,
      _xlfn.XLOOKUP(TRIM(C384), '[1]Bonus Rules'!$B$3:$B$14, '[1]Bonus Rules'!$C$3:$G$14)
   ),
"No Bonus"))</f>
        <v>2.8000000000000001E-2</v>
      </c>
      <c r="J384" s="16">
        <f>IF(Table2[[#This Row],[Bonus Rules]]="No Bonus",0,Table1[[#This Row],[Salary]]*Table2[[#This Row],[Bonus Rules]])</f>
        <v>1986.04</v>
      </c>
      <c r="K384" s="16">
        <f>Table1[[#This Row],[Salary]]+Table2[[#This Row],[Bonus Amount ]]</f>
        <v>72916.039999999994</v>
      </c>
    </row>
    <row r="385" spans="1:11">
      <c r="A385" s="2" t="s">
        <v>396</v>
      </c>
      <c r="B385" s="2" t="s">
        <v>1</v>
      </c>
      <c r="C385" s="2" t="s">
        <v>11</v>
      </c>
      <c r="D385" s="14">
        <v>40980</v>
      </c>
      <c r="E385" s="2" t="s">
        <v>12</v>
      </c>
      <c r="F385" s="2" t="s">
        <v>41</v>
      </c>
      <c r="G385" t="str">
        <f t="shared" si="5"/>
        <v>40000 - 50000</v>
      </c>
      <c r="H385" t="b">
        <f>IF(Table1[[#This Row],[Salary]]&gt;90000,TRUE,FALSE)</f>
        <v>0</v>
      </c>
      <c r="I385" s="11" cm="1">
        <f t="array" ref="I385">IF(OR(C385="", F385=""), "No Bonus",
IFERROR(
   _xlfn.XLOOKUP(TRIM(F385), '[1]Bonus Rules'!$C$2:$G$2,
      _xlfn.XLOOKUP(TRIM(C385), '[1]Bonus Rules'!$B$3:$B$14, '[1]Bonus Rules'!$C$3:$G$14)
   ),
"No Bonus"))</f>
        <v>5.0000000000000001E-3</v>
      </c>
      <c r="J385" s="16">
        <f>IF(Table2[[#This Row],[Bonus Rules]]="No Bonus",0,Table1[[#This Row],[Salary]]*Table2[[#This Row],[Bonus Rules]])</f>
        <v>204.9</v>
      </c>
      <c r="K385" s="16">
        <f>Table1[[#This Row],[Salary]]+Table2[[#This Row],[Bonus Amount ]]</f>
        <v>41184.9</v>
      </c>
    </row>
    <row r="386" spans="1:11">
      <c r="A386" s="1" t="s">
        <v>397</v>
      </c>
      <c r="B386" s="1" t="s">
        <v>1</v>
      </c>
      <c r="C386" s="1" t="s">
        <v>58</v>
      </c>
      <c r="D386" s="13">
        <v>48980</v>
      </c>
      <c r="E386" s="1" t="s">
        <v>12</v>
      </c>
      <c r="F386" s="1" t="s">
        <v>41</v>
      </c>
      <c r="G386" t="str">
        <f t="shared" ref="G386:G449" si="6">INT(D386/10000)*10000 &amp; " - " &amp; (INT(D386/10000)+1)*10000</f>
        <v>40000 - 50000</v>
      </c>
      <c r="H386" t="b">
        <f>IF(Table1[[#This Row],[Salary]]&gt;90000,TRUE,FALSE)</f>
        <v>0</v>
      </c>
      <c r="I386" s="11" cm="1">
        <f t="array" ref="I386">IF(OR(C386="", F386=""), "No Bonus",
IFERROR(
   _xlfn.XLOOKUP(TRIM(F386), '[1]Bonus Rules'!$C$2:$G$2,
      _xlfn.XLOOKUP(TRIM(C386), '[1]Bonus Rules'!$B$3:$B$14, '[1]Bonus Rules'!$C$3:$G$14)
   ),
"No Bonus"))</f>
        <v>5.0000000000000001E-3</v>
      </c>
      <c r="J386" s="16">
        <f>IF(Table2[[#This Row],[Bonus Rules]]="No Bonus",0,Table1[[#This Row],[Salary]]*Table2[[#This Row],[Bonus Rules]])</f>
        <v>244.9</v>
      </c>
      <c r="K386" s="16">
        <f>Table1[[#This Row],[Salary]]+Table2[[#This Row],[Bonus Amount ]]</f>
        <v>49224.9</v>
      </c>
    </row>
    <row r="387" spans="1:11">
      <c r="A387" s="2" t="s">
        <v>398</v>
      </c>
      <c r="B387" s="2" t="s">
        <v>1</v>
      </c>
      <c r="C387" s="2" t="s">
        <v>32</v>
      </c>
      <c r="D387" s="14">
        <v>110820</v>
      </c>
      <c r="E387" s="2" t="s">
        <v>12</v>
      </c>
      <c r="F387" s="2" t="s">
        <v>8</v>
      </c>
      <c r="G387" t="str">
        <f t="shared" si="6"/>
        <v>110000 - 120000</v>
      </c>
      <c r="H387" t="b">
        <f>IF(Table1[[#This Row],[Salary]]&gt;90000,TRUE,FALSE)</f>
        <v>1</v>
      </c>
      <c r="I387" s="11" cm="1">
        <f t="array" ref="I387">IF(OR(C387="", F387=""), "No Bonus",
IFERROR(
   _xlfn.XLOOKUP(TRIM(F387), '[1]Bonus Rules'!$C$2:$G$2,
      _xlfn.XLOOKUP(TRIM(C387), '[1]Bonus Rules'!$B$3:$B$14, '[1]Bonus Rules'!$C$3:$G$14)
   ),
"No Bonus"))</f>
        <v>5.8999999999999997E-2</v>
      </c>
      <c r="J387" s="16">
        <f>IF(Table2[[#This Row],[Bonus Rules]]="No Bonus",0,Table1[[#This Row],[Salary]]*Table2[[#This Row],[Bonus Rules]])</f>
        <v>6538.38</v>
      </c>
      <c r="K387" s="16">
        <f>Table1[[#This Row],[Salary]]+Table2[[#This Row],[Bonus Amount ]]</f>
        <v>117358.38</v>
      </c>
    </row>
    <row r="388" spans="1:11">
      <c r="A388" s="1" t="s">
        <v>399</v>
      </c>
      <c r="B388" s="1" t="s">
        <v>6</v>
      </c>
      <c r="C388" s="1" t="s">
        <v>24</v>
      </c>
      <c r="D388" s="13">
        <v>61690</v>
      </c>
      <c r="E388" s="1" t="s">
        <v>17</v>
      </c>
      <c r="F388" s="1" t="s">
        <v>8</v>
      </c>
      <c r="G388" t="str">
        <f t="shared" si="6"/>
        <v>60000 - 70000</v>
      </c>
      <c r="H388" t="b">
        <f>IF(Table1[[#This Row],[Salary]]&gt;90000,TRUE,FALSE)</f>
        <v>0</v>
      </c>
      <c r="I388" s="11" cm="1">
        <f t="array" ref="I388">IF(OR(C388="", F388=""), "No Bonus",
IFERROR(
   _xlfn.XLOOKUP(TRIM(F388), '[1]Bonus Rules'!$C$2:$G$2,
      _xlfn.XLOOKUP(TRIM(C388), '[1]Bonus Rules'!$B$3:$B$14, '[1]Bonus Rules'!$C$3:$G$14)
   ),
"No Bonus"))</f>
        <v>0.05</v>
      </c>
      <c r="J388" s="16">
        <f>IF(Table2[[#This Row],[Bonus Rules]]="No Bonus",0,Table1[[#This Row],[Salary]]*Table2[[#This Row],[Bonus Rules]])</f>
        <v>3084.5</v>
      </c>
      <c r="K388" s="16">
        <f>Table1[[#This Row],[Salary]]+Table2[[#This Row],[Bonus Amount ]]</f>
        <v>64774.5</v>
      </c>
    </row>
    <row r="389" spans="1:11">
      <c r="A389" s="2" t="s">
        <v>400</v>
      </c>
      <c r="B389" s="2" t="s">
        <v>10</v>
      </c>
      <c r="C389" s="2" t="s">
        <v>14</v>
      </c>
      <c r="D389" s="14">
        <v>104800</v>
      </c>
      <c r="E389" s="2" t="s">
        <v>3</v>
      </c>
      <c r="F389" s="2" t="s">
        <v>20</v>
      </c>
      <c r="G389" t="str">
        <f t="shared" si="6"/>
        <v>100000 - 110000</v>
      </c>
      <c r="H389" t="b">
        <f>IF(Table1[[#This Row],[Salary]]&gt;90000,TRUE,FALSE)</f>
        <v>1</v>
      </c>
      <c r="I389" s="11" cm="1">
        <f t="array" ref="I389">IF(OR(C389="", F389=""), "No Bonus",
IFERROR(
   _xlfn.XLOOKUP(TRIM(F389), '[1]Bonus Rules'!$C$2:$G$2,
      _xlfn.XLOOKUP(TRIM(C389), '[1]Bonus Rules'!$B$3:$B$14, '[1]Bonus Rules'!$C$3:$G$14)
   ),
"No Bonus"))</f>
        <v>2.8000000000000001E-2</v>
      </c>
      <c r="J389" s="16">
        <f>IF(Table2[[#This Row],[Bonus Rules]]="No Bonus",0,Table1[[#This Row],[Salary]]*Table2[[#This Row],[Bonus Rules]])</f>
        <v>2934.4</v>
      </c>
      <c r="K389" s="16">
        <f>Table1[[#This Row],[Salary]]+Table2[[#This Row],[Bonus Amount ]]</f>
        <v>107734.39999999999</v>
      </c>
    </row>
    <row r="390" spans="1:11">
      <c r="A390" s="1" t="s">
        <v>401</v>
      </c>
      <c r="B390" s="1" t="s">
        <v>1</v>
      </c>
      <c r="C390" s="1" t="s">
        <v>43</v>
      </c>
      <c r="D390" s="13">
        <v>56280</v>
      </c>
      <c r="E390" s="1" t="s">
        <v>12</v>
      </c>
      <c r="F390" s="1" t="s">
        <v>15</v>
      </c>
      <c r="G390" t="str">
        <f t="shared" si="6"/>
        <v>50000 - 60000</v>
      </c>
      <c r="H390" t="b">
        <f>IF(Table1[[#This Row],[Salary]]&gt;90000,TRUE,FALSE)</f>
        <v>0</v>
      </c>
      <c r="I390" s="11" cm="1">
        <f t="array" ref="I390">IF(OR(C390="", F390=""), "No Bonus",
IFERROR(
   _xlfn.XLOOKUP(TRIM(F390), '[1]Bonus Rules'!$C$2:$G$2,
      _xlfn.XLOOKUP(TRIM(C390), '[1]Bonus Rules'!$B$3:$B$14, '[1]Bonus Rules'!$C$3:$G$14)
   ),
"No Bonus"))</f>
        <v>1.2E-2</v>
      </c>
      <c r="J390" s="16">
        <f>IF(Table2[[#This Row],[Bonus Rules]]="No Bonus",0,Table1[[#This Row],[Salary]]*Table2[[#This Row],[Bonus Rules]])</f>
        <v>675.36</v>
      </c>
      <c r="K390" s="16">
        <f>Table1[[#This Row],[Salary]]+Table2[[#This Row],[Bonus Amount ]]</f>
        <v>56955.360000000001</v>
      </c>
    </row>
    <row r="391" spans="1:11">
      <c r="A391" s="2" t="s">
        <v>402</v>
      </c>
      <c r="B391" s="2" t="s">
        <v>1</v>
      </c>
      <c r="C391" s="2" t="s">
        <v>7</v>
      </c>
      <c r="D391" s="14">
        <v>88380</v>
      </c>
      <c r="E391" s="2" t="s">
        <v>12</v>
      </c>
      <c r="F391" s="2" t="s">
        <v>8</v>
      </c>
      <c r="G391" t="str">
        <f t="shared" si="6"/>
        <v>80000 - 90000</v>
      </c>
      <c r="H391" t="b">
        <f>IF(Table1[[#This Row],[Salary]]&gt;90000,TRUE,FALSE)</f>
        <v>0</v>
      </c>
      <c r="I391" s="11" cm="1">
        <f t="array" ref="I391">IF(OR(C391="", F391=""), "No Bonus",
IFERROR(
   _xlfn.XLOOKUP(TRIM(F391), '[1]Bonus Rules'!$C$2:$G$2,
      _xlfn.XLOOKUP(TRIM(C391), '[1]Bonus Rules'!$B$3:$B$14, '[1]Bonus Rules'!$C$3:$G$14)
   ),
"No Bonus"))</f>
        <v>4.2999999999999997E-2</v>
      </c>
      <c r="J391" s="16">
        <f>IF(Table2[[#This Row],[Bonus Rules]]="No Bonus",0,Table1[[#This Row],[Salary]]*Table2[[#This Row],[Bonus Rules]])</f>
        <v>3800.3399999999997</v>
      </c>
      <c r="K391" s="16">
        <f>Table1[[#This Row],[Salary]]+Table2[[#This Row],[Bonus Amount ]]</f>
        <v>92180.34</v>
      </c>
    </row>
    <row r="392" spans="1:11">
      <c r="A392" s="1" t="s">
        <v>403</v>
      </c>
      <c r="B392" s="1" t="s">
        <v>1</v>
      </c>
      <c r="C392" s="1" t="s">
        <v>7</v>
      </c>
      <c r="D392" s="13">
        <v>52590</v>
      </c>
      <c r="E392" s="1" t="s">
        <v>3</v>
      </c>
      <c r="F392" s="1" t="s">
        <v>8</v>
      </c>
      <c r="G392" t="str">
        <f t="shared" si="6"/>
        <v>50000 - 60000</v>
      </c>
      <c r="H392" t="b">
        <f>IF(Table1[[#This Row],[Salary]]&gt;90000,TRUE,FALSE)</f>
        <v>0</v>
      </c>
      <c r="I392" s="11" cm="1">
        <f t="array" ref="I392">IF(OR(C392="", F392=""), "No Bonus",
IFERROR(
   _xlfn.XLOOKUP(TRIM(F392), '[1]Bonus Rules'!$C$2:$G$2,
      _xlfn.XLOOKUP(TRIM(C392), '[1]Bonus Rules'!$B$3:$B$14, '[1]Bonus Rules'!$C$3:$G$14)
   ),
"No Bonus"))</f>
        <v>4.2999999999999997E-2</v>
      </c>
      <c r="J392" s="16">
        <f>IF(Table2[[#This Row],[Bonus Rules]]="No Bonus",0,Table1[[#This Row],[Salary]]*Table2[[#This Row],[Bonus Rules]])</f>
        <v>2261.37</v>
      </c>
      <c r="K392" s="16">
        <f>Table1[[#This Row],[Salary]]+Table2[[#This Row],[Bonus Amount ]]</f>
        <v>54851.37</v>
      </c>
    </row>
    <row r="393" spans="1:11">
      <c r="A393" s="2" t="s">
        <v>404</v>
      </c>
      <c r="B393" s="2" t="s">
        <v>1</v>
      </c>
      <c r="C393" s="2" t="s">
        <v>45</v>
      </c>
      <c r="D393" s="14">
        <v>47650</v>
      </c>
      <c r="E393" s="2" t="s">
        <v>17</v>
      </c>
      <c r="F393" s="2" t="s">
        <v>15</v>
      </c>
      <c r="G393" t="str">
        <f t="shared" si="6"/>
        <v>40000 - 50000</v>
      </c>
      <c r="H393" t="b">
        <f>IF(Table1[[#This Row],[Salary]]&gt;90000,TRUE,FALSE)</f>
        <v>0</v>
      </c>
      <c r="I393" s="11" cm="1">
        <f t="array" ref="I393">IF(OR(C393="", F393=""), "No Bonus",
IFERROR(
   _xlfn.XLOOKUP(TRIM(F393), '[1]Bonus Rules'!$C$2:$G$2,
      _xlfn.XLOOKUP(TRIM(C393), '[1]Bonus Rules'!$B$3:$B$14, '[1]Bonus Rules'!$C$3:$G$14)
   ),
"No Bonus"))</f>
        <v>1.4999999999999999E-2</v>
      </c>
      <c r="J393" s="16">
        <f>IF(Table2[[#This Row],[Bonus Rules]]="No Bonus",0,Table1[[#This Row],[Salary]]*Table2[[#This Row],[Bonus Rules]])</f>
        <v>714.75</v>
      </c>
      <c r="K393" s="16">
        <f>Table1[[#This Row],[Salary]]+Table2[[#This Row],[Bonus Amount ]]</f>
        <v>48364.75</v>
      </c>
    </row>
    <row r="394" spans="1:11">
      <c r="A394" s="1" t="s">
        <v>405</v>
      </c>
      <c r="B394" s="1" t="s">
        <v>6</v>
      </c>
      <c r="C394" s="1" t="s">
        <v>2</v>
      </c>
      <c r="D394" s="13">
        <v>72350</v>
      </c>
      <c r="E394" s="1" t="s">
        <v>17</v>
      </c>
      <c r="F394" s="1" t="s">
        <v>8</v>
      </c>
      <c r="G394" t="str">
        <f t="shared" si="6"/>
        <v>70000 - 80000</v>
      </c>
      <c r="H394" t="b">
        <f>IF(Table1[[#This Row],[Salary]]&gt;90000,TRUE,FALSE)</f>
        <v>0</v>
      </c>
      <c r="I394" s="11" cm="1">
        <f t="array" ref="I394">IF(OR(C394="", F394=""), "No Bonus",
IFERROR(
   _xlfn.XLOOKUP(TRIM(F394), '[1]Bonus Rules'!$C$2:$G$2,
      _xlfn.XLOOKUP(TRIM(C394), '[1]Bonus Rules'!$B$3:$B$14, '[1]Bonus Rules'!$C$3:$G$14)
   ),
"No Bonus"))</f>
        <v>5.0999999999999997E-2</v>
      </c>
      <c r="J394" s="16">
        <f>IF(Table2[[#This Row],[Bonus Rules]]="No Bonus",0,Table1[[#This Row],[Salary]]*Table2[[#This Row],[Bonus Rules]])</f>
        <v>3689.85</v>
      </c>
      <c r="K394" s="16">
        <f>Table1[[#This Row],[Salary]]+Table2[[#This Row],[Bonus Amount ]]</f>
        <v>76039.850000000006</v>
      </c>
    </row>
    <row r="395" spans="1:11">
      <c r="A395" s="2" t="s">
        <v>406</v>
      </c>
      <c r="B395" s="2" t="s">
        <v>6</v>
      </c>
      <c r="C395" s="2" t="s">
        <v>43</v>
      </c>
      <c r="D395" s="14">
        <v>39940</v>
      </c>
      <c r="E395" s="2" t="s">
        <v>3</v>
      </c>
      <c r="F395" s="2" t="s">
        <v>20</v>
      </c>
      <c r="G395" t="str">
        <f t="shared" si="6"/>
        <v>30000 - 40000</v>
      </c>
      <c r="H395" t="b">
        <f>IF(Table1[[#This Row],[Salary]]&gt;90000,TRUE,FALSE)</f>
        <v>0</v>
      </c>
      <c r="I395" s="11" cm="1">
        <f t="array" ref="I395">IF(OR(C395="", F395=""), "No Bonus",
IFERROR(
   _xlfn.XLOOKUP(TRIM(F395), '[1]Bonus Rules'!$C$2:$G$2,
      _xlfn.XLOOKUP(TRIM(C395), '[1]Bonus Rules'!$B$3:$B$14, '[1]Bonus Rules'!$C$3:$G$14)
   ),
"No Bonus"))</f>
        <v>0.02</v>
      </c>
      <c r="J395" s="16">
        <f>IF(Table2[[#This Row],[Bonus Rules]]="No Bonus",0,Table1[[#This Row],[Salary]]*Table2[[#This Row],[Bonus Rules]])</f>
        <v>798.80000000000007</v>
      </c>
      <c r="K395" s="16">
        <f>Table1[[#This Row],[Salary]]+Table2[[#This Row],[Bonus Amount ]]</f>
        <v>40738.800000000003</v>
      </c>
    </row>
    <row r="396" spans="1:11">
      <c r="A396" s="1" t="s">
        <v>407</v>
      </c>
      <c r="B396" s="1" t="s">
        <v>1</v>
      </c>
      <c r="C396" s="1" t="s">
        <v>40</v>
      </c>
      <c r="D396" s="13">
        <v>28130</v>
      </c>
      <c r="E396" s="1" t="s">
        <v>17</v>
      </c>
      <c r="F396" s="1" t="s">
        <v>15</v>
      </c>
      <c r="G396" t="str">
        <f t="shared" si="6"/>
        <v>20000 - 30000</v>
      </c>
      <c r="H396" t="b">
        <f>IF(Table1[[#This Row],[Salary]]&gt;90000,TRUE,FALSE)</f>
        <v>0</v>
      </c>
      <c r="I396" s="11" cm="1">
        <f t="array" ref="I396">IF(OR(C396="", F396=""), "No Bonus",
IFERROR(
   _xlfn.XLOOKUP(TRIM(F396), '[1]Bonus Rules'!$C$2:$G$2,
      _xlfn.XLOOKUP(TRIM(C396), '[1]Bonus Rules'!$B$3:$B$14, '[1]Bonus Rules'!$C$3:$G$14)
   ),
"No Bonus"))</f>
        <v>0.02</v>
      </c>
      <c r="J396" s="16">
        <f>IF(Table2[[#This Row],[Bonus Rules]]="No Bonus",0,Table1[[#This Row],[Salary]]*Table2[[#This Row],[Bonus Rules]])</f>
        <v>562.6</v>
      </c>
      <c r="K396" s="16">
        <f>Table1[[#This Row],[Salary]]+Table2[[#This Row],[Bonus Amount ]]</f>
        <v>28692.6</v>
      </c>
    </row>
    <row r="397" spans="1:11">
      <c r="A397" s="2" t="s">
        <v>408</v>
      </c>
      <c r="B397" s="2" t="s">
        <v>10</v>
      </c>
      <c r="C397" s="2" t="s">
        <v>7</v>
      </c>
      <c r="D397" s="14">
        <v>69460</v>
      </c>
      <c r="E397" s="2" t="s">
        <v>17</v>
      </c>
      <c r="F397" s="2" t="s">
        <v>4</v>
      </c>
      <c r="G397" t="str">
        <f t="shared" si="6"/>
        <v>60000 - 70000</v>
      </c>
      <c r="H397" t="b">
        <f>IF(Table1[[#This Row],[Salary]]&gt;90000,TRUE,FALSE)</f>
        <v>0</v>
      </c>
      <c r="I397" s="11" cm="1">
        <f t="array" ref="I397">IF(OR(C397="", F397=""), "No Bonus",
IFERROR(
   _xlfn.XLOOKUP(TRIM(F397), '[1]Bonus Rules'!$C$2:$G$2,
      _xlfn.XLOOKUP(TRIM(C397), '[1]Bonus Rules'!$B$3:$B$14, '[1]Bonus Rules'!$C$3:$G$14)
   ),
"No Bonus"))</f>
        <v>6.0999999999999999E-2</v>
      </c>
      <c r="J397" s="16">
        <f>IF(Table2[[#This Row],[Bonus Rules]]="No Bonus",0,Table1[[#This Row],[Salary]]*Table2[[#This Row],[Bonus Rules]])</f>
        <v>4237.0599999999995</v>
      </c>
      <c r="K397" s="16">
        <f>Table1[[#This Row],[Salary]]+Table2[[#This Row],[Bonus Amount ]]</f>
        <v>73697.06</v>
      </c>
    </row>
    <row r="398" spans="1:11">
      <c r="A398" s="1" t="s">
        <v>409</v>
      </c>
      <c r="B398" s="1" t="s">
        <v>1</v>
      </c>
      <c r="C398" s="1" t="s">
        <v>45</v>
      </c>
      <c r="D398" s="13">
        <v>109030</v>
      </c>
      <c r="E398" s="1" t="s">
        <v>17</v>
      </c>
      <c r="F398" s="1" t="s">
        <v>4</v>
      </c>
      <c r="G398" t="str">
        <f t="shared" si="6"/>
        <v>100000 - 110000</v>
      </c>
      <c r="H398" t="b">
        <f>IF(Table1[[#This Row],[Salary]]&gt;90000,TRUE,FALSE)</f>
        <v>1</v>
      </c>
      <c r="I398" s="11" cm="1">
        <f t="array" ref="I398">IF(OR(C398="", F398=""), "No Bonus",
IFERROR(
   _xlfn.XLOOKUP(TRIM(F398), '[1]Bonus Rules'!$C$2:$G$2,
      _xlfn.XLOOKUP(TRIM(C398), '[1]Bonus Rules'!$B$3:$B$14, '[1]Bonus Rules'!$C$3:$G$14)
   ),
"No Bonus"))</f>
        <v>7.1999999999999995E-2</v>
      </c>
      <c r="J398" s="16">
        <f>IF(Table2[[#This Row],[Bonus Rules]]="No Bonus",0,Table1[[#This Row],[Salary]]*Table2[[#This Row],[Bonus Rules]])</f>
        <v>7850.16</v>
      </c>
      <c r="K398" s="16">
        <f>Table1[[#This Row],[Salary]]+Table2[[#This Row],[Bonus Amount ]]</f>
        <v>116880.16</v>
      </c>
    </row>
    <row r="399" spans="1:11">
      <c r="A399" s="2" t="s">
        <v>410</v>
      </c>
      <c r="B399" s="2" t="s">
        <v>1</v>
      </c>
      <c r="C399" s="2" t="s">
        <v>27</v>
      </c>
      <c r="D399" s="14">
        <v>66460</v>
      </c>
      <c r="E399" s="2" t="s">
        <v>3</v>
      </c>
      <c r="F399" s="2" t="s">
        <v>20</v>
      </c>
      <c r="G399" t="str">
        <f t="shared" si="6"/>
        <v>60000 - 70000</v>
      </c>
      <c r="H399" t="b">
        <f>IF(Table1[[#This Row],[Salary]]&gt;90000,TRUE,FALSE)</f>
        <v>0</v>
      </c>
      <c r="I399" s="11" cm="1">
        <f t="array" ref="I399">IF(OR(C399="", F399=""), "No Bonus",
IFERROR(
   _xlfn.XLOOKUP(TRIM(F399), '[1]Bonus Rules'!$C$2:$G$2,
      _xlfn.XLOOKUP(TRIM(C399), '[1]Bonus Rules'!$B$3:$B$14, '[1]Bonus Rules'!$C$3:$G$14)
   ),
"No Bonus"))</f>
        <v>3.2000000000000001E-2</v>
      </c>
      <c r="J399" s="16">
        <f>IF(Table2[[#This Row],[Bonus Rules]]="No Bonus",0,Table1[[#This Row],[Salary]]*Table2[[#This Row],[Bonus Rules]])</f>
        <v>2126.7200000000003</v>
      </c>
      <c r="K399" s="16">
        <f>Table1[[#This Row],[Salary]]+Table2[[#This Row],[Bonus Amount ]]</f>
        <v>68586.720000000001</v>
      </c>
    </row>
    <row r="400" spans="1:11">
      <c r="A400" s="1" t="s">
        <v>411</v>
      </c>
      <c r="B400" s="1" t="s">
        <v>6</v>
      </c>
      <c r="C400" s="1" t="s">
        <v>32</v>
      </c>
      <c r="D400" s="13">
        <v>50810</v>
      </c>
      <c r="E400" s="1" t="s">
        <v>17</v>
      </c>
      <c r="F400" s="1" t="s">
        <v>54</v>
      </c>
      <c r="G400" t="str">
        <f t="shared" si="6"/>
        <v>50000 - 60000</v>
      </c>
      <c r="H400" t="b">
        <f>IF(Table1[[#This Row],[Salary]]&gt;90000,TRUE,FALSE)</f>
        <v>0</v>
      </c>
      <c r="I400" s="11" t="str" cm="1">
        <f t="array" ref="I400">IF(OR(C400="", F400=""), "No Bonus",
IFERROR(
   _xlfn.XLOOKUP(TRIM(F400), '[1]Bonus Rules'!$C$2:$G$2,
      _xlfn.XLOOKUP(TRIM(C400), '[1]Bonus Rules'!$B$3:$B$14, '[1]Bonus Rules'!$C$3:$G$14)
   ),
"No Bonus"))</f>
        <v>No Bonus</v>
      </c>
      <c r="J400" s="16">
        <f>IF(Table2[[#This Row],[Bonus Rules]]="No Bonus",0,Table1[[#This Row],[Salary]]*Table2[[#This Row],[Bonus Rules]])</f>
        <v>0</v>
      </c>
      <c r="K400" s="16">
        <f>Table1[[#This Row],[Salary]]+Table2[[#This Row],[Bonus Amount ]]</f>
        <v>50810</v>
      </c>
    </row>
    <row r="401" spans="1:11">
      <c r="A401" s="2" t="s">
        <v>412</v>
      </c>
      <c r="B401" s="2" t="s">
        <v>1</v>
      </c>
      <c r="C401" s="2" t="s">
        <v>11</v>
      </c>
      <c r="D401" s="14">
        <v>114510</v>
      </c>
      <c r="E401" s="2" t="s">
        <v>12</v>
      </c>
      <c r="F401" s="2" t="s">
        <v>20</v>
      </c>
      <c r="G401" t="str">
        <f t="shared" si="6"/>
        <v>110000 - 120000</v>
      </c>
      <c r="H401" t="b">
        <f>IF(Table1[[#This Row],[Salary]]&gt;90000,TRUE,FALSE)</f>
        <v>1</v>
      </c>
      <c r="I401" s="11" cm="1">
        <f t="array" ref="I401">IF(OR(C401="", F401=""), "No Bonus",
IFERROR(
   _xlfn.XLOOKUP(TRIM(F401), '[1]Bonus Rules'!$C$2:$G$2,
      _xlfn.XLOOKUP(TRIM(C401), '[1]Bonus Rules'!$B$3:$B$14, '[1]Bonus Rules'!$C$3:$G$14)
   ),
"No Bonus"))</f>
        <v>2.1000000000000001E-2</v>
      </c>
      <c r="J401" s="16">
        <f>IF(Table2[[#This Row],[Bonus Rules]]="No Bonus",0,Table1[[#This Row],[Salary]]*Table2[[#This Row],[Bonus Rules]])</f>
        <v>2404.71</v>
      </c>
      <c r="K401" s="16">
        <f>Table1[[#This Row],[Salary]]+Table2[[#This Row],[Bonus Amount ]]</f>
        <v>116914.71</v>
      </c>
    </row>
    <row r="402" spans="1:11">
      <c r="A402" s="1" t="s">
        <v>413</v>
      </c>
      <c r="B402" s="1" t="s">
        <v>6</v>
      </c>
      <c r="C402" s="1" t="s">
        <v>24</v>
      </c>
      <c r="D402" s="13">
        <v>86230</v>
      </c>
      <c r="E402" s="1" t="s">
        <v>17</v>
      </c>
      <c r="F402" s="1" t="s">
        <v>15</v>
      </c>
      <c r="G402" t="str">
        <f t="shared" si="6"/>
        <v>80000 - 90000</v>
      </c>
      <c r="H402" t="b">
        <f>IF(Table1[[#This Row],[Salary]]&gt;90000,TRUE,FALSE)</f>
        <v>0</v>
      </c>
      <c r="I402" s="11" cm="1">
        <f t="array" ref="I402">IF(OR(C402="", F402=""), "No Bonus",
IFERROR(
   _xlfn.XLOOKUP(TRIM(F402), '[1]Bonus Rules'!$C$2:$G$2,
      _xlfn.XLOOKUP(TRIM(C402), '[1]Bonus Rules'!$B$3:$B$14, '[1]Bonus Rules'!$C$3:$G$14)
   ),
"No Bonus"))</f>
        <v>1.7999999999999999E-2</v>
      </c>
      <c r="J402" s="16">
        <f>IF(Table2[[#This Row],[Bonus Rules]]="No Bonus",0,Table1[[#This Row],[Salary]]*Table2[[#This Row],[Bonus Rules]])</f>
        <v>1552.1399999999999</v>
      </c>
      <c r="K402" s="16">
        <f>Table1[[#This Row],[Salary]]+Table2[[#This Row],[Bonus Amount ]]</f>
        <v>87782.14</v>
      </c>
    </row>
    <row r="403" spans="1:11">
      <c r="A403" s="2" t="s">
        <v>414</v>
      </c>
      <c r="B403" s="2" t="s">
        <v>1</v>
      </c>
      <c r="C403" s="2" t="s">
        <v>14</v>
      </c>
      <c r="D403" s="14">
        <v>73240</v>
      </c>
      <c r="E403" s="2" t="s">
        <v>12</v>
      </c>
      <c r="F403" s="2" t="s">
        <v>20</v>
      </c>
      <c r="G403" t="str">
        <f t="shared" si="6"/>
        <v>70000 - 80000</v>
      </c>
      <c r="H403" t="b">
        <f>IF(Table1[[#This Row],[Salary]]&gt;90000,TRUE,FALSE)</f>
        <v>0</v>
      </c>
      <c r="I403" s="11" cm="1">
        <f t="array" ref="I403">IF(OR(C403="", F403=""), "No Bonus",
IFERROR(
   _xlfn.XLOOKUP(TRIM(F403), '[1]Bonus Rules'!$C$2:$G$2,
      _xlfn.XLOOKUP(TRIM(C403), '[1]Bonus Rules'!$B$3:$B$14, '[1]Bonus Rules'!$C$3:$G$14)
   ),
"No Bonus"))</f>
        <v>2.8000000000000001E-2</v>
      </c>
      <c r="J403" s="16">
        <f>IF(Table2[[#This Row],[Bonus Rules]]="No Bonus",0,Table1[[#This Row],[Salary]]*Table2[[#This Row],[Bonus Rules]])</f>
        <v>2050.7200000000003</v>
      </c>
      <c r="K403" s="16">
        <f>Table1[[#This Row],[Salary]]+Table2[[#This Row],[Bonus Amount ]]</f>
        <v>75290.720000000001</v>
      </c>
    </row>
    <row r="404" spans="1:11">
      <c r="A404" s="1" t="s">
        <v>415</v>
      </c>
      <c r="B404" s="1" t="s">
        <v>6</v>
      </c>
      <c r="C404" s="1" t="s">
        <v>24</v>
      </c>
      <c r="D404" s="13">
        <v>53920</v>
      </c>
      <c r="E404" s="1" t="s">
        <v>12</v>
      </c>
      <c r="F404" s="1" t="s">
        <v>15</v>
      </c>
      <c r="G404" t="str">
        <f t="shared" si="6"/>
        <v>50000 - 60000</v>
      </c>
      <c r="H404" t="b">
        <f>IF(Table1[[#This Row],[Salary]]&gt;90000,TRUE,FALSE)</f>
        <v>0</v>
      </c>
      <c r="I404" s="11" cm="1">
        <f t="array" ref="I404">IF(OR(C404="", F404=""), "No Bonus",
IFERROR(
   _xlfn.XLOOKUP(TRIM(F404), '[1]Bonus Rules'!$C$2:$G$2,
      _xlfn.XLOOKUP(TRIM(C404), '[1]Bonus Rules'!$B$3:$B$14, '[1]Bonus Rules'!$C$3:$G$14)
   ),
"No Bonus"))</f>
        <v>1.7999999999999999E-2</v>
      </c>
      <c r="J404" s="16">
        <f>IF(Table2[[#This Row],[Bonus Rules]]="No Bonus",0,Table1[[#This Row],[Salary]]*Table2[[#This Row],[Bonus Rules]])</f>
        <v>970.56</v>
      </c>
      <c r="K404" s="16">
        <f>Table1[[#This Row],[Salary]]+Table2[[#This Row],[Bonus Amount ]]</f>
        <v>54890.559999999998</v>
      </c>
    </row>
    <row r="405" spans="1:11">
      <c r="A405" s="2" t="s">
        <v>416</v>
      </c>
      <c r="B405" s="2" t="s">
        <v>6</v>
      </c>
      <c r="C405" s="2" t="s">
        <v>7</v>
      </c>
      <c r="D405" s="14">
        <v>113690</v>
      </c>
      <c r="E405" s="2" t="s">
        <v>12</v>
      </c>
      <c r="F405" s="2" t="s">
        <v>20</v>
      </c>
      <c r="G405" t="str">
        <f t="shared" si="6"/>
        <v>110000 - 120000</v>
      </c>
      <c r="H405" t="b">
        <f>IF(Table1[[#This Row],[Salary]]&gt;90000,TRUE,FALSE)</f>
        <v>1</v>
      </c>
      <c r="I405" s="11" cm="1">
        <f t="array" ref="I405">IF(OR(C405="", F405=""), "No Bonus",
IFERROR(
   _xlfn.XLOOKUP(TRIM(F405), '[1]Bonus Rules'!$C$2:$G$2,
      _xlfn.XLOOKUP(TRIM(C405), '[1]Bonus Rules'!$B$3:$B$14, '[1]Bonus Rules'!$C$3:$G$14)
   ),
"No Bonus"))</f>
        <v>3.5000000000000003E-2</v>
      </c>
      <c r="J405" s="16">
        <f>IF(Table2[[#This Row],[Bonus Rules]]="No Bonus",0,Table1[[#This Row],[Salary]]*Table2[[#This Row],[Bonus Rules]])</f>
        <v>3979.1500000000005</v>
      </c>
      <c r="K405" s="16">
        <f>Table1[[#This Row],[Salary]]+Table2[[#This Row],[Bonus Amount ]]</f>
        <v>117669.15</v>
      </c>
    </row>
    <row r="406" spans="1:11">
      <c r="A406" s="1" t="s">
        <v>417</v>
      </c>
      <c r="B406" s="1" t="s">
        <v>1</v>
      </c>
      <c r="C406" s="1" t="s">
        <v>24</v>
      </c>
      <c r="D406" s="13">
        <v>101790</v>
      </c>
      <c r="E406" s="1" t="s">
        <v>3</v>
      </c>
      <c r="F406" s="1" t="s">
        <v>20</v>
      </c>
      <c r="G406" t="str">
        <f t="shared" si="6"/>
        <v>100000 - 110000</v>
      </c>
      <c r="H406" t="b">
        <f>IF(Table1[[#This Row],[Salary]]&gt;90000,TRUE,FALSE)</f>
        <v>1</v>
      </c>
      <c r="I406" s="11" cm="1">
        <f t="array" ref="I406">IF(OR(C406="", F406=""), "No Bonus",
IFERROR(
   _xlfn.XLOOKUP(TRIM(F406), '[1]Bonus Rules'!$C$2:$G$2,
      _xlfn.XLOOKUP(TRIM(C406), '[1]Bonus Rules'!$B$3:$B$14, '[1]Bonus Rules'!$C$3:$G$14)
   ),
"No Bonus"))</f>
        <v>2.4E-2</v>
      </c>
      <c r="J406" s="16">
        <f>IF(Table2[[#This Row],[Bonus Rules]]="No Bonus",0,Table1[[#This Row],[Salary]]*Table2[[#This Row],[Bonus Rules]])</f>
        <v>2442.96</v>
      </c>
      <c r="K406" s="16">
        <f>Table1[[#This Row],[Salary]]+Table2[[#This Row],[Bonus Amount ]]</f>
        <v>104232.96000000001</v>
      </c>
    </row>
    <row r="407" spans="1:11">
      <c r="A407" s="2" t="s">
        <v>418</v>
      </c>
      <c r="B407" s="2" t="s">
        <v>6</v>
      </c>
      <c r="C407" s="2" t="s">
        <v>7</v>
      </c>
      <c r="D407" s="14">
        <v>38930</v>
      </c>
      <c r="E407" s="2" t="s">
        <v>17</v>
      </c>
      <c r="F407" s="2" t="s">
        <v>20</v>
      </c>
      <c r="G407" t="str">
        <f t="shared" si="6"/>
        <v>30000 - 40000</v>
      </c>
      <c r="H407" t="b">
        <f>IF(Table1[[#This Row],[Salary]]&gt;90000,TRUE,FALSE)</f>
        <v>0</v>
      </c>
      <c r="I407" s="11" cm="1">
        <f t="array" ref="I407">IF(OR(C407="", F407=""), "No Bonus",
IFERROR(
   _xlfn.XLOOKUP(TRIM(F407), '[1]Bonus Rules'!$C$2:$G$2,
      _xlfn.XLOOKUP(TRIM(C407), '[1]Bonus Rules'!$B$3:$B$14, '[1]Bonus Rules'!$C$3:$G$14)
   ),
"No Bonus"))</f>
        <v>3.5000000000000003E-2</v>
      </c>
      <c r="J407" s="16">
        <f>IF(Table2[[#This Row],[Bonus Rules]]="No Bonus",0,Table1[[#This Row],[Salary]]*Table2[[#This Row],[Bonus Rules]])</f>
        <v>1362.5500000000002</v>
      </c>
      <c r="K407" s="16">
        <f>Table1[[#This Row],[Salary]]+Table2[[#This Row],[Bonus Amount ]]</f>
        <v>40292.550000000003</v>
      </c>
    </row>
    <row r="408" spans="1:11">
      <c r="A408" s="1" t="s">
        <v>419</v>
      </c>
      <c r="B408" s="1" t="s">
        <v>1</v>
      </c>
      <c r="C408" s="1" t="s">
        <v>19</v>
      </c>
      <c r="D408" s="13">
        <v>57090</v>
      </c>
      <c r="E408" s="1" t="s">
        <v>12</v>
      </c>
      <c r="F408" s="1" t="s">
        <v>41</v>
      </c>
      <c r="G408" t="str">
        <f t="shared" si="6"/>
        <v>50000 - 60000</v>
      </c>
      <c r="H408" t="b">
        <f>IF(Table1[[#This Row],[Salary]]&gt;90000,TRUE,FALSE)</f>
        <v>0</v>
      </c>
      <c r="I408" s="11" cm="1">
        <f t="array" ref="I408">IF(OR(C408="", F408=""), "No Bonus",
IFERROR(
   _xlfn.XLOOKUP(TRIM(F408), '[1]Bonus Rules'!$C$2:$G$2,
      _xlfn.XLOOKUP(TRIM(C408), '[1]Bonus Rules'!$B$3:$B$14, '[1]Bonus Rules'!$C$3:$G$14)
   ),
"No Bonus"))</f>
        <v>5.0000000000000001E-3</v>
      </c>
      <c r="J408" s="16">
        <f>IF(Table2[[#This Row],[Bonus Rules]]="No Bonus",0,Table1[[#This Row],[Salary]]*Table2[[#This Row],[Bonus Rules]])</f>
        <v>285.45</v>
      </c>
      <c r="K408" s="16">
        <f>Table1[[#This Row],[Salary]]+Table2[[#This Row],[Bonus Amount ]]</f>
        <v>57375.45</v>
      </c>
    </row>
    <row r="409" spans="1:11">
      <c r="A409" s="2" t="s">
        <v>420</v>
      </c>
      <c r="B409" s="2" t="s">
        <v>1</v>
      </c>
      <c r="C409" s="2" t="s">
        <v>27</v>
      </c>
      <c r="D409" s="14">
        <v>106170</v>
      </c>
      <c r="E409" s="2" t="s">
        <v>3</v>
      </c>
      <c r="F409" s="2" t="s">
        <v>15</v>
      </c>
      <c r="G409" t="str">
        <f t="shared" si="6"/>
        <v>100000 - 110000</v>
      </c>
      <c r="H409" t="b">
        <f>IF(Table1[[#This Row],[Salary]]&gt;90000,TRUE,FALSE)</f>
        <v>1</v>
      </c>
      <c r="I409" s="11" cm="1">
        <f t="array" ref="I409">IF(OR(C409="", F409=""), "No Bonus",
IFERROR(
   _xlfn.XLOOKUP(TRIM(F409), '[1]Bonus Rules'!$C$2:$G$2,
      _xlfn.XLOOKUP(TRIM(C409), '[1]Bonus Rules'!$B$3:$B$14, '[1]Bonus Rules'!$C$3:$G$14)
   ),
"No Bonus"))</f>
        <v>0.01</v>
      </c>
      <c r="J409" s="16">
        <f>IF(Table2[[#This Row],[Bonus Rules]]="No Bonus",0,Table1[[#This Row],[Salary]]*Table2[[#This Row],[Bonus Rules]])</f>
        <v>1061.7</v>
      </c>
      <c r="K409" s="16">
        <f>Table1[[#This Row],[Salary]]+Table2[[#This Row],[Bonus Amount ]]</f>
        <v>107231.7</v>
      </c>
    </row>
    <row r="410" spans="1:11">
      <c r="A410" s="1" t="s">
        <v>421</v>
      </c>
      <c r="B410" s="1" t="s">
        <v>6</v>
      </c>
      <c r="C410" s="1" t="s">
        <v>19</v>
      </c>
      <c r="D410" s="13">
        <v>59550</v>
      </c>
      <c r="E410" s="1" t="s">
        <v>17</v>
      </c>
      <c r="F410" s="1" t="s">
        <v>20</v>
      </c>
      <c r="G410" t="str">
        <f t="shared" si="6"/>
        <v>50000 - 60000</v>
      </c>
      <c r="H410" t="b">
        <f>IF(Table1[[#This Row],[Salary]]&gt;90000,TRUE,FALSE)</f>
        <v>0</v>
      </c>
      <c r="I410" s="11" cm="1">
        <f t="array" ref="I410">IF(OR(C410="", F410=""), "No Bonus",
IFERROR(
   _xlfn.XLOOKUP(TRIM(F410), '[1]Bonus Rules'!$C$2:$G$2,
      _xlfn.XLOOKUP(TRIM(C410), '[1]Bonus Rules'!$B$3:$B$14, '[1]Bonus Rules'!$C$3:$G$14)
   ),
"No Bonus"))</f>
        <v>2.7E-2</v>
      </c>
      <c r="J410" s="16">
        <f>IF(Table2[[#This Row],[Bonus Rules]]="No Bonus",0,Table1[[#This Row],[Salary]]*Table2[[#This Row],[Bonus Rules]])</f>
        <v>1607.85</v>
      </c>
      <c r="K410" s="16">
        <f>Table1[[#This Row],[Salary]]+Table2[[#This Row],[Bonus Amount ]]</f>
        <v>61157.85</v>
      </c>
    </row>
    <row r="411" spans="1:11">
      <c r="A411" s="2" t="s">
        <v>422</v>
      </c>
      <c r="B411" s="2" t="s">
        <v>1</v>
      </c>
      <c r="C411" s="2" t="s">
        <v>27</v>
      </c>
      <c r="D411" s="14">
        <v>89960</v>
      </c>
      <c r="E411" s="2" t="s">
        <v>3</v>
      </c>
      <c r="F411" s="2" t="s">
        <v>15</v>
      </c>
      <c r="G411" t="str">
        <f t="shared" si="6"/>
        <v>80000 - 90000</v>
      </c>
      <c r="H411" t="b">
        <f>IF(Table1[[#This Row],[Salary]]&gt;90000,TRUE,FALSE)</f>
        <v>0</v>
      </c>
      <c r="I411" s="11" cm="1">
        <f t="array" ref="I411">IF(OR(C411="", F411=""), "No Bonus",
IFERROR(
   _xlfn.XLOOKUP(TRIM(F411), '[1]Bonus Rules'!$C$2:$G$2,
      _xlfn.XLOOKUP(TRIM(C411), '[1]Bonus Rules'!$B$3:$B$14, '[1]Bonus Rules'!$C$3:$G$14)
   ),
"No Bonus"))</f>
        <v>0.01</v>
      </c>
      <c r="J411" s="16">
        <f>IF(Table2[[#This Row],[Bonus Rules]]="No Bonus",0,Table1[[#This Row],[Salary]]*Table2[[#This Row],[Bonus Rules]])</f>
        <v>899.6</v>
      </c>
      <c r="K411" s="16">
        <f>Table1[[#This Row],[Salary]]+Table2[[#This Row],[Bonus Amount ]]</f>
        <v>90859.6</v>
      </c>
    </row>
    <row r="412" spans="1:11">
      <c r="A412" s="1" t="s">
        <v>423</v>
      </c>
      <c r="B412" s="1" t="s">
        <v>10</v>
      </c>
      <c r="C412" s="1" t="s">
        <v>14</v>
      </c>
      <c r="D412" s="13">
        <v>58850</v>
      </c>
      <c r="E412" s="1" t="s">
        <v>3</v>
      </c>
      <c r="F412" s="1" t="s">
        <v>15</v>
      </c>
      <c r="G412" t="str">
        <f t="shared" si="6"/>
        <v>50000 - 60000</v>
      </c>
      <c r="H412" t="b">
        <f>IF(Table1[[#This Row],[Salary]]&gt;90000,TRUE,FALSE)</f>
        <v>0</v>
      </c>
      <c r="I412" s="11" cm="1">
        <f t="array" ref="I412">IF(OR(C412="", F412=""), "No Bonus",
IFERROR(
   _xlfn.XLOOKUP(TRIM(F412), '[1]Bonus Rules'!$C$2:$G$2,
      _xlfn.XLOOKUP(TRIM(C412), '[1]Bonus Rules'!$B$3:$B$14, '[1]Bonus Rules'!$C$3:$G$14)
   ),
"No Bonus"))</f>
        <v>0.01</v>
      </c>
      <c r="J412" s="16">
        <f>IF(Table2[[#This Row],[Bonus Rules]]="No Bonus",0,Table1[[#This Row],[Salary]]*Table2[[#This Row],[Bonus Rules]])</f>
        <v>588.5</v>
      </c>
      <c r="K412" s="16">
        <f>Table1[[#This Row],[Salary]]+Table2[[#This Row],[Bonus Amount ]]</f>
        <v>59438.5</v>
      </c>
    </row>
    <row r="413" spans="1:11">
      <c r="A413" s="2" t="s">
        <v>424</v>
      </c>
      <c r="B413" s="2" t="s">
        <v>6</v>
      </c>
      <c r="C413" s="2" t="s">
        <v>27</v>
      </c>
      <c r="D413" s="14">
        <v>68200</v>
      </c>
      <c r="E413" s="2" t="s">
        <v>3</v>
      </c>
      <c r="F413" s="2" t="s">
        <v>20</v>
      </c>
      <c r="G413" t="str">
        <f t="shared" si="6"/>
        <v>60000 - 70000</v>
      </c>
      <c r="H413" t="b">
        <f>IF(Table1[[#This Row],[Salary]]&gt;90000,TRUE,FALSE)</f>
        <v>0</v>
      </c>
      <c r="I413" s="11" cm="1">
        <f t="array" ref="I413">IF(OR(C413="", F413=""), "No Bonus",
IFERROR(
   _xlfn.XLOOKUP(TRIM(F413), '[1]Bonus Rules'!$C$2:$G$2,
      _xlfn.XLOOKUP(TRIM(C413), '[1]Bonus Rules'!$B$3:$B$14, '[1]Bonus Rules'!$C$3:$G$14)
   ),
"No Bonus"))</f>
        <v>3.2000000000000001E-2</v>
      </c>
      <c r="J413" s="16">
        <f>IF(Table2[[#This Row],[Bonus Rules]]="No Bonus",0,Table1[[#This Row],[Salary]]*Table2[[#This Row],[Bonus Rules]])</f>
        <v>2182.4</v>
      </c>
      <c r="K413" s="16">
        <f>Table1[[#This Row],[Salary]]+Table2[[#This Row],[Bonus Amount ]]</f>
        <v>70382.399999999994</v>
      </c>
    </row>
    <row r="414" spans="1:11">
      <c r="A414" s="1" t="s">
        <v>425</v>
      </c>
      <c r="B414" s="1" t="s">
        <v>1</v>
      </c>
      <c r="C414" s="1" t="s">
        <v>58</v>
      </c>
      <c r="D414" s="13">
        <v>90130</v>
      </c>
      <c r="E414" s="1" t="s">
        <v>12</v>
      </c>
      <c r="F414" s="1" t="s">
        <v>8</v>
      </c>
      <c r="G414" t="str">
        <f t="shared" si="6"/>
        <v>90000 - 100000</v>
      </c>
      <c r="H414" t="b">
        <f>IF(Table1[[#This Row],[Salary]]&gt;90000,TRUE,FALSE)</f>
        <v>1</v>
      </c>
      <c r="I414" s="11" cm="1">
        <f t="array" ref="I414">IF(OR(C414="", F414=""), "No Bonus",
IFERROR(
   _xlfn.XLOOKUP(TRIM(F414), '[1]Bonus Rules'!$C$2:$G$2,
      _xlfn.XLOOKUP(TRIM(C414), '[1]Bonus Rules'!$B$3:$B$14, '[1]Bonus Rules'!$C$3:$G$14)
   ),
"No Bonus"))</f>
        <v>5.8000000000000003E-2</v>
      </c>
      <c r="J414" s="16">
        <f>IF(Table2[[#This Row],[Bonus Rules]]="No Bonus",0,Table1[[#This Row],[Salary]]*Table2[[#This Row],[Bonus Rules]])</f>
        <v>5227.54</v>
      </c>
      <c r="K414" s="16">
        <f>Table1[[#This Row],[Salary]]+Table2[[#This Row],[Bonus Amount ]]</f>
        <v>95357.54</v>
      </c>
    </row>
    <row r="415" spans="1:11">
      <c r="A415" s="2" t="s">
        <v>426</v>
      </c>
      <c r="B415" s="2" t="s">
        <v>6</v>
      </c>
      <c r="C415" s="2" t="s">
        <v>45</v>
      </c>
      <c r="D415" s="14">
        <v>45060</v>
      </c>
      <c r="E415" s="2" t="s">
        <v>12</v>
      </c>
      <c r="F415" s="2" t="s">
        <v>8</v>
      </c>
      <c r="G415" t="str">
        <f t="shared" si="6"/>
        <v>40000 - 50000</v>
      </c>
      <c r="H415" t="b">
        <f>IF(Table1[[#This Row],[Salary]]&gt;90000,TRUE,FALSE)</f>
        <v>0</v>
      </c>
      <c r="I415" s="11" cm="1">
        <f t="array" ref="I415">IF(OR(C415="", F415=""), "No Bonus",
IFERROR(
   _xlfn.XLOOKUP(TRIM(F415), '[1]Bonus Rules'!$C$2:$G$2,
      _xlfn.XLOOKUP(TRIM(C415), '[1]Bonus Rules'!$B$3:$B$14, '[1]Bonus Rules'!$C$3:$G$14)
   ),
"No Bonus"))</f>
        <v>5.2999999999999999E-2</v>
      </c>
      <c r="J415" s="16">
        <f>IF(Table2[[#This Row],[Bonus Rules]]="No Bonus",0,Table1[[#This Row],[Salary]]*Table2[[#This Row],[Bonus Rules]])</f>
        <v>2388.1799999999998</v>
      </c>
      <c r="K415" s="16">
        <f>Table1[[#This Row],[Salary]]+Table2[[#This Row],[Bonus Amount ]]</f>
        <v>47448.18</v>
      </c>
    </row>
    <row r="416" spans="1:11">
      <c r="A416" s="1" t="s">
        <v>427</v>
      </c>
      <c r="B416" s="1" t="s">
        <v>1</v>
      </c>
      <c r="C416" s="1" t="s">
        <v>27</v>
      </c>
      <c r="D416" s="13">
        <v>66370</v>
      </c>
      <c r="E416" s="1" t="s">
        <v>3</v>
      </c>
      <c r="F416" s="1" t="s">
        <v>20</v>
      </c>
      <c r="G416" t="str">
        <f t="shared" si="6"/>
        <v>60000 - 70000</v>
      </c>
      <c r="H416" t="b">
        <f>IF(Table1[[#This Row],[Salary]]&gt;90000,TRUE,FALSE)</f>
        <v>0</v>
      </c>
      <c r="I416" s="11" cm="1">
        <f t="array" ref="I416">IF(OR(C416="", F416=""), "No Bonus",
IFERROR(
   _xlfn.XLOOKUP(TRIM(F416), '[1]Bonus Rules'!$C$2:$G$2,
      _xlfn.XLOOKUP(TRIM(C416), '[1]Bonus Rules'!$B$3:$B$14, '[1]Bonus Rules'!$C$3:$G$14)
   ),
"No Bonus"))</f>
        <v>3.2000000000000001E-2</v>
      </c>
      <c r="J416" s="16">
        <f>IF(Table2[[#This Row],[Bonus Rules]]="No Bonus",0,Table1[[#This Row],[Salary]]*Table2[[#This Row],[Bonus Rules]])</f>
        <v>2123.84</v>
      </c>
      <c r="K416" s="16">
        <f>Table1[[#This Row],[Salary]]+Table2[[#This Row],[Bonus Amount ]]</f>
        <v>68493.84</v>
      </c>
    </row>
    <row r="417" spans="1:11">
      <c r="A417" s="2" t="s">
        <v>428</v>
      </c>
      <c r="B417" s="2" t="s">
        <v>6</v>
      </c>
      <c r="C417" s="2" t="s">
        <v>45</v>
      </c>
      <c r="D417" s="14">
        <v>85880</v>
      </c>
      <c r="E417" s="2" t="s">
        <v>17</v>
      </c>
      <c r="F417" s="2" t="s">
        <v>8</v>
      </c>
      <c r="G417" t="str">
        <f t="shared" si="6"/>
        <v>80000 - 90000</v>
      </c>
      <c r="H417" t="b">
        <f>IF(Table1[[#This Row],[Salary]]&gt;90000,TRUE,FALSE)</f>
        <v>0</v>
      </c>
      <c r="I417" s="11" cm="1">
        <f t="array" ref="I417">IF(OR(C417="", F417=""), "No Bonus",
IFERROR(
   _xlfn.XLOOKUP(TRIM(F417), '[1]Bonus Rules'!$C$2:$G$2,
      _xlfn.XLOOKUP(TRIM(C417), '[1]Bonus Rules'!$B$3:$B$14, '[1]Bonus Rules'!$C$3:$G$14)
   ),
"No Bonus"))</f>
        <v>5.2999999999999999E-2</v>
      </c>
      <c r="J417" s="16">
        <f>IF(Table2[[#This Row],[Bonus Rules]]="No Bonus",0,Table1[[#This Row],[Salary]]*Table2[[#This Row],[Bonus Rules]])</f>
        <v>4551.6399999999994</v>
      </c>
      <c r="K417" s="16">
        <f>Table1[[#This Row],[Salary]]+Table2[[#This Row],[Bonus Amount ]]</f>
        <v>90431.64</v>
      </c>
    </row>
    <row r="418" spans="1:11">
      <c r="A418" s="1" t="s">
        <v>429</v>
      </c>
      <c r="B418" s="1" t="s">
        <v>1</v>
      </c>
      <c r="C418" s="1" t="s">
        <v>14</v>
      </c>
      <c r="D418" s="13">
        <v>59260</v>
      </c>
      <c r="E418" s="1" t="s">
        <v>3</v>
      </c>
      <c r="F418" s="1" t="s">
        <v>15</v>
      </c>
      <c r="G418" t="str">
        <f t="shared" si="6"/>
        <v>50000 - 60000</v>
      </c>
      <c r="H418" t="b">
        <f>IF(Table1[[#This Row],[Salary]]&gt;90000,TRUE,FALSE)</f>
        <v>0</v>
      </c>
      <c r="I418" s="11" cm="1">
        <f t="array" ref="I418">IF(OR(C418="", F418=""), "No Bonus",
IFERROR(
   _xlfn.XLOOKUP(TRIM(F418), '[1]Bonus Rules'!$C$2:$G$2,
      _xlfn.XLOOKUP(TRIM(C418), '[1]Bonus Rules'!$B$3:$B$14, '[1]Bonus Rules'!$C$3:$G$14)
   ),
"No Bonus"))</f>
        <v>0.01</v>
      </c>
      <c r="J418" s="16">
        <f>IF(Table2[[#This Row],[Bonus Rules]]="No Bonus",0,Table1[[#This Row],[Salary]]*Table2[[#This Row],[Bonus Rules]])</f>
        <v>592.6</v>
      </c>
      <c r="K418" s="16">
        <f>Table1[[#This Row],[Salary]]+Table2[[#This Row],[Bonus Amount ]]</f>
        <v>59852.6</v>
      </c>
    </row>
    <row r="419" spans="1:11">
      <c r="A419" s="2" t="s">
        <v>430</v>
      </c>
      <c r="B419" s="2" t="s">
        <v>1</v>
      </c>
      <c r="C419" s="2" t="s">
        <v>11</v>
      </c>
      <c r="D419" s="14">
        <v>61790</v>
      </c>
      <c r="E419" s="2" t="s">
        <v>17</v>
      </c>
      <c r="F419" s="2" t="s">
        <v>20</v>
      </c>
      <c r="G419" t="str">
        <f t="shared" si="6"/>
        <v>60000 - 70000</v>
      </c>
      <c r="H419" t="b">
        <f>IF(Table1[[#This Row],[Salary]]&gt;90000,TRUE,FALSE)</f>
        <v>0</v>
      </c>
      <c r="I419" s="11" cm="1">
        <f t="array" ref="I419">IF(OR(C419="", F419=""), "No Bonus",
IFERROR(
   _xlfn.XLOOKUP(TRIM(F419), '[1]Bonus Rules'!$C$2:$G$2,
      _xlfn.XLOOKUP(TRIM(C419), '[1]Bonus Rules'!$B$3:$B$14, '[1]Bonus Rules'!$C$3:$G$14)
   ),
"No Bonus"))</f>
        <v>2.1000000000000001E-2</v>
      </c>
      <c r="J419" s="16">
        <f>IF(Table2[[#This Row],[Bonus Rules]]="No Bonus",0,Table1[[#This Row],[Salary]]*Table2[[#This Row],[Bonus Rules]])</f>
        <v>1297.5900000000001</v>
      </c>
      <c r="K419" s="16">
        <f>Table1[[#This Row],[Salary]]+Table2[[#This Row],[Bonus Amount ]]</f>
        <v>63087.59</v>
      </c>
    </row>
    <row r="420" spans="1:11">
      <c r="A420" s="1" t="s">
        <v>431</v>
      </c>
      <c r="B420" s="1" t="s">
        <v>1</v>
      </c>
      <c r="C420" s="1" t="s">
        <v>32</v>
      </c>
      <c r="D420" s="13">
        <v>48180</v>
      </c>
      <c r="E420" s="1" t="s">
        <v>17</v>
      </c>
      <c r="F420" s="1" t="s">
        <v>8</v>
      </c>
      <c r="G420" t="str">
        <f t="shared" si="6"/>
        <v>40000 - 50000</v>
      </c>
      <c r="H420" t="b">
        <f>IF(Table1[[#This Row],[Salary]]&gt;90000,TRUE,FALSE)</f>
        <v>0</v>
      </c>
      <c r="I420" s="11" cm="1">
        <f t="array" ref="I420">IF(OR(C420="", F420=""), "No Bonus",
IFERROR(
   _xlfn.XLOOKUP(TRIM(F420), '[1]Bonus Rules'!$C$2:$G$2,
      _xlfn.XLOOKUP(TRIM(C420), '[1]Bonus Rules'!$B$3:$B$14, '[1]Bonus Rules'!$C$3:$G$14)
   ),
"No Bonus"))</f>
        <v>5.8999999999999997E-2</v>
      </c>
      <c r="J420" s="16">
        <f>IF(Table2[[#This Row],[Bonus Rules]]="No Bonus",0,Table1[[#This Row],[Salary]]*Table2[[#This Row],[Bonus Rules]])</f>
        <v>2842.62</v>
      </c>
      <c r="K420" s="16">
        <f>Table1[[#This Row],[Salary]]+Table2[[#This Row],[Bonus Amount ]]</f>
        <v>51022.62</v>
      </c>
    </row>
    <row r="421" spans="1:11">
      <c r="A421" s="2" t="s">
        <v>432</v>
      </c>
      <c r="B421" s="2" t="s">
        <v>6</v>
      </c>
      <c r="C421" s="2" t="s">
        <v>27</v>
      </c>
      <c r="D421" s="14">
        <v>74800</v>
      </c>
      <c r="E421" s="2" t="s">
        <v>3</v>
      </c>
      <c r="F421" s="2" t="s">
        <v>41</v>
      </c>
      <c r="G421" t="str">
        <f t="shared" si="6"/>
        <v>70000 - 80000</v>
      </c>
      <c r="H421" t="b">
        <f>IF(Table1[[#This Row],[Salary]]&gt;90000,TRUE,FALSE)</f>
        <v>0</v>
      </c>
      <c r="I421" s="11" cm="1">
        <f t="array" ref="I421">IF(OR(C421="", F421=""), "No Bonus",
IFERROR(
   _xlfn.XLOOKUP(TRIM(F421), '[1]Bonus Rules'!$C$2:$G$2,
      _xlfn.XLOOKUP(TRIM(C421), '[1]Bonus Rules'!$B$3:$B$14, '[1]Bonus Rules'!$C$3:$G$14)
   ),
"No Bonus"))</f>
        <v>5.0000000000000001E-3</v>
      </c>
      <c r="J421" s="16">
        <f>IF(Table2[[#This Row],[Bonus Rules]]="No Bonus",0,Table1[[#This Row],[Salary]]*Table2[[#This Row],[Bonus Rules]])</f>
        <v>374</v>
      </c>
      <c r="K421" s="16">
        <f>Table1[[#This Row],[Salary]]+Table2[[#This Row],[Bonus Amount ]]</f>
        <v>75174</v>
      </c>
    </row>
    <row r="422" spans="1:11">
      <c r="A422" s="1" t="s">
        <v>433</v>
      </c>
      <c r="B422" s="1" t="s">
        <v>6</v>
      </c>
      <c r="C422" s="1" t="s">
        <v>24</v>
      </c>
      <c r="D422" s="13">
        <v>31020</v>
      </c>
      <c r="E422" s="1" t="s">
        <v>3</v>
      </c>
      <c r="F422" s="1" t="s">
        <v>20</v>
      </c>
      <c r="G422" t="str">
        <f t="shared" si="6"/>
        <v>30000 - 40000</v>
      </c>
      <c r="H422" t="b">
        <f>IF(Table1[[#This Row],[Salary]]&gt;90000,TRUE,FALSE)</f>
        <v>0</v>
      </c>
      <c r="I422" s="11" cm="1">
        <f t="array" ref="I422">IF(OR(C422="", F422=""), "No Bonus",
IFERROR(
   _xlfn.XLOOKUP(TRIM(F422), '[1]Bonus Rules'!$C$2:$G$2,
      _xlfn.XLOOKUP(TRIM(C422), '[1]Bonus Rules'!$B$3:$B$14, '[1]Bonus Rules'!$C$3:$G$14)
   ),
"No Bonus"))</f>
        <v>2.4E-2</v>
      </c>
      <c r="J422" s="16">
        <f>IF(Table2[[#This Row],[Bonus Rules]]="No Bonus",0,Table1[[#This Row],[Salary]]*Table2[[#This Row],[Bonus Rules]])</f>
        <v>744.48</v>
      </c>
      <c r="K422" s="16">
        <f>Table1[[#This Row],[Salary]]+Table2[[#This Row],[Bonus Amount ]]</f>
        <v>31764.48</v>
      </c>
    </row>
    <row r="423" spans="1:11">
      <c r="A423" s="2" t="s">
        <v>434</v>
      </c>
      <c r="B423" s="2" t="s">
        <v>1</v>
      </c>
      <c r="C423" s="2" t="s">
        <v>27</v>
      </c>
      <c r="D423" s="14">
        <v>37550</v>
      </c>
      <c r="E423" s="2" t="s">
        <v>17</v>
      </c>
      <c r="F423" s="2" t="s">
        <v>20</v>
      </c>
      <c r="G423" t="str">
        <f t="shared" si="6"/>
        <v>30000 - 40000</v>
      </c>
      <c r="H423" t="b">
        <f>IF(Table1[[#This Row],[Salary]]&gt;90000,TRUE,FALSE)</f>
        <v>0</v>
      </c>
      <c r="I423" s="11" cm="1">
        <f t="array" ref="I423">IF(OR(C423="", F423=""), "No Bonus",
IFERROR(
   _xlfn.XLOOKUP(TRIM(F423), '[1]Bonus Rules'!$C$2:$G$2,
      _xlfn.XLOOKUP(TRIM(C423), '[1]Bonus Rules'!$B$3:$B$14, '[1]Bonus Rules'!$C$3:$G$14)
   ),
"No Bonus"))</f>
        <v>3.2000000000000001E-2</v>
      </c>
      <c r="J423" s="16">
        <f>IF(Table2[[#This Row],[Bonus Rules]]="No Bonus",0,Table1[[#This Row],[Salary]]*Table2[[#This Row],[Bonus Rules]])</f>
        <v>1201.6000000000001</v>
      </c>
      <c r="K423" s="16">
        <f>Table1[[#This Row],[Salary]]+Table2[[#This Row],[Bonus Amount ]]</f>
        <v>38751.599999999999</v>
      </c>
    </row>
    <row r="424" spans="1:11">
      <c r="A424" s="1" t="s">
        <v>216</v>
      </c>
      <c r="B424" s="1" t="s">
        <v>1</v>
      </c>
      <c r="C424" s="1" t="s">
        <v>58</v>
      </c>
      <c r="D424" s="13">
        <v>72040</v>
      </c>
      <c r="E424" s="1" t="s">
        <v>17</v>
      </c>
      <c r="F424" s="1" t="s">
        <v>8</v>
      </c>
      <c r="G424" t="str">
        <f t="shared" si="6"/>
        <v>70000 - 80000</v>
      </c>
      <c r="H424" t="b">
        <f>IF(Table1[[#This Row],[Salary]]&gt;90000,TRUE,FALSE)</f>
        <v>0</v>
      </c>
      <c r="I424" s="11" cm="1">
        <f t="array" ref="I424">IF(OR(C424="", F424=""), "No Bonus",
IFERROR(
   _xlfn.XLOOKUP(TRIM(F424), '[1]Bonus Rules'!$C$2:$G$2,
      _xlfn.XLOOKUP(TRIM(C424), '[1]Bonus Rules'!$B$3:$B$14, '[1]Bonus Rules'!$C$3:$G$14)
   ),
"No Bonus"))</f>
        <v>5.8000000000000003E-2</v>
      </c>
      <c r="J424" s="16">
        <f>IF(Table2[[#This Row],[Bonus Rules]]="No Bonus",0,Table1[[#This Row],[Salary]]*Table2[[#This Row],[Bonus Rules]])</f>
        <v>4178.3200000000006</v>
      </c>
      <c r="K424" s="16">
        <f>Table1[[#This Row],[Salary]]+Table2[[#This Row],[Bonus Amount ]]</f>
        <v>76218.320000000007</v>
      </c>
    </row>
    <row r="425" spans="1:11">
      <c r="A425" s="2" t="s">
        <v>435</v>
      </c>
      <c r="B425" s="2" t="s">
        <v>1</v>
      </c>
      <c r="C425" s="2" t="s">
        <v>14</v>
      </c>
      <c r="D425" s="14">
        <v>118840</v>
      </c>
      <c r="E425" s="2" t="s">
        <v>17</v>
      </c>
      <c r="F425" s="2" t="s">
        <v>54</v>
      </c>
      <c r="G425" t="str">
        <f t="shared" si="6"/>
        <v>110000 - 120000</v>
      </c>
      <c r="H425" t="b">
        <f>IF(Table1[[#This Row],[Salary]]&gt;90000,TRUE,FALSE)</f>
        <v>1</v>
      </c>
      <c r="I425" s="11" t="str" cm="1">
        <f t="array" ref="I425">IF(OR(C425="", F425=""), "No Bonus",
IFERROR(
   _xlfn.XLOOKUP(TRIM(F425), '[1]Bonus Rules'!$C$2:$G$2,
      _xlfn.XLOOKUP(TRIM(C425), '[1]Bonus Rules'!$B$3:$B$14, '[1]Bonus Rules'!$C$3:$G$14)
   ),
"No Bonus"))</f>
        <v>No Bonus</v>
      </c>
      <c r="J425" s="16">
        <f>IF(Table2[[#This Row],[Bonus Rules]]="No Bonus",0,Table1[[#This Row],[Salary]]*Table2[[#This Row],[Bonus Rules]])</f>
        <v>0</v>
      </c>
      <c r="K425" s="16">
        <f>Table1[[#This Row],[Salary]]+Table2[[#This Row],[Bonus Amount ]]</f>
        <v>118840</v>
      </c>
    </row>
    <row r="426" spans="1:11">
      <c r="A426" s="1" t="s">
        <v>436</v>
      </c>
      <c r="B426" s="1" t="s">
        <v>1</v>
      </c>
      <c r="C426" s="1" t="s">
        <v>19</v>
      </c>
      <c r="D426" s="13">
        <v>79570</v>
      </c>
      <c r="E426" s="1" t="s">
        <v>12</v>
      </c>
      <c r="F426" s="1" t="s">
        <v>20</v>
      </c>
      <c r="G426" t="str">
        <f t="shared" si="6"/>
        <v>70000 - 80000</v>
      </c>
      <c r="H426" t="b">
        <f>IF(Table1[[#This Row],[Salary]]&gt;90000,TRUE,FALSE)</f>
        <v>0</v>
      </c>
      <c r="I426" s="11" cm="1">
        <f t="array" ref="I426">IF(OR(C426="", F426=""), "No Bonus",
IFERROR(
   _xlfn.XLOOKUP(TRIM(F426), '[1]Bonus Rules'!$C$2:$G$2,
      _xlfn.XLOOKUP(TRIM(C426), '[1]Bonus Rules'!$B$3:$B$14, '[1]Bonus Rules'!$C$3:$G$14)
   ),
"No Bonus"))</f>
        <v>2.7E-2</v>
      </c>
      <c r="J426" s="16">
        <f>IF(Table2[[#This Row],[Bonus Rules]]="No Bonus",0,Table1[[#This Row],[Salary]]*Table2[[#This Row],[Bonus Rules]])</f>
        <v>2148.39</v>
      </c>
      <c r="K426" s="16">
        <f>Table1[[#This Row],[Salary]]+Table2[[#This Row],[Bonus Amount ]]</f>
        <v>81718.39</v>
      </c>
    </row>
    <row r="427" spans="1:11">
      <c r="A427" s="2" t="s">
        <v>437</v>
      </c>
      <c r="B427" s="2" t="s">
        <v>6</v>
      </c>
      <c r="C427" s="2" t="s">
        <v>24</v>
      </c>
      <c r="D427" s="14">
        <v>94050</v>
      </c>
      <c r="E427" s="2" t="s">
        <v>3</v>
      </c>
      <c r="F427" s="2" t="s">
        <v>54</v>
      </c>
      <c r="G427" t="str">
        <f t="shared" si="6"/>
        <v>90000 - 100000</v>
      </c>
      <c r="H427" t="b">
        <f>IF(Table1[[#This Row],[Salary]]&gt;90000,TRUE,FALSE)</f>
        <v>1</v>
      </c>
      <c r="I427" s="11" t="str" cm="1">
        <f t="array" ref="I427">IF(OR(C427="", F427=""), "No Bonus",
IFERROR(
   _xlfn.XLOOKUP(TRIM(F427), '[1]Bonus Rules'!$C$2:$G$2,
      _xlfn.XLOOKUP(TRIM(C427), '[1]Bonus Rules'!$B$3:$B$14, '[1]Bonus Rules'!$C$3:$G$14)
   ),
"No Bonus"))</f>
        <v>No Bonus</v>
      </c>
      <c r="J427" s="16">
        <f>IF(Table2[[#This Row],[Bonus Rules]]="No Bonus",0,Table1[[#This Row],[Salary]]*Table2[[#This Row],[Bonus Rules]])</f>
        <v>0</v>
      </c>
      <c r="K427" s="16">
        <f>Table1[[#This Row],[Salary]]+Table2[[#This Row],[Bonus Amount ]]</f>
        <v>94050</v>
      </c>
    </row>
    <row r="428" spans="1:11">
      <c r="A428" s="1" t="s">
        <v>438</v>
      </c>
      <c r="B428" s="1" t="s">
        <v>1</v>
      </c>
      <c r="C428" s="1" t="s">
        <v>27</v>
      </c>
      <c r="D428" s="13">
        <v>81260</v>
      </c>
      <c r="E428" s="1" t="s">
        <v>17</v>
      </c>
      <c r="F428" s="1" t="s">
        <v>20</v>
      </c>
      <c r="G428" t="str">
        <f t="shared" si="6"/>
        <v>80000 - 90000</v>
      </c>
      <c r="H428" t="b">
        <f>IF(Table1[[#This Row],[Salary]]&gt;90000,TRUE,FALSE)</f>
        <v>0</v>
      </c>
      <c r="I428" s="11" cm="1">
        <f t="array" ref="I428">IF(OR(C428="", F428=""), "No Bonus",
IFERROR(
   _xlfn.XLOOKUP(TRIM(F428), '[1]Bonus Rules'!$C$2:$G$2,
      _xlfn.XLOOKUP(TRIM(C428), '[1]Bonus Rules'!$B$3:$B$14, '[1]Bonus Rules'!$C$3:$G$14)
   ),
"No Bonus"))</f>
        <v>3.2000000000000001E-2</v>
      </c>
      <c r="J428" s="16">
        <f>IF(Table2[[#This Row],[Bonus Rules]]="No Bonus",0,Table1[[#This Row],[Salary]]*Table2[[#This Row],[Bonus Rules]])</f>
        <v>2600.3200000000002</v>
      </c>
      <c r="K428" s="16">
        <f>Table1[[#This Row],[Salary]]+Table2[[#This Row],[Bonus Amount ]]</f>
        <v>83860.320000000007</v>
      </c>
    </row>
    <row r="429" spans="1:11">
      <c r="A429" s="2" t="s">
        <v>439</v>
      </c>
      <c r="B429" s="2" t="s">
        <v>1</v>
      </c>
      <c r="C429" s="2" t="s">
        <v>14</v>
      </c>
      <c r="D429" s="14">
        <v>36710</v>
      </c>
      <c r="E429" s="2" t="s">
        <v>17</v>
      </c>
      <c r="F429" s="2" t="s">
        <v>20</v>
      </c>
      <c r="G429" t="str">
        <f t="shared" si="6"/>
        <v>30000 - 40000</v>
      </c>
      <c r="H429" t="b">
        <f>IF(Table1[[#This Row],[Salary]]&gt;90000,TRUE,FALSE)</f>
        <v>0</v>
      </c>
      <c r="I429" s="11" cm="1">
        <f t="array" ref="I429">IF(OR(C429="", F429=""), "No Bonus",
IFERROR(
   _xlfn.XLOOKUP(TRIM(F429), '[1]Bonus Rules'!$C$2:$G$2,
      _xlfn.XLOOKUP(TRIM(C429), '[1]Bonus Rules'!$B$3:$B$14, '[1]Bonus Rules'!$C$3:$G$14)
   ),
"No Bonus"))</f>
        <v>2.8000000000000001E-2</v>
      </c>
      <c r="J429" s="16">
        <f>IF(Table2[[#This Row],[Bonus Rules]]="No Bonus",0,Table1[[#This Row],[Salary]]*Table2[[#This Row],[Bonus Rules]])</f>
        <v>1027.8800000000001</v>
      </c>
      <c r="K429" s="16">
        <f>Table1[[#This Row],[Salary]]+Table2[[#This Row],[Bonus Amount ]]</f>
        <v>37737.879999999997</v>
      </c>
    </row>
    <row r="430" spans="1:11">
      <c r="A430" s="1" t="s">
        <v>440</v>
      </c>
      <c r="B430" s="1" t="s">
        <v>6</v>
      </c>
      <c r="C430" s="1" t="s">
        <v>2</v>
      </c>
      <c r="D430" s="13">
        <v>98360</v>
      </c>
      <c r="E430" s="1" t="s">
        <v>17</v>
      </c>
      <c r="F430" s="1" t="s">
        <v>41</v>
      </c>
      <c r="G430" t="str">
        <f t="shared" si="6"/>
        <v>90000 - 100000</v>
      </c>
      <c r="H430" t="b">
        <f>IF(Table1[[#This Row],[Salary]]&gt;90000,TRUE,FALSE)</f>
        <v>1</v>
      </c>
      <c r="I430" s="11" cm="1">
        <f t="array" ref="I430">IF(OR(C430="", F430=""), "No Bonus",
IFERROR(
   _xlfn.XLOOKUP(TRIM(F430), '[1]Bonus Rules'!$C$2:$G$2,
      _xlfn.XLOOKUP(TRIM(C430), '[1]Bonus Rules'!$B$3:$B$14, '[1]Bonus Rules'!$C$3:$G$14)
   ),
"No Bonus"))</f>
        <v>5.0000000000000001E-3</v>
      </c>
      <c r="J430" s="16">
        <f>IF(Table2[[#This Row],[Bonus Rules]]="No Bonus",0,Table1[[#This Row],[Salary]]*Table2[[#This Row],[Bonus Rules]])</f>
        <v>491.8</v>
      </c>
      <c r="K430" s="16">
        <f>Table1[[#This Row],[Salary]]+Table2[[#This Row],[Bonus Amount ]]</f>
        <v>98851.8</v>
      </c>
    </row>
    <row r="431" spans="1:11">
      <c r="A431" s="2" t="s">
        <v>441</v>
      </c>
      <c r="B431" s="2" t="s">
        <v>6</v>
      </c>
      <c r="C431" s="2" t="s">
        <v>19</v>
      </c>
      <c r="D431" s="14">
        <v>39680</v>
      </c>
      <c r="E431" s="2" t="s">
        <v>17</v>
      </c>
      <c r="F431" s="2" t="s">
        <v>15</v>
      </c>
      <c r="G431" t="str">
        <f t="shared" si="6"/>
        <v>30000 - 40000</v>
      </c>
      <c r="H431" t="b">
        <f>IF(Table1[[#This Row],[Salary]]&gt;90000,TRUE,FALSE)</f>
        <v>0</v>
      </c>
      <c r="I431" s="11" cm="1">
        <f t="array" ref="I431">IF(OR(C431="", F431=""), "No Bonus",
IFERROR(
   _xlfn.XLOOKUP(TRIM(F431), '[1]Bonus Rules'!$C$2:$G$2,
      _xlfn.XLOOKUP(TRIM(C431), '[1]Bonus Rules'!$B$3:$B$14, '[1]Bonus Rules'!$C$3:$G$14)
   ),
"No Bonus"))</f>
        <v>1.2999999999999999E-2</v>
      </c>
      <c r="J431" s="16">
        <f>IF(Table2[[#This Row],[Bonus Rules]]="No Bonus",0,Table1[[#This Row],[Salary]]*Table2[[#This Row],[Bonus Rules]])</f>
        <v>515.84</v>
      </c>
      <c r="K431" s="16">
        <f>Table1[[#This Row],[Salary]]+Table2[[#This Row],[Bonus Amount ]]</f>
        <v>40195.839999999997</v>
      </c>
    </row>
    <row r="432" spans="1:11">
      <c r="A432" s="1" t="s">
        <v>442</v>
      </c>
      <c r="B432" s="1" t="s">
        <v>1</v>
      </c>
      <c r="C432" s="1" t="s">
        <v>2</v>
      </c>
      <c r="D432" s="13">
        <v>101390</v>
      </c>
      <c r="E432" s="1" t="s">
        <v>12</v>
      </c>
      <c r="F432" s="1" t="s">
        <v>8</v>
      </c>
      <c r="G432" t="str">
        <f t="shared" si="6"/>
        <v>100000 - 110000</v>
      </c>
      <c r="H432" t="b">
        <f>IF(Table1[[#This Row],[Salary]]&gt;90000,TRUE,FALSE)</f>
        <v>1</v>
      </c>
      <c r="I432" s="11" cm="1">
        <f t="array" ref="I432">IF(OR(C432="", F432=""), "No Bonus",
IFERROR(
   _xlfn.XLOOKUP(TRIM(F432), '[1]Bonus Rules'!$C$2:$G$2,
      _xlfn.XLOOKUP(TRIM(C432), '[1]Bonus Rules'!$B$3:$B$14, '[1]Bonus Rules'!$C$3:$G$14)
   ),
"No Bonus"))</f>
        <v>5.0999999999999997E-2</v>
      </c>
      <c r="J432" s="16">
        <f>IF(Table2[[#This Row],[Bonus Rules]]="No Bonus",0,Table1[[#This Row],[Salary]]*Table2[[#This Row],[Bonus Rules]])</f>
        <v>5170.8899999999994</v>
      </c>
      <c r="K432" s="16">
        <f>Table1[[#This Row],[Salary]]+Table2[[#This Row],[Bonus Amount ]]</f>
        <v>106560.89</v>
      </c>
    </row>
    <row r="433" spans="1:11">
      <c r="A433" s="2" t="s">
        <v>443</v>
      </c>
      <c r="B433" s="2" t="s">
        <v>6</v>
      </c>
      <c r="C433" s="2" t="s">
        <v>24</v>
      </c>
      <c r="D433" s="14">
        <v>80700</v>
      </c>
      <c r="E433" s="2" t="s">
        <v>17</v>
      </c>
      <c r="F433" s="2" t="s">
        <v>8</v>
      </c>
      <c r="G433" t="str">
        <f t="shared" si="6"/>
        <v>80000 - 90000</v>
      </c>
      <c r="H433" t="b">
        <f>IF(Table1[[#This Row],[Salary]]&gt;90000,TRUE,FALSE)</f>
        <v>0</v>
      </c>
      <c r="I433" s="11" cm="1">
        <f t="array" ref="I433">IF(OR(C433="", F433=""), "No Bonus",
IFERROR(
   _xlfn.XLOOKUP(TRIM(F433), '[1]Bonus Rules'!$C$2:$G$2,
      _xlfn.XLOOKUP(TRIM(C433), '[1]Bonus Rules'!$B$3:$B$14, '[1]Bonus Rules'!$C$3:$G$14)
   ),
"No Bonus"))</f>
        <v>0.05</v>
      </c>
      <c r="J433" s="16">
        <f>IF(Table2[[#This Row],[Bonus Rules]]="No Bonus",0,Table1[[#This Row],[Salary]]*Table2[[#This Row],[Bonus Rules]])</f>
        <v>4035</v>
      </c>
      <c r="K433" s="16">
        <f>Table1[[#This Row],[Salary]]+Table2[[#This Row],[Bonus Amount ]]</f>
        <v>84735</v>
      </c>
    </row>
    <row r="434" spans="1:11">
      <c r="A434" s="1" t="s">
        <v>444</v>
      </c>
      <c r="B434" s="1" t="s">
        <v>6</v>
      </c>
      <c r="C434" s="1" t="s">
        <v>2</v>
      </c>
      <c r="D434" s="13">
        <v>78020</v>
      </c>
      <c r="E434" s="1" t="s">
        <v>3</v>
      </c>
      <c r="F434" s="1" t="s">
        <v>20</v>
      </c>
      <c r="G434" t="str">
        <f t="shared" si="6"/>
        <v>70000 - 80000</v>
      </c>
      <c r="H434" t="b">
        <f>IF(Table1[[#This Row],[Salary]]&gt;90000,TRUE,FALSE)</f>
        <v>0</v>
      </c>
      <c r="I434" s="11" cm="1">
        <f t="array" ref="I434">IF(OR(C434="", F434=""), "No Bonus",
IFERROR(
   _xlfn.XLOOKUP(TRIM(F434), '[1]Bonus Rules'!$C$2:$G$2,
      _xlfn.XLOOKUP(TRIM(C434), '[1]Bonus Rules'!$B$3:$B$14, '[1]Bonus Rules'!$C$3:$G$14)
   ),
"No Bonus"))</f>
        <v>2.1000000000000001E-2</v>
      </c>
      <c r="J434" s="16">
        <f>IF(Table2[[#This Row],[Bonus Rules]]="No Bonus",0,Table1[[#This Row],[Salary]]*Table2[[#This Row],[Bonus Rules]])</f>
        <v>1638.42</v>
      </c>
      <c r="K434" s="16">
        <f>Table1[[#This Row],[Salary]]+Table2[[#This Row],[Bonus Amount ]]</f>
        <v>79658.42</v>
      </c>
    </row>
    <row r="435" spans="1:11">
      <c r="A435" s="2" t="s">
        <v>445</v>
      </c>
      <c r="B435" s="2" t="s">
        <v>1</v>
      </c>
      <c r="C435" s="2" t="s">
        <v>14</v>
      </c>
      <c r="D435" s="14">
        <v>115490</v>
      </c>
      <c r="E435" s="2" t="s">
        <v>17</v>
      </c>
      <c r="F435" s="2" t="s">
        <v>15</v>
      </c>
      <c r="G435" t="str">
        <f t="shared" si="6"/>
        <v>110000 - 120000</v>
      </c>
      <c r="H435" t="b">
        <f>IF(Table1[[#This Row],[Salary]]&gt;90000,TRUE,FALSE)</f>
        <v>1</v>
      </c>
      <c r="I435" s="11" cm="1">
        <f t="array" ref="I435">IF(OR(C435="", F435=""), "No Bonus",
IFERROR(
   _xlfn.XLOOKUP(TRIM(F435), '[1]Bonus Rules'!$C$2:$G$2,
      _xlfn.XLOOKUP(TRIM(C435), '[1]Bonus Rules'!$B$3:$B$14, '[1]Bonus Rules'!$C$3:$G$14)
   ),
"No Bonus"))</f>
        <v>0.01</v>
      </c>
      <c r="J435" s="16">
        <f>IF(Table2[[#This Row],[Bonus Rules]]="No Bonus",0,Table1[[#This Row],[Salary]]*Table2[[#This Row],[Bonus Rules]])</f>
        <v>1154.9000000000001</v>
      </c>
      <c r="K435" s="16">
        <f>Table1[[#This Row],[Salary]]+Table2[[#This Row],[Bonus Amount ]]</f>
        <v>116644.9</v>
      </c>
    </row>
    <row r="436" spans="1:11">
      <c r="A436" s="1" t="s">
        <v>446</v>
      </c>
      <c r="B436" s="1" t="s">
        <v>1</v>
      </c>
      <c r="C436" s="1" t="s">
        <v>27</v>
      </c>
      <c r="D436" s="13">
        <v>111910</v>
      </c>
      <c r="E436" s="1" t="s">
        <v>17</v>
      </c>
      <c r="F436" s="1" t="s">
        <v>8</v>
      </c>
      <c r="G436" t="str">
        <f t="shared" si="6"/>
        <v>110000 - 120000</v>
      </c>
      <c r="H436" t="b">
        <f>IF(Table1[[#This Row],[Salary]]&gt;90000,TRUE,FALSE)</f>
        <v>1</v>
      </c>
      <c r="I436" s="11" cm="1">
        <f t="array" ref="I436">IF(OR(C436="", F436=""), "No Bonus",
IFERROR(
   _xlfn.XLOOKUP(TRIM(F436), '[1]Bonus Rules'!$C$2:$G$2,
      _xlfn.XLOOKUP(TRIM(C436), '[1]Bonus Rules'!$B$3:$B$14, '[1]Bonus Rules'!$C$3:$G$14)
   ),
"No Bonus"))</f>
        <v>4.1000000000000002E-2</v>
      </c>
      <c r="J436" s="16">
        <f>IF(Table2[[#This Row],[Bonus Rules]]="No Bonus",0,Table1[[#This Row],[Salary]]*Table2[[#This Row],[Bonus Rules]])</f>
        <v>4588.3100000000004</v>
      </c>
      <c r="K436" s="16">
        <f>Table1[[#This Row],[Salary]]+Table2[[#This Row],[Bonus Amount ]]</f>
        <v>116498.31</v>
      </c>
    </row>
    <row r="437" spans="1:11">
      <c r="A437" s="2" t="s">
        <v>447</v>
      </c>
      <c r="B437" s="2" t="s">
        <v>6</v>
      </c>
      <c r="C437" s="2" t="s">
        <v>45</v>
      </c>
      <c r="D437" s="14">
        <v>109050</v>
      </c>
      <c r="E437" s="2" t="s">
        <v>12</v>
      </c>
      <c r="F437" s="2" t="s">
        <v>20</v>
      </c>
      <c r="G437" t="str">
        <f t="shared" si="6"/>
        <v>100000 - 110000</v>
      </c>
      <c r="H437" t="b">
        <f>IF(Table1[[#This Row],[Salary]]&gt;90000,TRUE,FALSE)</f>
        <v>1</v>
      </c>
      <c r="I437" s="11" cm="1">
        <f t="array" ref="I437">IF(OR(C437="", F437=""), "No Bonus",
IFERROR(
   _xlfn.XLOOKUP(TRIM(F437), '[1]Bonus Rules'!$C$2:$G$2,
      _xlfn.XLOOKUP(TRIM(C437), '[1]Bonus Rules'!$B$3:$B$14, '[1]Bonus Rules'!$C$3:$G$14)
   ),
"No Bonus"))</f>
        <v>2.3E-2</v>
      </c>
      <c r="J437" s="16">
        <f>IF(Table2[[#This Row],[Bonus Rules]]="No Bonus",0,Table1[[#This Row],[Salary]]*Table2[[#This Row],[Bonus Rules]])</f>
        <v>2508.15</v>
      </c>
      <c r="K437" s="16">
        <f>Table1[[#This Row],[Salary]]+Table2[[#This Row],[Bonus Amount ]]</f>
        <v>111558.15</v>
      </c>
    </row>
    <row r="438" spans="1:11">
      <c r="A438" s="1" t="s">
        <v>341</v>
      </c>
      <c r="B438" s="1" t="s">
        <v>6</v>
      </c>
      <c r="C438" s="1" t="s">
        <v>32</v>
      </c>
      <c r="D438" s="13">
        <v>95680</v>
      </c>
      <c r="E438" s="1" t="s">
        <v>17</v>
      </c>
      <c r="F438" s="1" t="s">
        <v>20</v>
      </c>
      <c r="G438" t="str">
        <f t="shared" si="6"/>
        <v>90000 - 100000</v>
      </c>
      <c r="H438" t="b">
        <f>IF(Table1[[#This Row],[Salary]]&gt;90000,TRUE,FALSE)</f>
        <v>1</v>
      </c>
      <c r="I438" s="11" cm="1">
        <f t="array" ref="I438">IF(OR(C438="", F438=""), "No Bonus",
IFERROR(
   _xlfn.XLOOKUP(TRIM(F438), '[1]Bonus Rules'!$C$2:$G$2,
      _xlfn.XLOOKUP(TRIM(C438), '[1]Bonus Rules'!$B$3:$B$14, '[1]Bonus Rules'!$C$3:$G$14)
   ),
"No Bonus"))</f>
        <v>0.04</v>
      </c>
      <c r="J438" s="16">
        <f>IF(Table2[[#This Row],[Bonus Rules]]="No Bonus",0,Table1[[#This Row],[Salary]]*Table2[[#This Row],[Bonus Rules]])</f>
        <v>3827.2000000000003</v>
      </c>
      <c r="K438" s="16">
        <f>Table1[[#This Row],[Salary]]+Table2[[#This Row],[Bonus Amount ]]</f>
        <v>99507.199999999997</v>
      </c>
    </row>
    <row r="439" spans="1:11">
      <c r="A439" s="2" t="s">
        <v>448</v>
      </c>
      <c r="B439" s="2" t="s">
        <v>1</v>
      </c>
      <c r="C439" s="2" t="s">
        <v>45</v>
      </c>
      <c r="D439" s="14">
        <v>109380</v>
      </c>
      <c r="E439" s="2" t="s">
        <v>12</v>
      </c>
      <c r="F439" s="2" t="s">
        <v>20</v>
      </c>
      <c r="G439" t="str">
        <f t="shared" si="6"/>
        <v>100000 - 110000</v>
      </c>
      <c r="H439" t="b">
        <f>IF(Table1[[#This Row],[Salary]]&gt;90000,TRUE,FALSE)</f>
        <v>1</v>
      </c>
      <c r="I439" s="11" cm="1">
        <f t="array" ref="I439">IF(OR(C439="", F439=""), "No Bonus",
IFERROR(
   _xlfn.XLOOKUP(TRIM(F439), '[1]Bonus Rules'!$C$2:$G$2,
      _xlfn.XLOOKUP(TRIM(C439), '[1]Bonus Rules'!$B$3:$B$14, '[1]Bonus Rules'!$C$3:$G$14)
   ),
"No Bonus"))</f>
        <v>2.3E-2</v>
      </c>
      <c r="J439" s="16">
        <f>IF(Table2[[#This Row],[Bonus Rules]]="No Bonus",0,Table1[[#This Row],[Salary]]*Table2[[#This Row],[Bonus Rules]])</f>
        <v>2515.7399999999998</v>
      </c>
      <c r="K439" s="16">
        <f>Table1[[#This Row],[Salary]]+Table2[[#This Row],[Bonus Amount ]]</f>
        <v>111895.74</v>
      </c>
    </row>
    <row r="440" spans="1:11">
      <c r="A440" s="1" t="s">
        <v>449</v>
      </c>
      <c r="B440" s="1" t="s">
        <v>1</v>
      </c>
      <c r="C440" s="1" t="s">
        <v>40</v>
      </c>
      <c r="D440" s="13">
        <v>69710</v>
      </c>
      <c r="E440" s="1" t="s">
        <v>12</v>
      </c>
      <c r="F440" s="1" t="s">
        <v>20</v>
      </c>
      <c r="G440" t="str">
        <f t="shared" si="6"/>
        <v>60000 - 70000</v>
      </c>
      <c r="H440" t="b">
        <f>IF(Table1[[#This Row],[Salary]]&gt;90000,TRUE,FALSE)</f>
        <v>0</v>
      </c>
      <c r="I440" s="11" cm="1">
        <f t="array" ref="I440">IF(OR(C440="", F440=""), "No Bonus",
IFERROR(
   _xlfn.XLOOKUP(TRIM(F440), '[1]Bonus Rules'!$C$2:$G$2,
      _xlfn.XLOOKUP(TRIM(C440), '[1]Bonus Rules'!$B$3:$B$14, '[1]Bonus Rules'!$C$3:$G$14)
   ),
"No Bonus"))</f>
        <v>3.3000000000000002E-2</v>
      </c>
      <c r="J440" s="16">
        <f>IF(Table2[[#This Row],[Bonus Rules]]="No Bonus",0,Table1[[#This Row],[Salary]]*Table2[[#This Row],[Bonus Rules]])</f>
        <v>2300.4300000000003</v>
      </c>
      <c r="K440" s="16">
        <f>Table1[[#This Row],[Salary]]+Table2[[#This Row],[Bonus Amount ]]</f>
        <v>72010.429999999993</v>
      </c>
    </row>
    <row r="441" spans="1:11">
      <c r="A441" s="2" t="s">
        <v>450</v>
      </c>
      <c r="B441" s="2" t="s">
        <v>6</v>
      </c>
      <c r="C441" s="2" t="s">
        <v>14</v>
      </c>
      <c r="D441" s="14">
        <v>30000</v>
      </c>
      <c r="E441" s="2" t="s">
        <v>12</v>
      </c>
      <c r="F441" s="2" t="s">
        <v>20</v>
      </c>
      <c r="G441" t="str">
        <f t="shared" si="6"/>
        <v>30000 - 40000</v>
      </c>
      <c r="H441" t="b">
        <f>IF(Table1[[#This Row],[Salary]]&gt;90000,TRUE,FALSE)</f>
        <v>0</v>
      </c>
      <c r="I441" s="11" cm="1">
        <f t="array" ref="I441">IF(OR(C441="", F441=""), "No Bonus",
IFERROR(
   _xlfn.XLOOKUP(TRIM(F441), '[1]Bonus Rules'!$C$2:$G$2,
      _xlfn.XLOOKUP(TRIM(C441), '[1]Bonus Rules'!$B$3:$B$14, '[1]Bonus Rules'!$C$3:$G$14)
   ),
"No Bonus"))</f>
        <v>2.8000000000000001E-2</v>
      </c>
      <c r="J441" s="16">
        <f>IF(Table2[[#This Row],[Bonus Rules]]="No Bonus",0,Table1[[#This Row],[Salary]]*Table2[[#This Row],[Bonus Rules]])</f>
        <v>840</v>
      </c>
      <c r="K441" s="16">
        <f>Table1[[#This Row],[Salary]]+Table2[[#This Row],[Bonus Amount ]]</f>
        <v>30840</v>
      </c>
    </row>
    <row r="442" spans="1:11">
      <c r="A442" s="1" t="s">
        <v>451</v>
      </c>
      <c r="B442" s="1" t="s">
        <v>1</v>
      </c>
      <c r="C442" s="1" t="s">
        <v>11</v>
      </c>
      <c r="D442" s="13">
        <v>57620</v>
      </c>
      <c r="E442" s="1" t="s">
        <v>3</v>
      </c>
      <c r="F442" s="1" t="s">
        <v>41</v>
      </c>
      <c r="G442" t="str">
        <f t="shared" si="6"/>
        <v>50000 - 60000</v>
      </c>
      <c r="H442" t="b">
        <f>IF(Table1[[#This Row],[Salary]]&gt;90000,TRUE,FALSE)</f>
        <v>0</v>
      </c>
      <c r="I442" s="11" cm="1">
        <f t="array" ref="I442">IF(OR(C442="", F442=""), "No Bonus",
IFERROR(
   _xlfn.XLOOKUP(TRIM(F442), '[1]Bonus Rules'!$C$2:$G$2,
      _xlfn.XLOOKUP(TRIM(C442), '[1]Bonus Rules'!$B$3:$B$14, '[1]Bonus Rules'!$C$3:$G$14)
   ),
"No Bonus"))</f>
        <v>5.0000000000000001E-3</v>
      </c>
      <c r="J442" s="16">
        <f>IF(Table2[[#This Row],[Bonus Rules]]="No Bonus",0,Table1[[#This Row],[Salary]]*Table2[[#This Row],[Bonus Rules]])</f>
        <v>288.10000000000002</v>
      </c>
      <c r="K442" s="16">
        <f>Table1[[#This Row],[Salary]]+Table2[[#This Row],[Bonus Amount ]]</f>
        <v>57908.1</v>
      </c>
    </row>
    <row r="443" spans="1:11">
      <c r="A443" s="2" t="s">
        <v>104</v>
      </c>
      <c r="B443" s="2" t="s">
        <v>6</v>
      </c>
      <c r="C443" s="2" t="s">
        <v>19</v>
      </c>
      <c r="D443" s="14">
        <v>35940</v>
      </c>
      <c r="E443" s="2" t="s">
        <v>3</v>
      </c>
      <c r="F443" s="2" t="s">
        <v>15</v>
      </c>
      <c r="G443" t="str">
        <f t="shared" si="6"/>
        <v>30000 - 40000</v>
      </c>
      <c r="H443" t="b">
        <f>IF(Table1[[#This Row],[Salary]]&gt;90000,TRUE,FALSE)</f>
        <v>0</v>
      </c>
      <c r="I443" s="11" cm="1">
        <f t="array" ref="I443">IF(OR(C443="", F443=""), "No Bonus",
IFERROR(
   _xlfn.XLOOKUP(TRIM(F443), '[1]Bonus Rules'!$C$2:$G$2,
      _xlfn.XLOOKUP(TRIM(C443), '[1]Bonus Rules'!$B$3:$B$14, '[1]Bonus Rules'!$C$3:$G$14)
   ),
"No Bonus"))</f>
        <v>1.2999999999999999E-2</v>
      </c>
      <c r="J443" s="16">
        <f>IF(Table2[[#This Row],[Bonus Rules]]="No Bonus",0,Table1[[#This Row],[Salary]]*Table2[[#This Row],[Bonus Rules]])</f>
        <v>467.21999999999997</v>
      </c>
      <c r="K443" s="16">
        <f>Table1[[#This Row],[Salary]]+Table2[[#This Row],[Bonus Amount ]]</f>
        <v>36407.22</v>
      </c>
    </row>
    <row r="444" spans="1:11">
      <c r="A444" s="1" t="s">
        <v>452</v>
      </c>
      <c r="B444" s="1" t="s">
        <v>6</v>
      </c>
      <c r="C444" s="1" t="s">
        <v>32</v>
      </c>
      <c r="D444" s="13">
        <v>101190</v>
      </c>
      <c r="E444" s="1" t="s">
        <v>17</v>
      </c>
      <c r="F444" s="1" t="s">
        <v>20</v>
      </c>
      <c r="G444" t="str">
        <f t="shared" si="6"/>
        <v>100000 - 110000</v>
      </c>
      <c r="H444" t="b">
        <f>IF(Table1[[#This Row],[Salary]]&gt;90000,TRUE,FALSE)</f>
        <v>1</v>
      </c>
      <c r="I444" s="11" cm="1">
        <f t="array" ref="I444">IF(OR(C444="", F444=""), "No Bonus",
IFERROR(
   _xlfn.XLOOKUP(TRIM(F444), '[1]Bonus Rules'!$C$2:$G$2,
      _xlfn.XLOOKUP(TRIM(C444), '[1]Bonus Rules'!$B$3:$B$14, '[1]Bonus Rules'!$C$3:$G$14)
   ),
"No Bonus"))</f>
        <v>0.04</v>
      </c>
      <c r="J444" s="16">
        <f>IF(Table2[[#This Row],[Bonus Rules]]="No Bonus",0,Table1[[#This Row],[Salary]]*Table2[[#This Row],[Bonus Rules]])</f>
        <v>4047.6</v>
      </c>
      <c r="K444" s="16">
        <f>Table1[[#This Row],[Salary]]+Table2[[#This Row],[Bonus Amount ]]</f>
        <v>105237.6</v>
      </c>
    </row>
    <row r="445" spans="1:11">
      <c r="A445" s="2" t="s">
        <v>453</v>
      </c>
      <c r="B445" s="2" t="s">
        <v>6</v>
      </c>
      <c r="C445" s="2" t="s">
        <v>11</v>
      </c>
      <c r="D445" s="14">
        <v>48980</v>
      </c>
      <c r="E445" s="2" t="s">
        <v>17</v>
      </c>
      <c r="F445" s="2" t="s">
        <v>4</v>
      </c>
      <c r="G445" t="str">
        <f t="shared" si="6"/>
        <v>40000 - 50000</v>
      </c>
      <c r="H445" t="b">
        <f>IF(Table1[[#This Row],[Salary]]&gt;90000,TRUE,FALSE)</f>
        <v>0</v>
      </c>
      <c r="I445" s="11" cm="1">
        <f t="array" ref="I445">IF(OR(C445="", F445=""), "No Bonus",
IFERROR(
   _xlfn.XLOOKUP(TRIM(F445), '[1]Bonus Rules'!$C$2:$G$2,
      _xlfn.XLOOKUP(TRIM(C445), '[1]Bonus Rules'!$B$3:$B$14, '[1]Bonus Rules'!$C$3:$G$14)
   ),
"No Bonus"))</f>
        <v>6.4000000000000001E-2</v>
      </c>
      <c r="J445" s="16">
        <f>IF(Table2[[#This Row],[Bonus Rules]]="No Bonus",0,Table1[[#This Row],[Salary]]*Table2[[#This Row],[Bonus Rules]])</f>
        <v>3134.7200000000003</v>
      </c>
      <c r="K445" s="16">
        <f>Table1[[#This Row],[Salary]]+Table2[[#This Row],[Bonus Amount ]]</f>
        <v>52114.720000000001</v>
      </c>
    </row>
    <row r="446" spans="1:11">
      <c r="A446" s="1" t="s">
        <v>454</v>
      </c>
      <c r="B446" s="1" t="s">
        <v>1</v>
      </c>
      <c r="C446" s="1" t="s">
        <v>11</v>
      </c>
      <c r="D446" s="13">
        <v>115840</v>
      </c>
      <c r="E446" s="1" t="s">
        <v>3</v>
      </c>
      <c r="F446" s="1" t="s">
        <v>54</v>
      </c>
      <c r="G446" t="str">
        <f t="shared" si="6"/>
        <v>110000 - 120000</v>
      </c>
      <c r="H446" t="b">
        <f>IF(Table1[[#This Row],[Salary]]&gt;90000,TRUE,FALSE)</f>
        <v>1</v>
      </c>
      <c r="I446" s="11" t="str" cm="1">
        <f t="array" ref="I446">IF(OR(C446="", F446=""), "No Bonus",
IFERROR(
   _xlfn.XLOOKUP(TRIM(F446), '[1]Bonus Rules'!$C$2:$G$2,
      _xlfn.XLOOKUP(TRIM(C446), '[1]Bonus Rules'!$B$3:$B$14, '[1]Bonus Rules'!$C$3:$G$14)
   ),
"No Bonus"))</f>
        <v>No Bonus</v>
      </c>
      <c r="J446" s="16">
        <f>IF(Table2[[#This Row],[Bonus Rules]]="No Bonus",0,Table1[[#This Row],[Salary]]*Table2[[#This Row],[Bonus Rules]])</f>
        <v>0</v>
      </c>
      <c r="K446" s="16">
        <f>Table1[[#This Row],[Salary]]+Table2[[#This Row],[Bonus Amount ]]</f>
        <v>115840</v>
      </c>
    </row>
    <row r="447" spans="1:11">
      <c r="A447" s="2" t="s">
        <v>455</v>
      </c>
      <c r="B447" s="2" t="s">
        <v>6</v>
      </c>
      <c r="C447" s="2" t="s">
        <v>43</v>
      </c>
      <c r="D447" s="14">
        <v>45450</v>
      </c>
      <c r="E447" s="2" t="s">
        <v>12</v>
      </c>
      <c r="F447" s="2" t="s">
        <v>4</v>
      </c>
      <c r="G447" t="str">
        <f t="shared" si="6"/>
        <v>40000 - 50000</v>
      </c>
      <c r="H447" t="b">
        <f>IF(Table1[[#This Row],[Salary]]&gt;90000,TRUE,FALSE)</f>
        <v>0</v>
      </c>
      <c r="I447" s="11" cm="1">
        <f t="array" ref="I447">IF(OR(C447="", F447=""), "No Bonus",
IFERROR(
   _xlfn.XLOOKUP(TRIM(F447), '[1]Bonus Rules'!$C$2:$G$2,
      _xlfn.XLOOKUP(TRIM(C447), '[1]Bonus Rules'!$B$3:$B$14, '[1]Bonus Rules'!$C$3:$G$14)
   ),
"No Bonus"))</f>
        <v>7.0999999999999994E-2</v>
      </c>
      <c r="J447" s="16">
        <f>IF(Table2[[#This Row],[Bonus Rules]]="No Bonus",0,Table1[[#This Row],[Salary]]*Table2[[#This Row],[Bonus Rules]])</f>
        <v>3226.95</v>
      </c>
      <c r="K447" s="16">
        <f>Table1[[#This Row],[Salary]]+Table2[[#This Row],[Bonus Amount ]]</f>
        <v>48676.95</v>
      </c>
    </row>
    <row r="448" spans="1:11">
      <c r="A448" s="1" t="s">
        <v>456</v>
      </c>
      <c r="B448" s="1" t="s">
        <v>1</v>
      </c>
      <c r="C448" s="1" t="s">
        <v>14</v>
      </c>
      <c r="D448" s="13">
        <v>54140</v>
      </c>
      <c r="E448" s="1" t="s">
        <v>17</v>
      </c>
      <c r="F448" s="1" t="s">
        <v>20</v>
      </c>
      <c r="G448" t="str">
        <f t="shared" si="6"/>
        <v>50000 - 60000</v>
      </c>
      <c r="H448" t="b">
        <f>IF(Table1[[#This Row],[Salary]]&gt;90000,TRUE,FALSE)</f>
        <v>0</v>
      </c>
      <c r="I448" s="11" cm="1">
        <f t="array" ref="I448">IF(OR(C448="", F448=""), "No Bonus",
IFERROR(
   _xlfn.XLOOKUP(TRIM(F448), '[1]Bonus Rules'!$C$2:$G$2,
      _xlfn.XLOOKUP(TRIM(C448), '[1]Bonus Rules'!$B$3:$B$14, '[1]Bonus Rules'!$C$3:$G$14)
   ),
"No Bonus"))</f>
        <v>2.8000000000000001E-2</v>
      </c>
      <c r="J448" s="16">
        <f>IF(Table2[[#This Row],[Bonus Rules]]="No Bonus",0,Table1[[#This Row],[Salary]]*Table2[[#This Row],[Bonus Rules]])</f>
        <v>1515.92</v>
      </c>
      <c r="K448" s="16">
        <f>Table1[[#This Row],[Salary]]+Table2[[#This Row],[Bonus Amount ]]</f>
        <v>55655.92</v>
      </c>
    </row>
    <row r="449" spans="1:11">
      <c r="A449" s="2" t="s">
        <v>457</v>
      </c>
      <c r="B449" s="2" t="s">
        <v>6</v>
      </c>
      <c r="C449" s="2" t="s">
        <v>19</v>
      </c>
      <c r="D449" s="14">
        <v>117520</v>
      </c>
      <c r="E449" s="2" t="s">
        <v>12</v>
      </c>
      <c r="F449" s="2" t="s">
        <v>20</v>
      </c>
      <c r="G449" t="str">
        <f t="shared" si="6"/>
        <v>110000 - 120000</v>
      </c>
      <c r="H449" t="b">
        <f>IF(Table1[[#This Row],[Salary]]&gt;90000,TRUE,FALSE)</f>
        <v>1</v>
      </c>
      <c r="I449" s="11" cm="1">
        <f t="array" ref="I449">IF(OR(C449="", F449=""), "No Bonus",
IFERROR(
   _xlfn.XLOOKUP(TRIM(F449), '[1]Bonus Rules'!$C$2:$G$2,
      _xlfn.XLOOKUP(TRIM(C449), '[1]Bonus Rules'!$B$3:$B$14, '[1]Bonus Rules'!$C$3:$G$14)
   ),
"No Bonus"))</f>
        <v>2.7E-2</v>
      </c>
      <c r="J449" s="16">
        <f>IF(Table2[[#This Row],[Bonus Rules]]="No Bonus",0,Table1[[#This Row],[Salary]]*Table2[[#This Row],[Bonus Rules]])</f>
        <v>3173.04</v>
      </c>
      <c r="K449" s="16">
        <f>Table1[[#This Row],[Salary]]+Table2[[#This Row],[Bonus Amount ]]</f>
        <v>120693.04</v>
      </c>
    </row>
    <row r="450" spans="1:11">
      <c r="A450" s="1" t="s">
        <v>458</v>
      </c>
      <c r="B450" s="1" t="s">
        <v>1</v>
      </c>
      <c r="C450" s="1" t="s">
        <v>43</v>
      </c>
      <c r="D450" s="13">
        <v>93210</v>
      </c>
      <c r="E450" s="1" t="s">
        <v>3</v>
      </c>
      <c r="F450" s="1" t="s">
        <v>15</v>
      </c>
      <c r="G450" t="str">
        <f t="shared" ref="G450:G513" si="7">INT(D450/10000)*10000 &amp; " - " &amp; (INT(D450/10000)+1)*10000</f>
        <v>90000 - 100000</v>
      </c>
      <c r="H450" t="b">
        <f>IF(Table1[[#This Row],[Salary]]&gt;90000,TRUE,FALSE)</f>
        <v>1</v>
      </c>
      <c r="I450" s="11" cm="1">
        <f t="array" ref="I450">IF(OR(C450="", F450=""), "No Bonus",
IFERROR(
   _xlfn.XLOOKUP(TRIM(F450), '[1]Bonus Rules'!$C$2:$G$2,
      _xlfn.XLOOKUP(TRIM(C450), '[1]Bonus Rules'!$B$3:$B$14, '[1]Bonus Rules'!$C$3:$G$14)
   ),
"No Bonus"))</f>
        <v>1.2E-2</v>
      </c>
      <c r="J450" s="16">
        <f>IF(Table2[[#This Row],[Bonus Rules]]="No Bonus",0,Table1[[#This Row],[Salary]]*Table2[[#This Row],[Bonus Rules]])</f>
        <v>1118.52</v>
      </c>
      <c r="K450" s="16">
        <f>Table1[[#This Row],[Salary]]+Table2[[#This Row],[Bonus Amount ]]</f>
        <v>94328.52</v>
      </c>
    </row>
    <row r="451" spans="1:11">
      <c r="A451" s="2" t="s">
        <v>459</v>
      </c>
      <c r="B451" s="2" t="s">
        <v>1</v>
      </c>
      <c r="C451" s="2" t="s">
        <v>14</v>
      </c>
      <c r="D451" s="14">
        <v>104470</v>
      </c>
      <c r="E451" s="2" t="s">
        <v>3</v>
      </c>
      <c r="F451" s="2" t="s">
        <v>54</v>
      </c>
      <c r="G451" t="str">
        <f t="shared" si="7"/>
        <v>100000 - 110000</v>
      </c>
      <c r="H451" t="b">
        <f>IF(Table1[[#This Row],[Salary]]&gt;90000,TRUE,FALSE)</f>
        <v>1</v>
      </c>
      <c r="I451" s="11" t="str" cm="1">
        <f t="array" ref="I451">IF(OR(C451="", F451=""), "No Bonus",
IFERROR(
   _xlfn.XLOOKUP(TRIM(F451), '[1]Bonus Rules'!$C$2:$G$2,
      _xlfn.XLOOKUP(TRIM(C451), '[1]Bonus Rules'!$B$3:$B$14, '[1]Bonus Rules'!$C$3:$G$14)
   ),
"No Bonus"))</f>
        <v>No Bonus</v>
      </c>
      <c r="J451" s="16">
        <f>IF(Table2[[#This Row],[Bonus Rules]]="No Bonus",0,Table1[[#This Row],[Salary]]*Table2[[#This Row],[Bonus Rules]])</f>
        <v>0</v>
      </c>
      <c r="K451" s="16">
        <f>Table1[[#This Row],[Salary]]+Table2[[#This Row],[Bonus Amount ]]</f>
        <v>104470</v>
      </c>
    </row>
    <row r="452" spans="1:11">
      <c r="A452" s="1" t="s">
        <v>460</v>
      </c>
      <c r="B452" s="1" t="s">
        <v>1</v>
      </c>
      <c r="C452" s="1" t="s">
        <v>32</v>
      </c>
      <c r="D452" s="13">
        <v>110890</v>
      </c>
      <c r="E452" s="1" t="s">
        <v>17</v>
      </c>
      <c r="F452" s="1" t="s">
        <v>15</v>
      </c>
      <c r="G452" t="str">
        <f t="shared" si="7"/>
        <v>110000 - 120000</v>
      </c>
      <c r="H452" t="b">
        <f>IF(Table1[[#This Row],[Salary]]&gt;90000,TRUE,FALSE)</f>
        <v>1</v>
      </c>
      <c r="I452" s="11" cm="1">
        <f t="array" ref="I452">IF(OR(C452="", F452=""), "No Bonus",
IFERROR(
   _xlfn.XLOOKUP(TRIM(F452), '[1]Bonus Rules'!$C$2:$G$2,
      _xlfn.XLOOKUP(TRIM(C452), '[1]Bonus Rules'!$B$3:$B$14, '[1]Bonus Rules'!$C$3:$G$14)
   ),
"No Bonus"))</f>
        <v>1.9E-2</v>
      </c>
      <c r="J452" s="16">
        <f>IF(Table2[[#This Row],[Bonus Rules]]="No Bonus",0,Table1[[#This Row],[Salary]]*Table2[[#This Row],[Bonus Rules]])</f>
        <v>2106.91</v>
      </c>
      <c r="K452" s="16">
        <f>Table1[[#This Row],[Salary]]+Table2[[#This Row],[Bonus Amount ]]</f>
        <v>112996.91</v>
      </c>
    </row>
    <row r="453" spans="1:11">
      <c r="A453" s="2" t="s">
        <v>461</v>
      </c>
      <c r="B453" s="2" t="s">
        <v>6</v>
      </c>
      <c r="C453" s="2" t="s">
        <v>32</v>
      </c>
      <c r="D453" s="14">
        <v>96660</v>
      </c>
      <c r="E453" s="2" t="s">
        <v>12</v>
      </c>
      <c r="F453" s="2" t="s">
        <v>20</v>
      </c>
      <c r="G453" t="str">
        <f t="shared" si="7"/>
        <v>90000 - 100000</v>
      </c>
      <c r="H453" t="b">
        <f>IF(Table1[[#This Row],[Salary]]&gt;90000,TRUE,FALSE)</f>
        <v>1</v>
      </c>
      <c r="I453" s="11" cm="1">
        <f t="array" ref="I453">IF(OR(C453="", F453=""), "No Bonus",
IFERROR(
   _xlfn.XLOOKUP(TRIM(F453), '[1]Bonus Rules'!$C$2:$G$2,
      _xlfn.XLOOKUP(TRIM(C453), '[1]Bonus Rules'!$B$3:$B$14, '[1]Bonus Rules'!$C$3:$G$14)
   ),
"No Bonus"))</f>
        <v>0.04</v>
      </c>
      <c r="J453" s="16">
        <f>IF(Table2[[#This Row],[Bonus Rules]]="No Bonus",0,Table1[[#This Row],[Salary]]*Table2[[#This Row],[Bonus Rules]])</f>
        <v>3866.4</v>
      </c>
      <c r="K453" s="16">
        <f>Table1[[#This Row],[Salary]]+Table2[[#This Row],[Bonus Amount ]]</f>
        <v>100526.39999999999</v>
      </c>
    </row>
    <row r="454" spans="1:11">
      <c r="A454" s="1" t="s">
        <v>462</v>
      </c>
      <c r="B454" s="1" t="s">
        <v>1</v>
      </c>
      <c r="C454" s="1" t="s">
        <v>45</v>
      </c>
      <c r="D454" s="13">
        <v>118360</v>
      </c>
      <c r="E454" s="1" t="s">
        <v>12</v>
      </c>
      <c r="F454" s="1" t="s">
        <v>20</v>
      </c>
      <c r="G454" t="str">
        <f t="shared" si="7"/>
        <v>110000 - 120000</v>
      </c>
      <c r="H454" t="b">
        <f>IF(Table1[[#This Row],[Salary]]&gt;90000,TRUE,FALSE)</f>
        <v>1</v>
      </c>
      <c r="I454" s="11" cm="1">
        <f t="array" ref="I454">IF(OR(C454="", F454=""), "No Bonus",
IFERROR(
   _xlfn.XLOOKUP(TRIM(F454), '[1]Bonus Rules'!$C$2:$G$2,
      _xlfn.XLOOKUP(TRIM(C454), '[1]Bonus Rules'!$B$3:$B$14, '[1]Bonus Rules'!$C$3:$G$14)
   ),
"No Bonus"))</f>
        <v>2.3E-2</v>
      </c>
      <c r="J454" s="16">
        <f>IF(Table2[[#This Row],[Bonus Rules]]="No Bonus",0,Table1[[#This Row],[Salary]]*Table2[[#This Row],[Bonus Rules]])</f>
        <v>2722.2799999999997</v>
      </c>
      <c r="K454" s="16">
        <f>Table1[[#This Row],[Salary]]+Table2[[#This Row],[Bonus Amount ]]</f>
        <v>121082.28</v>
      </c>
    </row>
    <row r="455" spans="1:11">
      <c r="A455" s="2" t="s">
        <v>463</v>
      </c>
      <c r="B455" s="2" t="s">
        <v>6</v>
      </c>
      <c r="C455" s="2" t="s">
        <v>14</v>
      </c>
      <c r="D455" s="14">
        <v>88030</v>
      </c>
      <c r="E455" s="2" t="s">
        <v>17</v>
      </c>
      <c r="F455" s="2" t="s">
        <v>20</v>
      </c>
      <c r="G455" t="str">
        <f t="shared" si="7"/>
        <v>80000 - 90000</v>
      </c>
      <c r="H455" t="b">
        <f>IF(Table1[[#This Row],[Salary]]&gt;90000,TRUE,FALSE)</f>
        <v>0</v>
      </c>
      <c r="I455" s="11" cm="1">
        <f t="array" ref="I455">IF(OR(C455="", F455=""), "No Bonus",
IFERROR(
   _xlfn.XLOOKUP(TRIM(F455), '[1]Bonus Rules'!$C$2:$G$2,
      _xlfn.XLOOKUP(TRIM(C455), '[1]Bonus Rules'!$B$3:$B$14, '[1]Bonus Rules'!$C$3:$G$14)
   ),
"No Bonus"))</f>
        <v>2.8000000000000001E-2</v>
      </c>
      <c r="J455" s="16">
        <f>IF(Table2[[#This Row],[Bonus Rules]]="No Bonus",0,Table1[[#This Row],[Salary]]*Table2[[#This Row],[Bonus Rules]])</f>
        <v>2464.84</v>
      </c>
      <c r="K455" s="16">
        <f>Table1[[#This Row],[Salary]]+Table2[[#This Row],[Bonus Amount ]]</f>
        <v>90494.84</v>
      </c>
    </row>
    <row r="456" spans="1:11">
      <c r="A456" s="1" t="s">
        <v>464</v>
      </c>
      <c r="B456" s="1" t="s">
        <v>1</v>
      </c>
      <c r="C456" s="1" t="s">
        <v>27</v>
      </c>
      <c r="D456" s="13">
        <v>87810</v>
      </c>
      <c r="E456" s="1" t="s">
        <v>17</v>
      </c>
      <c r="F456" s="1" t="s">
        <v>54</v>
      </c>
      <c r="G456" t="str">
        <f t="shared" si="7"/>
        <v>80000 - 90000</v>
      </c>
      <c r="H456" t="b">
        <f>IF(Table1[[#This Row],[Salary]]&gt;90000,TRUE,FALSE)</f>
        <v>0</v>
      </c>
      <c r="I456" s="11" t="str" cm="1">
        <f t="array" ref="I456">IF(OR(C456="", F456=""), "No Bonus",
IFERROR(
   _xlfn.XLOOKUP(TRIM(F456), '[1]Bonus Rules'!$C$2:$G$2,
      _xlfn.XLOOKUP(TRIM(C456), '[1]Bonus Rules'!$B$3:$B$14, '[1]Bonus Rules'!$C$3:$G$14)
   ),
"No Bonus"))</f>
        <v>No Bonus</v>
      </c>
      <c r="J456" s="16">
        <f>IF(Table2[[#This Row],[Bonus Rules]]="No Bonus",0,Table1[[#This Row],[Salary]]*Table2[[#This Row],[Bonus Rules]])</f>
        <v>0</v>
      </c>
      <c r="K456" s="16">
        <f>Table1[[#This Row],[Salary]]+Table2[[#This Row],[Bonus Amount ]]</f>
        <v>87810</v>
      </c>
    </row>
    <row r="457" spans="1:11">
      <c r="A457" s="2" t="s">
        <v>465</v>
      </c>
      <c r="B457" s="2" t="s">
        <v>1</v>
      </c>
      <c r="C457" s="2" t="s">
        <v>24</v>
      </c>
      <c r="D457" s="14">
        <v>51520</v>
      </c>
      <c r="E457" s="2" t="s">
        <v>17</v>
      </c>
      <c r="F457" s="2" t="s">
        <v>20</v>
      </c>
      <c r="G457" t="str">
        <f t="shared" si="7"/>
        <v>50000 - 60000</v>
      </c>
      <c r="H457" t="b">
        <f>IF(Table1[[#This Row],[Salary]]&gt;90000,TRUE,FALSE)</f>
        <v>0</v>
      </c>
      <c r="I457" s="11" cm="1">
        <f t="array" ref="I457">IF(OR(C457="", F457=""), "No Bonus",
IFERROR(
   _xlfn.XLOOKUP(TRIM(F457), '[1]Bonus Rules'!$C$2:$G$2,
      _xlfn.XLOOKUP(TRIM(C457), '[1]Bonus Rules'!$B$3:$B$14, '[1]Bonus Rules'!$C$3:$G$14)
   ),
"No Bonus"))</f>
        <v>2.4E-2</v>
      </c>
      <c r="J457" s="16">
        <f>IF(Table2[[#This Row],[Bonus Rules]]="No Bonus",0,Table1[[#This Row],[Salary]]*Table2[[#This Row],[Bonus Rules]])</f>
        <v>1236.48</v>
      </c>
      <c r="K457" s="16">
        <f>Table1[[#This Row],[Salary]]+Table2[[#This Row],[Bonus Amount ]]</f>
        <v>52756.480000000003</v>
      </c>
    </row>
    <row r="458" spans="1:11">
      <c r="A458" s="1" t="s">
        <v>466</v>
      </c>
      <c r="B458" s="1" t="s">
        <v>1</v>
      </c>
      <c r="C458" s="1" t="s">
        <v>2</v>
      </c>
      <c r="D458" s="13">
        <v>60260</v>
      </c>
      <c r="E458" s="1" t="s">
        <v>17</v>
      </c>
      <c r="F458" s="1" t="s">
        <v>54</v>
      </c>
      <c r="G458" t="str">
        <f t="shared" si="7"/>
        <v>60000 - 70000</v>
      </c>
      <c r="H458" t="b">
        <f>IF(Table1[[#This Row],[Salary]]&gt;90000,TRUE,FALSE)</f>
        <v>0</v>
      </c>
      <c r="I458" s="11" t="str" cm="1">
        <f t="array" ref="I458">IF(OR(C458="", F458=""), "No Bonus",
IFERROR(
   _xlfn.XLOOKUP(TRIM(F458), '[1]Bonus Rules'!$C$2:$G$2,
      _xlfn.XLOOKUP(TRIM(C458), '[1]Bonus Rules'!$B$3:$B$14, '[1]Bonus Rules'!$C$3:$G$14)
   ),
"No Bonus"))</f>
        <v>No Bonus</v>
      </c>
      <c r="J458" s="16">
        <f>IF(Table2[[#This Row],[Bonus Rules]]="No Bonus",0,Table1[[#This Row],[Salary]]*Table2[[#This Row],[Bonus Rules]])</f>
        <v>0</v>
      </c>
      <c r="K458" s="16">
        <f>Table1[[#This Row],[Salary]]+Table2[[#This Row],[Bonus Amount ]]</f>
        <v>60260</v>
      </c>
    </row>
    <row r="459" spans="1:11">
      <c r="A459" s="2" t="s">
        <v>467</v>
      </c>
      <c r="B459" s="2" t="s">
        <v>1</v>
      </c>
      <c r="C459" s="2" t="s">
        <v>14</v>
      </c>
      <c r="D459" s="14">
        <v>61210</v>
      </c>
      <c r="E459" s="2" t="s">
        <v>12</v>
      </c>
      <c r="F459" s="2" t="s">
        <v>20</v>
      </c>
      <c r="G459" t="str">
        <f t="shared" si="7"/>
        <v>60000 - 70000</v>
      </c>
      <c r="H459" t="b">
        <f>IF(Table1[[#This Row],[Salary]]&gt;90000,TRUE,FALSE)</f>
        <v>0</v>
      </c>
      <c r="I459" s="11" cm="1">
        <f t="array" ref="I459">IF(OR(C459="", F459=""), "No Bonus",
IFERROR(
   _xlfn.XLOOKUP(TRIM(F459), '[1]Bonus Rules'!$C$2:$G$2,
      _xlfn.XLOOKUP(TRIM(C459), '[1]Bonus Rules'!$B$3:$B$14, '[1]Bonus Rules'!$C$3:$G$14)
   ),
"No Bonus"))</f>
        <v>2.8000000000000001E-2</v>
      </c>
      <c r="J459" s="16">
        <f>IF(Table2[[#This Row],[Bonus Rules]]="No Bonus",0,Table1[[#This Row],[Salary]]*Table2[[#This Row],[Bonus Rules]])</f>
        <v>1713.88</v>
      </c>
      <c r="K459" s="16">
        <f>Table1[[#This Row],[Salary]]+Table2[[#This Row],[Bonus Amount ]]</f>
        <v>62923.88</v>
      </c>
    </row>
    <row r="460" spans="1:11">
      <c r="A460" s="1" t="s">
        <v>468</v>
      </c>
      <c r="B460" s="1" t="s">
        <v>1</v>
      </c>
      <c r="C460" s="1" t="s">
        <v>40</v>
      </c>
      <c r="D460" s="13">
        <v>52750</v>
      </c>
      <c r="E460" s="1" t="s">
        <v>12</v>
      </c>
      <c r="F460" s="1" t="s">
        <v>20</v>
      </c>
      <c r="G460" t="str">
        <f t="shared" si="7"/>
        <v>50000 - 60000</v>
      </c>
      <c r="H460" t="b">
        <f>IF(Table1[[#This Row],[Salary]]&gt;90000,TRUE,FALSE)</f>
        <v>0</v>
      </c>
      <c r="I460" s="11" cm="1">
        <f t="array" ref="I460">IF(OR(C460="", F460=""), "No Bonus",
IFERROR(
   _xlfn.XLOOKUP(TRIM(F460), '[1]Bonus Rules'!$C$2:$G$2,
      _xlfn.XLOOKUP(TRIM(C460), '[1]Bonus Rules'!$B$3:$B$14, '[1]Bonus Rules'!$C$3:$G$14)
   ),
"No Bonus"))</f>
        <v>3.3000000000000002E-2</v>
      </c>
      <c r="J460" s="16">
        <f>IF(Table2[[#This Row],[Bonus Rules]]="No Bonus",0,Table1[[#This Row],[Salary]]*Table2[[#This Row],[Bonus Rules]])</f>
        <v>1740.75</v>
      </c>
      <c r="K460" s="16">
        <f>Table1[[#This Row],[Salary]]+Table2[[#This Row],[Bonus Amount ]]</f>
        <v>54490.75</v>
      </c>
    </row>
    <row r="461" spans="1:11">
      <c r="A461" s="2" t="s">
        <v>469</v>
      </c>
      <c r="B461" s="2" t="s">
        <v>1</v>
      </c>
      <c r="C461" s="2" t="s">
        <v>27</v>
      </c>
      <c r="D461" s="14">
        <v>47270</v>
      </c>
      <c r="E461" s="2" t="s">
        <v>12</v>
      </c>
      <c r="F461" s="2" t="s">
        <v>20</v>
      </c>
      <c r="G461" t="str">
        <f t="shared" si="7"/>
        <v>40000 - 50000</v>
      </c>
      <c r="H461" t="b">
        <f>IF(Table1[[#This Row],[Salary]]&gt;90000,TRUE,FALSE)</f>
        <v>0</v>
      </c>
      <c r="I461" s="11" cm="1">
        <f t="array" ref="I461">IF(OR(C461="", F461=""), "No Bonus",
IFERROR(
   _xlfn.XLOOKUP(TRIM(F461), '[1]Bonus Rules'!$C$2:$G$2,
      _xlfn.XLOOKUP(TRIM(C461), '[1]Bonus Rules'!$B$3:$B$14, '[1]Bonus Rules'!$C$3:$G$14)
   ),
"No Bonus"))</f>
        <v>3.2000000000000001E-2</v>
      </c>
      <c r="J461" s="16">
        <f>IF(Table2[[#This Row],[Bonus Rules]]="No Bonus",0,Table1[[#This Row],[Salary]]*Table2[[#This Row],[Bonus Rules]])</f>
        <v>1512.64</v>
      </c>
      <c r="K461" s="16">
        <f>Table1[[#This Row],[Salary]]+Table2[[#This Row],[Bonus Amount ]]</f>
        <v>48782.64</v>
      </c>
    </row>
    <row r="462" spans="1:11">
      <c r="A462" s="1" t="s">
        <v>470</v>
      </c>
      <c r="B462" s="1" t="s">
        <v>1</v>
      </c>
      <c r="C462" s="1" t="s">
        <v>2</v>
      </c>
      <c r="D462" s="13">
        <v>118060</v>
      </c>
      <c r="E462" s="1" t="s">
        <v>12</v>
      </c>
      <c r="F462" s="1" t="s">
        <v>8</v>
      </c>
      <c r="G462" t="str">
        <f t="shared" si="7"/>
        <v>110000 - 120000</v>
      </c>
      <c r="H462" t="b">
        <f>IF(Table1[[#This Row],[Salary]]&gt;90000,TRUE,FALSE)</f>
        <v>1</v>
      </c>
      <c r="I462" s="11" cm="1">
        <f t="array" ref="I462">IF(OR(C462="", F462=""), "No Bonus",
IFERROR(
   _xlfn.XLOOKUP(TRIM(F462), '[1]Bonus Rules'!$C$2:$G$2,
      _xlfn.XLOOKUP(TRIM(C462), '[1]Bonus Rules'!$B$3:$B$14, '[1]Bonus Rules'!$C$3:$G$14)
   ),
"No Bonus"))</f>
        <v>5.0999999999999997E-2</v>
      </c>
      <c r="J462" s="16">
        <f>IF(Table2[[#This Row],[Bonus Rules]]="No Bonus",0,Table1[[#This Row],[Salary]]*Table2[[#This Row],[Bonus Rules]])</f>
        <v>6021.0599999999995</v>
      </c>
      <c r="K462" s="16">
        <f>Table1[[#This Row],[Salary]]+Table2[[#This Row],[Bonus Amount ]]</f>
        <v>124081.06</v>
      </c>
    </row>
    <row r="463" spans="1:11">
      <c r="A463" s="2" t="s">
        <v>471</v>
      </c>
      <c r="B463" s="2" t="s">
        <v>1</v>
      </c>
      <c r="C463" s="2" t="s">
        <v>58</v>
      </c>
      <c r="D463" s="14">
        <v>37360</v>
      </c>
      <c r="E463" s="2" t="s">
        <v>3</v>
      </c>
      <c r="F463" s="2" t="s">
        <v>20</v>
      </c>
      <c r="G463" t="str">
        <f t="shared" si="7"/>
        <v>30000 - 40000</v>
      </c>
      <c r="H463" t="b">
        <f>IF(Table1[[#This Row],[Salary]]&gt;90000,TRUE,FALSE)</f>
        <v>0</v>
      </c>
      <c r="I463" s="11" cm="1">
        <f t="array" ref="I463">IF(OR(C463="", F463=""), "No Bonus",
IFERROR(
   _xlfn.XLOOKUP(TRIM(F463), '[1]Bonus Rules'!$C$2:$G$2,
      _xlfn.XLOOKUP(TRIM(C463), '[1]Bonus Rules'!$B$3:$B$14, '[1]Bonus Rules'!$C$3:$G$14)
   ),
"No Bonus"))</f>
        <v>3.5000000000000003E-2</v>
      </c>
      <c r="J463" s="16">
        <f>IF(Table2[[#This Row],[Bonus Rules]]="No Bonus",0,Table1[[#This Row],[Salary]]*Table2[[#This Row],[Bonus Rules]])</f>
        <v>1307.6000000000001</v>
      </c>
      <c r="K463" s="16">
        <f>Table1[[#This Row],[Salary]]+Table2[[#This Row],[Bonus Amount ]]</f>
        <v>38667.599999999999</v>
      </c>
    </row>
    <row r="464" spans="1:11">
      <c r="A464" s="1" t="s">
        <v>472</v>
      </c>
      <c r="B464" s="1" t="s">
        <v>6</v>
      </c>
      <c r="C464" s="1" t="s">
        <v>24</v>
      </c>
      <c r="D464" s="13">
        <v>66510</v>
      </c>
      <c r="E464" s="1" t="s">
        <v>12</v>
      </c>
      <c r="F464" s="1" t="s">
        <v>20</v>
      </c>
      <c r="G464" t="str">
        <f t="shared" si="7"/>
        <v>60000 - 70000</v>
      </c>
      <c r="H464" t="b">
        <f>IF(Table1[[#This Row],[Salary]]&gt;90000,TRUE,FALSE)</f>
        <v>0</v>
      </c>
      <c r="I464" s="11" cm="1">
        <f t="array" ref="I464">IF(OR(C464="", F464=""), "No Bonus",
IFERROR(
   _xlfn.XLOOKUP(TRIM(F464), '[1]Bonus Rules'!$C$2:$G$2,
      _xlfn.XLOOKUP(TRIM(C464), '[1]Bonus Rules'!$B$3:$B$14, '[1]Bonus Rules'!$C$3:$G$14)
   ),
"No Bonus"))</f>
        <v>2.4E-2</v>
      </c>
      <c r="J464" s="16">
        <f>IF(Table2[[#This Row],[Bonus Rules]]="No Bonus",0,Table1[[#This Row],[Salary]]*Table2[[#This Row],[Bonus Rules]])</f>
        <v>1596.24</v>
      </c>
      <c r="K464" s="16">
        <f>Table1[[#This Row],[Salary]]+Table2[[#This Row],[Bonus Amount ]]</f>
        <v>68106.240000000005</v>
      </c>
    </row>
    <row r="465" spans="1:11">
      <c r="A465" s="2" t="s">
        <v>473</v>
      </c>
      <c r="B465" s="2" t="s">
        <v>6</v>
      </c>
      <c r="C465" s="2" t="s">
        <v>58</v>
      </c>
      <c r="D465" s="14">
        <v>29530</v>
      </c>
      <c r="E465" s="2" t="s">
        <v>12</v>
      </c>
      <c r="F465" s="2" t="s">
        <v>41</v>
      </c>
      <c r="G465" t="str">
        <f t="shared" si="7"/>
        <v>20000 - 30000</v>
      </c>
      <c r="H465" t="b">
        <f>IF(Table1[[#This Row],[Salary]]&gt;90000,TRUE,FALSE)</f>
        <v>0</v>
      </c>
      <c r="I465" s="11" cm="1">
        <f t="array" ref="I465">IF(OR(C465="", F465=""), "No Bonus",
IFERROR(
   _xlfn.XLOOKUP(TRIM(F465), '[1]Bonus Rules'!$C$2:$G$2,
      _xlfn.XLOOKUP(TRIM(C465), '[1]Bonus Rules'!$B$3:$B$14, '[1]Bonus Rules'!$C$3:$G$14)
   ),
"No Bonus"))</f>
        <v>5.0000000000000001E-3</v>
      </c>
      <c r="J465" s="16">
        <f>IF(Table2[[#This Row],[Bonus Rules]]="No Bonus",0,Table1[[#This Row],[Salary]]*Table2[[#This Row],[Bonus Rules]])</f>
        <v>147.65</v>
      </c>
      <c r="K465" s="16">
        <f>Table1[[#This Row],[Salary]]+Table2[[#This Row],[Bonus Amount ]]</f>
        <v>29677.65</v>
      </c>
    </row>
    <row r="466" spans="1:11">
      <c r="A466" s="1" t="s">
        <v>474</v>
      </c>
      <c r="B466" s="1" t="s">
        <v>6</v>
      </c>
      <c r="C466" s="1" t="s">
        <v>40</v>
      </c>
      <c r="D466" s="13">
        <v>60440</v>
      </c>
      <c r="E466" s="1" t="s">
        <v>3</v>
      </c>
      <c r="F466" s="1" t="s">
        <v>4</v>
      </c>
      <c r="G466" t="str">
        <f t="shared" si="7"/>
        <v>60000 - 70000</v>
      </c>
      <c r="H466" t="b">
        <f>IF(Table1[[#This Row],[Salary]]&gt;90000,TRUE,FALSE)</f>
        <v>0</v>
      </c>
      <c r="I466" s="11" cm="1">
        <f t="array" ref="I466">IF(OR(C466="", F466=""), "No Bonus",
IFERROR(
   _xlfn.XLOOKUP(TRIM(F466), '[1]Bonus Rules'!$C$2:$G$2,
      _xlfn.XLOOKUP(TRIM(C466), '[1]Bonus Rules'!$B$3:$B$14, '[1]Bonus Rules'!$C$3:$G$14)
   ),
"No Bonus"))</f>
        <v>8.4000000000000005E-2</v>
      </c>
      <c r="J466" s="16">
        <f>IF(Table2[[#This Row],[Bonus Rules]]="No Bonus",0,Table1[[#This Row],[Salary]]*Table2[[#This Row],[Bonus Rules]])</f>
        <v>5076.96</v>
      </c>
      <c r="K466" s="16">
        <f>Table1[[#This Row],[Salary]]+Table2[[#This Row],[Bonus Amount ]]</f>
        <v>65516.959999999999</v>
      </c>
    </row>
    <row r="467" spans="1:11">
      <c r="A467" s="2" t="s">
        <v>475</v>
      </c>
      <c r="B467" s="2" t="s">
        <v>1</v>
      </c>
      <c r="C467" s="2" t="s">
        <v>7</v>
      </c>
      <c r="D467" s="14">
        <v>90530</v>
      </c>
      <c r="E467" s="2" t="s">
        <v>3</v>
      </c>
      <c r="F467" s="2" t="s">
        <v>41</v>
      </c>
      <c r="G467" t="str">
        <f t="shared" si="7"/>
        <v>90000 - 100000</v>
      </c>
      <c r="H467" t="b">
        <f>IF(Table1[[#This Row],[Salary]]&gt;90000,TRUE,FALSE)</f>
        <v>1</v>
      </c>
      <c r="I467" s="11" cm="1">
        <f t="array" ref="I467">IF(OR(C467="", F467=""), "No Bonus",
IFERROR(
   _xlfn.XLOOKUP(TRIM(F467), '[1]Bonus Rules'!$C$2:$G$2,
      _xlfn.XLOOKUP(TRIM(C467), '[1]Bonus Rules'!$B$3:$B$14, '[1]Bonus Rules'!$C$3:$G$14)
   ),
"No Bonus"))</f>
        <v>5.0000000000000001E-3</v>
      </c>
      <c r="J467" s="16">
        <f>IF(Table2[[#This Row],[Bonus Rules]]="No Bonus",0,Table1[[#This Row],[Salary]]*Table2[[#This Row],[Bonus Rules]])</f>
        <v>452.65000000000003</v>
      </c>
      <c r="K467" s="16">
        <f>Table1[[#This Row],[Salary]]+Table2[[#This Row],[Bonus Amount ]]</f>
        <v>90982.65</v>
      </c>
    </row>
    <row r="468" spans="1:11">
      <c r="A468" s="1" t="s">
        <v>476</v>
      </c>
      <c r="B468" s="1" t="s">
        <v>1</v>
      </c>
      <c r="C468" s="1" t="s">
        <v>32</v>
      </c>
      <c r="D468" s="13">
        <v>67950</v>
      </c>
      <c r="E468" s="1" t="s">
        <v>12</v>
      </c>
      <c r="F468" s="1" t="s">
        <v>4</v>
      </c>
      <c r="G468" t="str">
        <f t="shared" si="7"/>
        <v>60000 - 70000</v>
      </c>
      <c r="H468" t="b">
        <f>IF(Table1[[#This Row],[Salary]]&gt;90000,TRUE,FALSE)</f>
        <v>0</v>
      </c>
      <c r="I468" s="11" cm="1">
        <f t="array" ref="I468">IF(OR(C468="", F468=""), "No Bonus",
IFERROR(
   _xlfn.XLOOKUP(TRIM(F468), '[1]Bonus Rules'!$C$2:$G$2,
      _xlfn.XLOOKUP(TRIM(C468), '[1]Bonus Rules'!$B$3:$B$14, '[1]Bonus Rules'!$C$3:$G$14)
   ),
"No Bonus"))</f>
        <v>6.3E-2</v>
      </c>
      <c r="J468" s="16">
        <f>IF(Table2[[#This Row],[Bonus Rules]]="No Bonus",0,Table1[[#This Row],[Salary]]*Table2[[#This Row],[Bonus Rules]])</f>
        <v>4280.8500000000004</v>
      </c>
      <c r="K468" s="16">
        <f>Table1[[#This Row],[Salary]]+Table2[[#This Row],[Bonus Amount ]]</f>
        <v>72230.850000000006</v>
      </c>
    </row>
    <row r="469" spans="1:11">
      <c r="A469" s="2" t="s">
        <v>477</v>
      </c>
      <c r="B469" s="2" t="s">
        <v>1</v>
      </c>
      <c r="C469" s="2" t="s">
        <v>43</v>
      </c>
      <c r="D469" s="14">
        <v>105120</v>
      </c>
      <c r="E469" s="2" t="s">
        <v>12</v>
      </c>
      <c r="F469" s="2" t="s">
        <v>20</v>
      </c>
      <c r="G469" t="str">
        <f t="shared" si="7"/>
        <v>100000 - 110000</v>
      </c>
      <c r="H469" t="b">
        <f>IF(Table1[[#This Row],[Salary]]&gt;90000,TRUE,FALSE)</f>
        <v>1</v>
      </c>
      <c r="I469" s="11" cm="1">
        <f t="array" ref="I469">IF(OR(C469="", F469=""), "No Bonus",
IFERROR(
   _xlfn.XLOOKUP(TRIM(F469), '[1]Bonus Rules'!$C$2:$G$2,
      _xlfn.XLOOKUP(TRIM(C469), '[1]Bonus Rules'!$B$3:$B$14, '[1]Bonus Rules'!$C$3:$G$14)
   ),
"No Bonus"))</f>
        <v>0.02</v>
      </c>
      <c r="J469" s="16">
        <f>IF(Table2[[#This Row],[Bonus Rules]]="No Bonus",0,Table1[[#This Row],[Salary]]*Table2[[#This Row],[Bonus Rules]])</f>
        <v>2102.4</v>
      </c>
      <c r="K469" s="16">
        <f>Table1[[#This Row],[Salary]]+Table2[[#This Row],[Bonus Amount ]]</f>
        <v>107222.39999999999</v>
      </c>
    </row>
    <row r="470" spans="1:11">
      <c r="A470" s="1" t="s">
        <v>478</v>
      </c>
      <c r="B470" s="1" t="s">
        <v>1</v>
      </c>
      <c r="C470" s="1" t="s">
        <v>32</v>
      </c>
      <c r="D470" s="13">
        <v>60570</v>
      </c>
      <c r="E470" s="1" t="s">
        <v>3</v>
      </c>
      <c r="F470" s="1" t="s">
        <v>8</v>
      </c>
      <c r="G470" t="str">
        <f t="shared" si="7"/>
        <v>60000 - 70000</v>
      </c>
      <c r="H470" t="b">
        <f>IF(Table1[[#This Row],[Salary]]&gt;90000,TRUE,FALSE)</f>
        <v>0</v>
      </c>
      <c r="I470" s="11" cm="1">
        <f t="array" ref="I470">IF(OR(C470="", F470=""), "No Bonus",
IFERROR(
   _xlfn.XLOOKUP(TRIM(F470), '[1]Bonus Rules'!$C$2:$G$2,
      _xlfn.XLOOKUP(TRIM(C470), '[1]Bonus Rules'!$B$3:$B$14, '[1]Bonus Rules'!$C$3:$G$14)
   ),
"No Bonus"))</f>
        <v>5.8999999999999997E-2</v>
      </c>
      <c r="J470" s="16">
        <f>IF(Table2[[#This Row],[Bonus Rules]]="No Bonus",0,Table1[[#This Row],[Salary]]*Table2[[#This Row],[Bonus Rules]])</f>
        <v>3573.6299999999997</v>
      </c>
      <c r="K470" s="16">
        <f>Table1[[#This Row],[Salary]]+Table2[[#This Row],[Bonus Amount ]]</f>
        <v>64143.63</v>
      </c>
    </row>
    <row r="471" spans="1:11">
      <c r="A471" s="2" t="s">
        <v>479</v>
      </c>
      <c r="B471" s="2" t="s">
        <v>6</v>
      </c>
      <c r="C471" s="2" t="s">
        <v>32</v>
      </c>
      <c r="D471" s="14">
        <v>119110</v>
      </c>
      <c r="E471" s="2" t="s">
        <v>12</v>
      </c>
      <c r="F471" s="2" t="s">
        <v>8</v>
      </c>
      <c r="G471" t="str">
        <f t="shared" si="7"/>
        <v>110000 - 120000</v>
      </c>
      <c r="H471" t="b">
        <f>IF(Table1[[#This Row],[Salary]]&gt;90000,TRUE,FALSE)</f>
        <v>1</v>
      </c>
      <c r="I471" s="11" cm="1">
        <f t="array" ref="I471">IF(OR(C471="", F471=""), "No Bonus",
IFERROR(
   _xlfn.XLOOKUP(TRIM(F471), '[1]Bonus Rules'!$C$2:$G$2,
      _xlfn.XLOOKUP(TRIM(C471), '[1]Bonus Rules'!$B$3:$B$14, '[1]Bonus Rules'!$C$3:$G$14)
   ),
"No Bonus"))</f>
        <v>5.8999999999999997E-2</v>
      </c>
      <c r="J471" s="16">
        <f>IF(Table2[[#This Row],[Bonus Rules]]="No Bonus",0,Table1[[#This Row],[Salary]]*Table2[[#This Row],[Bonus Rules]])</f>
        <v>7027.49</v>
      </c>
      <c r="K471" s="16">
        <f>Table1[[#This Row],[Salary]]+Table2[[#This Row],[Bonus Amount ]]</f>
        <v>126137.49</v>
      </c>
    </row>
    <row r="472" spans="1:11">
      <c r="A472" s="1" t="s">
        <v>480</v>
      </c>
      <c r="B472" s="1" t="s">
        <v>1</v>
      </c>
      <c r="C472" s="1" t="s">
        <v>45</v>
      </c>
      <c r="D472" s="13">
        <v>104770</v>
      </c>
      <c r="E472" s="1" t="s">
        <v>12</v>
      </c>
      <c r="F472" s="1" t="s">
        <v>15</v>
      </c>
      <c r="G472" t="str">
        <f t="shared" si="7"/>
        <v>100000 - 110000</v>
      </c>
      <c r="H472" t="b">
        <f>IF(Table1[[#This Row],[Salary]]&gt;90000,TRUE,FALSE)</f>
        <v>1</v>
      </c>
      <c r="I472" s="11" cm="1">
        <f t="array" ref="I472">IF(OR(C472="", F472=""), "No Bonus",
IFERROR(
   _xlfn.XLOOKUP(TRIM(F472), '[1]Bonus Rules'!$C$2:$G$2,
      _xlfn.XLOOKUP(TRIM(C472), '[1]Bonus Rules'!$B$3:$B$14, '[1]Bonus Rules'!$C$3:$G$14)
   ),
"No Bonus"))</f>
        <v>1.4999999999999999E-2</v>
      </c>
      <c r="J472" s="16">
        <f>IF(Table2[[#This Row],[Bonus Rules]]="No Bonus",0,Table1[[#This Row],[Salary]]*Table2[[#This Row],[Bonus Rules]])</f>
        <v>1571.55</v>
      </c>
      <c r="K472" s="16">
        <f>Table1[[#This Row],[Salary]]+Table2[[#This Row],[Bonus Amount ]]</f>
        <v>106341.55</v>
      </c>
    </row>
    <row r="473" spans="1:11">
      <c r="A473" s="2" t="s">
        <v>481</v>
      </c>
      <c r="B473" s="2" t="s">
        <v>1</v>
      </c>
      <c r="C473" s="2" t="s">
        <v>2</v>
      </c>
      <c r="D473" s="14">
        <v>70360</v>
      </c>
      <c r="E473" s="2" t="s">
        <v>3</v>
      </c>
      <c r="F473" s="2" t="s">
        <v>20</v>
      </c>
      <c r="G473" t="str">
        <f t="shared" si="7"/>
        <v>70000 - 80000</v>
      </c>
      <c r="H473" t="b">
        <f>IF(Table1[[#This Row],[Salary]]&gt;90000,TRUE,FALSE)</f>
        <v>0</v>
      </c>
      <c r="I473" s="11" cm="1">
        <f t="array" ref="I473">IF(OR(C473="", F473=""), "No Bonus",
IFERROR(
   _xlfn.XLOOKUP(TRIM(F473), '[1]Bonus Rules'!$C$2:$G$2,
      _xlfn.XLOOKUP(TRIM(C473), '[1]Bonus Rules'!$B$3:$B$14, '[1]Bonus Rules'!$C$3:$G$14)
   ),
"No Bonus"))</f>
        <v>2.1000000000000001E-2</v>
      </c>
      <c r="J473" s="16">
        <f>IF(Table2[[#This Row],[Bonus Rules]]="No Bonus",0,Table1[[#This Row],[Salary]]*Table2[[#This Row],[Bonus Rules]])</f>
        <v>1477.5600000000002</v>
      </c>
      <c r="K473" s="16">
        <f>Table1[[#This Row],[Salary]]+Table2[[#This Row],[Bonus Amount ]]</f>
        <v>71837.56</v>
      </c>
    </row>
    <row r="474" spans="1:11">
      <c r="A474" s="1" t="s">
        <v>482</v>
      </c>
      <c r="B474" s="1" t="s">
        <v>6</v>
      </c>
      <c r="C474" s="1" t="s">
        <v>14</v>
      </c>
      <c r="D474" s="13">
        <v>45110</v>
      </c>
      <c r="E474" s="1" t="s">
        <v>17</v>
      </c>
      <c r="F474" s="1" t="s">
        <v>54</v>
      </c>
      <c r="G474" t="str">
        <f t="shared" si="7"/>
        <v>40000 - 50000</v>
      </c>
      <c r="H474" t="b">
        <f>IF(Table1[[#This Row],[Salary]]&gt;90000,TRUE,FALSE)</f>
        <v>0</v>
      </c>
      <c r="I474" s="11" t="str" cm="1">
        <f t="array" ref="I474">IF(OR(C474="", F474=""), "No Bonus",
IFERROR(
   _xlfn.XLOOKUP(TRIM(F474), '[1]Bonus Rules'!$C$2:$G$2,
      _xlfn.XLOOKUP(TRIM(C474), '[1]Bonus Rules'!$B$3:$B$14, '[1]Bonus Rules'!$C$3:$G$14)
   ),
"No Bonus"))</f>
        <v>No Bonus</v>
      </c>
      <c r="J474" s="16">
        <f>IF(Table2[[#This Row],[Bonus Rules]]="No Bonus",0,Table1[[#This Row],[Salary]]*Table2[[#This Row],[Bonus Rules]])</f>
        <v>0</v>
      </c>
      <c r="K474" s="16">
        <f>Table1[[#This Row],[Salary]]+Table2[[#This Row],[Bonus Amount ]]</f>
        <v>45110</v>
      </c>
    </row>
    <row r="475" spans="1:11">
      <c r="A475" s="2" t="s">
        <v>483</v>
      </c>
      <c r="B475" s="2" t="s">
        <v>6</v>
      </c>
      <c r="C475" s="2" t="s">
        <v>24</v>
      </c>
      <c r="D475" s="14">
        <v>33630</v>
      </c>
      <c r="E475" s="2" t="s">
        <v>17</v>
      </c>
      <c r="F475" s="2" t="s">
        <v>15</v>
      </c>
      <c r="G475" t="str">
        <f t="shared" si="7"/>
        <v>30000 - 40000</v>
      </c>
      <c r="H475" t="b">
        <f>IF(Table1[[#This Row],[Salary]]&gt;90000,TRUE,FALSE)</f>
        <v>0</v>
      </c>
      <c r="I475" s="11" cm="1">
        <f t="array" ref="I475">IF(OR(C475="", F475=""), "No Bonus",
IFERROR(
   _xlfn.XLOOKUP(TRIM(F475), '[1]Bonus Rules'!$C$2:$G$2,
      _xlfn.XLOOKUP(TRIM(C475), '[1]Bonus Rules'!$B$3:$B$14, '[1]Bonus Rules'!$C$3:$G$14)
   ),
"No Bonus"))</f>
        <v>1.7999999999999999E-2</v>
      </c>
      <c r="J475" s="16">
        <f>IF(Table2[[#This Row],[Bonus Rules]]="No Bonus",0,Table1[[#This Row],[Salary]]*Table2[[#This Row],[Bonus Rules]])</f>
        <v>605.33999999999992</v>
      </c>
      <c r="K475" s="16">
        <f>Table1[[#This Row],[Salary]]+Table2[[#This Row],[Bonus Amount ]]</f>
        <v>34235.339999999997</v>
      </c>
    </row>
    <row r="476" spans="1:11">
      <c r="A476" s="1" t="s">
        <v>484</v>
      </c>
      <c r="B476" s="1" t="s">
        <v>1</v>
      </c>
      <c r="C476" s="1" t="s">
        <v>32</v>
      </c>
      <c r="D476" s="13">
        <v>53870</v>
      </c>
      <c r="E476" s="1" t="s">
        <v>17</v>
      </c>
      <c r="F476" s="1" t="s">
        <v>8</v>
      </c>
      <c r="G476" t="str">
        <f t="shared" si="7"/>
        <v>50000 - 60000</v>
      </c>
      <c r="H476" t="b">
        <f>IF(Table1[[#This Row],[Salary]]&gt;90000,TRUE,FALSE)</f>
        <v>0</v>
      </c>
      <c r="I476" s="11" cm="1">
        <f t="array" ref="I476">IF(OR(C476="", F476=""), "No Bonus",
IFERROR(
   _xlfn.XLOOKUP(TRIM(F476), '[1]Bonus Rules'!$C$2:$G$2,
      _xlfn.XLOOKUP(TRIM(C476), '[1]Bonus Rules'!$B$3:$B$14, '[1]Bonus Rules'!$C$3:$G$14)
   ),
"No Bonus"))</f>
        <v>5.8999999999999997E-2</v>
      </c>
      <c r="J476" s="16">
        <f>IF(Table2[[#This Row],[Bonus Rules]]="No Bonus",0,Table1[[#This Row],[Salary]]*Table2[[#This Row],[Bonus Rules]])</f>
        <v>3178.33</v>
      </c>
      <c r="K476" s="16">
        <f>Table1[[#This Row],[Salary]]+Table2[[#This Row],[Bonus Amount ]]</f>
        <v>57048.33</v>
      </c>
    </row>
    <row r="477" spans="1:11">
      <c r="A477" s="2" t="s">
        <v>485</v>
      </c>
      <c r="B477" s="2" t="s">
        <v>6</v>
      </c>
      <c r="C477" s="2" t="s">
        <v>7</v>
      </c>
      <c r="D477" s="14">
        <v>111190</v>
      </c>
      <c r="E477" s="2" t="s">
        <v>3</v>
      </c>
      <c r="F477" s="2" t="s">
        <v>20</v>
      </c>
      <c r="G477" t="str">
        <f t="shared" si="7"/>
        <v>110000 - 120000</v>
      </c>
      <c r="H477" t="b">
        <f>IF(Table1[[#This Row],[Salary]]&gt;90000,TRUE,FALSE)</f>
        <v>1</v>
      </c>
      <c r="I477" s="11" cm="1">
        <f t="array" ref="I477">IF(OR(C477="", F477=""), "No Bonus",
IFERROR(
   _xlfn.XLOOKUP(TRIM(F477), '[1]Bonus Rules'!$C$2:$G$2,
      _xlfn.XLOOKUP(TRIM(C477), '[1]Bonus Rules'!$B$3:$B$14, '[1]Bonus Rules'!$C$3:$G$14)
   ),
"No Bonus"))</f>
        <v>3.5000000000000003E-2</v>
      </c>
      <c r="J477" s="16">
        <f>IF(Table2[[#This Row],[Bonus Rules]]="No Bonus",0,Table1[[#This Row],[Salary]]*Table2[[#This Row],[Bonus Rules]])</f>
        <v>3891.6500000000005</v>
      </c>
      <c r="K477" s="16">
        <f>Table1[[#This Row],[Salary]]+Table2[[#This Row],[Bonus Amount ]]</f>
        <v>115081.65</v>
      </c>
    </row>
    <row r="478" spans="1:11">
      <c r="A478" s="1" t="s">
        <v>486</v>
      </c>
      <c r="B478" s="1" t="s">
        <v>6</v>
      </c>
      <c r="C478" s="1" t="s">
        <v>11</v>
      </c>
      <c r="D478" s="13">
        <v>29970</v>
      </c>
      <c r="E478" s="1" t="s">
        <v>12</v>
      </c>
      <c r="F478" s="1" t="s">
        <v>20</v>
      </c>
      <c r="G478" t="str">
        <f t="shared" si="7"/>
        <v>20000 - 30000</v>
      </c>
      <c r="H478" t="b">
        <f>IF(Table1[[#This Row],[Salary]]&gt;90000,TRUE,FALSE)</f>
        <v>0</v>
      </c>
      <c r="I478" s="11" cm="1">
        <f t="array" ref="I478">IF(OR(C478="", F478=""), "No Bonus",
IFERROR(
   _xlfn.XLOOKUP(TRIM(F478), '[1]Bonus Rules'!$C$2:$G$2,
      _xlfn.XLOOKUP(TRIM(C478), '[1]Bonus Rules'!$B$3:$B$14, '[1]Bonus Rules'!$C$3:$G$14)
   ),
"No Bonus"))</f>
        <v>2.1000000000000001E-2</v>
      </c>
      <c r="J478" s="16">
        <f>IF(Table2[[#This Row],[Bonus Rules]]="No Bonus",0,Table1[[#This Row],[Salary]]*Table2[[#This Row],[Bonus Rules]])</f>
        <v>629.37</v>
      </c>
      <c r="K478" s="16">
        <f>Table1[[#This Row],[Salary]]+Table2[[#This Row],[Bonus Amount ]]</f>
        <v>30599.37</v>
      </c>
    </row>
    <row r="479" spans="1:11">
      <c r="A479" s="2" t="s">
        <v>487</v>
      </c>
      <c r="B479" s="2" t="s">
        <v>1</v>
      </c>
      <c r="C479" s="2" t="s">
        <v>14</v>
      </c>
      <c r="D479" s="14">
        <v>64960</v>
      </c>
      <c r="E479" s="2" t="s">
        <v>3</v>
      </c>
      <c r="F479" s="2" t="s">
        <v>20</v>
      </c>
      <c r="G479" t="str">
        <f t="shared" si="7"/>
        <v>60000 - 70000</v>
      </c>
      <c r="H479" t="b">
        <f>IF(Table1[[#This Row],[Salary]]&gt;90000,TRUE,FALSE)</f>
        <v>0</v>
      </c>
      <c r="I479" s="11" cm="1">
        <f t="array" ref="I479">IF(OR(C479="", F479=""), "No Bonus",
IFERROR(
   _xlfn.XLOOKUP(TRIM(F479), '[1]Bonus Rules'!$C$2:$G$2,
      _xlfn.XLOOKUP(TRIM(C479), '[1]Bonus Rules'!$B$3:$B$14, '[1]Bonus Rules'!$C$3:$G$14)
   ),
"No Bonus"))</f>
        <v>2.8000000000000001E-2</v>
      </c>
      <c r="J479" s="16">
        <f>IF(Table2[[#This Row],[Bonus Rules]]="No Bonus",0,Table1[[#This Row],[Salary]]*Table2[[#This Row],[Bonus Rules]])</f>
        <v>1818.88</v>
      </c>
      <c r="K479" s="16">
        <f>Table1[[#This Row],[Salary]]+Table2[[#This Row],[Bonus Amount ]]</f>
        <v>66778.880000000005</v>
      </c>
    </row>
    <row r="480" spans="1:11">
      <c r="A480" s="1" t="s">
        <v>488</v>
      </c>
      <c r="B480" s="1" t="s">
        <v>1</v>
      </c>
      <c r="C480" s="1" t="s">
        <v>27</v>
      </c>
      <c r="D480" s="13">
        <v>111230</v>
      </c>
      <c r="E480" s="1" t="s">
        <v>17</v>
      </c>
      <c r="F480" s="1" t="s">
        <v>20</v>
      </c>
      <c r="G480" t="str">
        <f t="shared" si="7"/>
        <v>110000 - 120000</v>
      </c>
      <c r="H480" t="b">
        <f>IF(Table1[[#This Row],[Salary]]&gt;90000,TRUE,FALSE)</f>
        <v>1</v>
      </c>
      <c r="I480" s="11" cm="1">
        <f t="array" ref="I480">IF(OR(C480="", F480=""), "No Bonus",
IFERROR(
   _xlfn.XLOOKUP(TRIM(F480), '[1]Bonus Rules'!$C$2:$G$2,
      _xlfn.XLOOKUP(TRIM(C480), '[1]Bonus Rules'!$B$3:$B$14, '[1]Bonus Rules'!$C$3:$G$14)
   ),
"No Bonus"))</f>
        <v>3.2000000000000001E-2</v>
      </c>
      <c r="J480" s="16">
        <f>IF(Table2[[#This Row],[Bonus Rules]]="No Bonus",0,Table1[[#This Row],[Salary]]*Table2[[#This Row],[Bonus Rules]])</f>
        <v>3559.36</v>
      </c>
      <c r="K480" s="16">
        <f>Table1[[#This Row],[Salary]]+Table2[[#This Row],[Bonus Amount ]]</f>
        <v>114789.36</v>
      </c>
    </row>
    <row r="481" spans="1:11">
      <c r="A481" s="2" t="s">
        <v>489</v>
      </c>
      <c r="B481" s="2" t="s">
        <v>6</v>
      </c>
      <c r="C481" s="2" t="s">
        <v>2</v>
      </c>
      <c r="D481" s="14">
        <v>99530</v>
      </c>
      <c r="E481" s="2" t="s">
        <v>17</v>
      </c>
      <c r="F481" s="2" t="s">
        <v>20</v>
      </c>
      <c r="G481" t="str">
        <f t="shared" si="7"/>
        <v>90000 - 100000</v>
      </c>
      <c r="H481" t="b">
        <f>IF(Table1[[#This Row],[Salary]]&gt;90000,TRUE,FALSE)</f>
        <v>1</v>
      </c>
      <c r="I481" s="11" cm="1">
        <f t="array" ref="I481">IF(OR(C481="", F481=""), "No Bonus",
IFERROR(
   _xlfn.XLOOKUP(TRIM(F481), '[1]Bonus Rules'!$C$2:$G$2,
      _xlfn.XLOOKUP(TRIM(C481), '[1]Bonus Rules'!$B$3:$B$14, '[1]Bonus Rules'!$C$3:$G$14)
   ),
"No Bonus"))</f>
        <v>2.1000000000000001E-2</v>
      </c>
      <c r="J481" s="16">
        <f>IF(Table2[[#This Row],[Bonus Rules]]="No Bonus",0,Table1[[#This Row],[Salary]]*Table2[[#This Row],[Bonus Rules]])</f>
        <v>2090.13</v>
      </c>
      <c r="K481" s="16">
        <f>Table1[[#This Row],[Salary]]+Table2[[#This Row],[Bonus Amount ]]</f>
        <v>101620.13</v>
      </c>
    </row>
    <row r="482" spans="1:11">
      <c r="A482" s="1" t="s">
        <v>271</v>
      </c>
      <c r="B482" s="1" t="s">
        <v>1</v>
      </c>
      <c r="C482" s="1" t="s">
        <v>24</v>
      </c>
      <c r="D482" s="13">
        <v>90880</v>
      </c>
      <c r="E482" s="1" t="s">
        <v>17</v>
      </c>
      <c r="F482" s="1" t="s">
        <v>54</v>
      </c>
      <c r="G482" t="str">
        <f t="shared" si="7"/>
        <v>90000 - 100000</v>
      </c>
      <c r="H482" t="b">
        <f>IF(Table1[[#This Row],[Salary]]&gt;90000,TRUE,FALSE)</f>
        <v>1</v>
      </c>
      <c r="I482" s="11" t="str" cm="1">
        <f t="array" ref="I482">IF(OR(C482="", F482=""), "No Bonus",
IFERROR(
   _xlfn.XLOOKUP(TRIM(F482), '[1]Bonus Rules'!$C$2:$G$2,
      _xlfn.XLOOKUP(TRIM(C482), '[1]Bonus Rules'!$B$3:$B$14, '[1]Bonus Rules'!$C$3:$G$14)
   ),
"No Bonus"))</f>
        <v>No Bonus</v>
      </c>
      <c r="J482" s="16">
        <f>IF(Table2[[#This Row],[Bonus Rules]]="No Bonus",0,Table1[[#This Row],[Salary]]*Table2[[#This Row],[Bonus Rules]])</f>
        <v>0</v>
      </c>
      <c r="K482" s="16">
        <f>Table1[[#This Row],[Salary]]+Table2[[#This Row],[Bonus Amount ]]</f>
        <v>90880</v>
      </c>
    </row>
    <row r="483" spans="1:11">
      <c r="A483" s="2" t="s">
        <v>490</v>
      </c>
      <c r="B483" s="2" t="s">
        <v>6</v>
      </c>
      <c r="C483" s="2" t="s">
        <v>40</v>
      </c>
      <c r="D483" s="14">
        <v>35980</v>
      </c>
      <c r="E483" s="2" t="s">
        <v>3</v>
      </c>
      <c r="F483" s="2" t="s">
        <v>4</v>
      </c>
      <c r="G483" t="str">
        <f t="shared" si="7"/>
        <v>30000 - 40000</v>
      </c>
      <c r="H483" t="b">
        <f>IF(Table1[[#This Row],[Salary]]&gt;90000,TRUE,FALSE)</f>
        <v>0</v>
      </c>
      <c r="I483" s="11" cm="1">
        <f t="array" ref="I483">IF(OR(C483="", F483=""), "No Bonus",
IFERROR(
   _xlfn.XLOOKUP(TRIM(F483), '[1]Bonus Rules'!$C$2:$G$2,
      _xlfn.XLOOKUP(TRIM(C483), '[1]Bonus Rules'!$B$3:$B$14, '[1]Bonus Rules'!$C$3:$G$14)
   ),
"No Bonus"))</f>
        <v>8.4000000000000005E-2</v>
      </c>
      <c r="J483" s="16">
        <f>IF(Table2[[#This Row],[Bonus Rules]]="No Bonus",0,Table1[[#This Row],[Salary]]*Table2[[#This Row],[Bonus Rules]])</f>
        <v>3022.32</v>
      </c>
      <c r="K483" s="16">
        <f>Table1[[#This Row],[Salary]]+Table2[[#This Row],[Bonus Amount ]]</f>
        <v>39002.32</v>
      </c>
    </row>
    <row r="484" spans="1:11">
      <c r="A484" s="1" t="s">
        <v>297</v>
      </c>
      <c r="B484" s="1" t="s">
        <v>6</v>
      </c>
      <c r="C484" s="1" t="s">
        <v>24</v>
      </c>
      <c r="D484" s="13">
        <v>72500</v>
      </c>
      <c r="E484" s="1" t="s">
        <v>12</v>
      </c>
      <c r="F484" s="1" t="s">
        <v>8</v>
      </c>
      <c r="G484" t="str">
        <f t="shared" si="7"/>
        <v>70000 - 80000</v>
      </c>
      <c r="H484" t="b">
        <f>IF(Table1[[#This Row],[Salary]]&gt;90000,TRUE,FALSE)</f>
        <v>0</v>
      </c>
      <c r="I484" s="11" cm="1">
        <f t="array" ref="I484">IF(OR(C484="", F484=""), "No Bonus",
IFERROR(
   _xlfn.XLOOKUP(TRIM(F484), '[1]Bonus Rules'!$C$2:$G$2,
      _xlfn.XLOOKUP(TRIM(C484), '[1]Bonus Rules'!$B$3:$B$14, '[1]Bonus Rules'!$C$3:$G$14)
   ),
"No Bonus"))</f>
        <v>0.05</v>
      </c>
      <c r="J484" s="16">
        <f>IF(Table2[[#This Row],[Bonus Rules]]="No Bonus",0,Table1[[#This Row],[Salary]]*Table2[[#This Row],[Bonus Rules]])</f>
        <v>3625</v>
      </c>
      <c r="K484" s="16">
        <f>Table1[[#This Row],[Salary]]+Table2[[#This Row],[Bonus Amount ]]</f>
        <v>76125</v>
      </c>
    </row>
    <row r="485" spans="1:11">
      <c r="A485" s="2" t="s">
        <v>491</v>
      </c>
      <c r="B485" s="2" t="s">
        <v>1</v>
      </c>
      <c r="C485" s="2" t="s">
        <v>58</v>
      </c>
      <c r="D485" s="14">
        <v>65700</v>
      </c>
      <c r="E485" s="2" t="s">
        <v>17</v>
      </c>
      <c r="F485" s="2" t="s">
        <v>41</v>
      </c>
      <c r="G485" t="str">
        <f t="shared" si="7"/>
        <v>60000 - 70000</v>
      </c>
      <c r="H485" t="b">
        <f>IF(Table1[[#This Row],[Salary]]&gt;90000,TRUE,FALSE)</f>
        <v>0</v>
      </c>
      <c r="I485" s="11" cm="1">
        <f t="array" ref="I485">IF(OR(C485="", F485=""), "No Bonus",
IFERROR(
   _xlfn.XLOOKUP(TRIM(F485), '[1]Bonus Rules'!$C$2:$G$2,
      _xlfn.XLOOKUP(TRIM(C485), '[1]Bonus Rules'!$B$3:$B$14, '[1]Bonus Rules'!$C$3:$G$14)
   ),
"No Bonus"))</f>
        <v>5.0000000000000001E-3</v>
      </c>
      <c r="J485" s="16">
        <f>IF(Table2[[#This Row],[Bonus Rules]]="No Bonus",0,Table1[[#This Row],[Salary]]*Table2[[#This Row],[Bonus Rules]])</f>
        <v>328.5</v>
      </c>
      <c r="K485" s="16">
        <f>Table1[[#This Row],[Salary]]+Table2[[#This Row],[Bonus Amount ]]</f>
        <v>66028.5</v>
      </c>
    </row>
    <row r="486" spans="1:11">
      <c r="A486" s="1" t="s">
        <v>492</v>
      </c>
      <c r="B486" s="1" t="s">
        <v>6</v>
      </c>
      <c r="C486" s="1" t="s">
        <v>45</v>
      </c>
      <c r="D486" s="13">
        <v>109170</v>
      </c>
      <c r="E486" s="1" t="s">
        <v>3</v>
      </c>
      <c r="F486" s="1" t="s">
        <v>8</v>
      </c>
      <c r="G486" t="str">
        <f t="shared" si="7"/>
        <v>100000 - 110000</v>
      </c>
      <c r="H486" t="b">
        <f>IF(Table1[[#This Row],[Salary]]&gt;90000,TRUE,FALSE)</f>
        <v>1</v>
      </c>
      <c r="I486" s="11" cm="1">
        <f t="array" ref="I486">IF(OR(C486="", F486=""), "No Bonus",
IFERROR(
   _xlfn.XLOOKUP(TRIM(F486), '[1]Bonus Rules'!$C$2:$G$2,
      _xlfn.XLOOKUP(TRIM(C486), '[1]Bonus Rules'!$B$3:$B$14, '[1]Bonus Rules'!$C$3:$G$14)
   ),
"No Bonus"))</f>
        <v>5.2999999999999999E-2</v>
      </c>
      <c r="J486" s="16">
        <f>IF(Table2[[#This Row],[Bonus Rules]]="No Bonus",0,Table1[[#This Row],[Salary]]*Table2[[#This Row],[Bonus Rules]])</f>
        <v>5786.01</v>
      </c>
      <c r="K486" s="16">
        <f>Table1[[#This Row],[Salary]]+Table2[[#This Row],[Bonus Amount ]]</f>
        <v>114956.01</v>
      </c>
    </row>
    <row r="487" spans="1:11">
      <c r="A487" s="2" t="s">
        <v>493</v>
      </c>
      <c r="B487" s="2" t="s">
        <v>1</v>
      </c>
      <c r="C487" s="2" t="s">
        <v>14</v>
      </c>
      <c r="D487" s="14">
        <v>95020</v>
      </c>
      <c r="E487" s="2" t="s">
        <v>3</v>
      </c>
      <c r="F487" s="2" t="s">
        <v>20</v>
      </c>
      <c r="G487" t="str">
        <f t="shared" si="7"/>
        <v>90000 - 100000</v>
      </c>
      <c r="H487" t="b">
        <f>IF(Table1[[#This Row],[Salary]]&gt;90000,TRUE,FALSE)</f>
        <v>1</v>
      </c>
      <c r="I487" s="11" cm="1">
        <f t="array" ref="I487">IF(OR(C487="", F487=""), "No Bonus",
IFERROR(
   _xlfn.XLOOKUP(TRIM(F487), '[1]Bonus Rules'!$C$2:$G$2,
      _xlfn.XLOOKUP(TRIM(C487), '[1]Bonus Rules'!$B$3:$B$14, '[1]Bonus Rules'!$C$3:$G$14)
   ),
"No Bonus"))</f>
        <v>2.8000000000000001E-2</v>
      </c>
      <c r="J487" s="16">
        <f>IF(Table2[[#This Row],[Bonus Rules]]="No Bonus",0,Table1[[#This Row],[Salary]]*Table2[[#This Row],[Bonus Rules]])</f>
        <v>2660.56</v>
      </c>
      <c r="K487" s="16">
        <f>Table1[[#This Row],[Salary]]+Table2[[#This Row],[Bonus Amount ]]</f>
        <v>97680.56</v>
      </c>
    </row>
    <row r="488" spans="1:11">
      <c r="A488" s="1" t="s">
        <v>157</v>
      </c>
      <c r="B488" s="1" t="s">
        <v>6</v>
      </c>
      <c r="C488" s="1" t="s">
        <v>27</v>
      </c>
      <c r="D488" s="13">
        <v>72500</v>
      </c>
      <c r="E488" s="1" t="s">
        <v>17</v>
      </c>
      <c r="F488" s="1" t="s">
        <v>15</v>
      </c>
      <c r="G488" t="str">
        <f t="shared" si="7"/>
        <v>70000 - 80000</v>
      </c>
      <c r="H488" t="b">
        <f>IF(Table1[[#This Row],[Salary]]&gt;90000,TRUE,FALSE)</f>
        <v>0</v>
      </c>
      <c r="I488" s="11" cm="1">
        <f t="array" ref="I488">IF(OR(C488="", F488=""), "No Bonus",
IFERROR(
   _xlfn.XLOOKUP(TRIM(F488), '[1]Bonus Rules'!$C$2:$G$2,
      _xlfn.XLOOKUP(TRIM(C488), '[1]Bonus Rules'!$B$3:$B$14, '[1]Bonus Rules'!$C$3:$G$14)
   ),
"No Bonus"))</f>
        <v>0.01</v>
      </c>
      <c r="J488" s="16">
        <f>IF(Table2[[#This Row],[Bonus Rules]]="No Bonus",0,Table1[[#This Row],[Salary]]*Table2[[#This Row],[Bonus Rules]])</f>
        <v>725</v>
      </c>
      <c r="K488" s="16">
        <f>Table1[[#This Row],[Salary]]+Table2[[#This Row],[Bonus Amount ]]</f>
        <v>73225</v>
      </c>
    </row>
    <row r="489" spans="1:11">
      <c r="A489" s="2" t="s">
        <v>494</v>
      </c>
      <c r="B489" s="2" t="s">
        <v>6</v>
      </c>
      <c r="C489" s="2" t="s">
        <v>27</v>
      </c>
      <c r="D489" s="14">
        <v>87290</v>
      </c>
      <c r="E489" s="2" t="s">
        <v>12</v>
      </c>
      <c r="F489" s="2" t="s">
        <v>8</v>
      </c>
      <c r="G489" t="str">
        <f t="shared" si="7"/>
        <v>80000 - 90000</v>
      </c>
      <c r="H489" t="b">
        <f>IF(Table1[[#This Row],[Salary]]&gt;90000,TRUE,FALSE)</f>
        <v>0</v>
      </c>
      <c r="I489" s="11" cm="1">
        <f t="array" ref="I489">IF(OR(C489="", F489=""), "No Bonus",
IFERROR(
   _xlfn.XLOOKUP(TRIM(F489), '[1]Bonus Rules'!$C$2:$G$2,
      _xlfn.XLOOKUP(TRIM(C489), '[1]Bonus Rules'!$B$3:$B$14, '[1]Bonus Rules'!$C$3:$G$14)
   ),
"No Bonus"))</f>
        <v>4.1000000000000002E-2</v>
      </c>
      <c r="J489" s="16">
        <f>IF(Table2[[#This Row],[Bonus Rules]]="No Bonus",0,Table1[[#This Row],[Salary]]*Table2[[#This Row],[Bonus Rules]])</f>
        <v>3578.8900000000003</v>
      </c>
      <c r="K489" s="16">
        <f>Table1[[#This Row],[Salary]]+Table2[[#This Row],[Bonus Amount ]]</f>
        <v>90868.89</v>
      </c>
    </row>
    <row r="490" spans="1:11">
      <c r="A490" s="1" t="s">
        <v>495</v>
      </c>
      <c r="B490" s="1" t="s">
        <v>6</v>
      </c>
      <c r="C490" s="1" t="s">
        <v>7</v>
      </c>
      <c r="D490" s="13">
        <v>97110</v>
      </c>
      <c r="E490" s="1" t="s">
        <v>17</v>
      </c>
      <c r="F490" s="1" t="s">
        <v>20</v>
      </c>
      <c r="G490" t="str">
        <f t="shared" si="7"/>
        <v>90000 - 100000</v>
      </c>
      <c r="H490" t="b">
        <f>IF(Table1[[#This Row],[Salary]]&gt;90000,TRUE,FALSE)</f>
        <v>1</v>
      </c>
      <c r="I490" s="11" cm="1">
        <f t="array" ref="I490">IF(OR(C490="", F490=""), "No Bonus",
IFERROR(
   _xlfn.XLOOKUP(TRIM(F490), '[1]Bonus Rules'!$C$2:$G$2,
      _xlfn.XLOOKUP(TRIM(C490), '[1]Bonus Rules'!$B$3:$B$14, '[1]Bonus Rules'!$C$3:$G$14)
   ),
"No Bonus"))</f>
        <v>3.5000000000000003E-2</v>
      </c>
      <c r="J490" s="16">
        <f>IF(Table2[[#This Row],[Bonus Rules]]="No Bonus",0,Table1[[#This Row],[Salary]]*Table2[[#This Row],[Bonus Rules]])</f>
        <v>3398.8500000000004</v>
      </c>
      <c r="K490" s="16">
        <f>Table1[[#This Row],[Salary]]+Table2[[#This Row],[Bonus Amount ]]</f>
        <v>100508.85</v>
      </c>
    </row>
    <row r="491" spans="1:11">
      <c r="A491" s="2" t="s">
        <v>496</v>
      </c>
      <c r="B491" s="2" t="s">
        <v>6</v>
      </c>
      <c r="C491" s="2" t="s">
        <v>40</v>
      </c>
      <c r="D491" s="14">
        <v>59430</v>
      </c>
      <c r="E491" s="2" t="s">
        <v>3</v>
      </c>
      <c r="F491" s="2" t="s">
        <v>20</v>
      </c>
      <c r="G491" t="str">
        <f t="shared" si="7"/>
        <v>50000 - 60000</v>
      </c>
      <c r="H491" t="b">
        <f>IF(Table1[[#This Row],[Salary]]&gt;90000,TRUE,FALSE)</f>
        <v>0</v>
      </c>
      <c r="I491" s="11" cm="1">
        <f t="array" ref="I491">IF(OR(C491="", F491=""), "No Bonus",
IFERROR(
   _xlfn.XLOOKUP(TRIM(F491), '[1]Bonus Rules'!$C$2:$G$2,
      _xlfn.XLOOKUP(TRIM(C491), '[1]Bonus Rules'!$B$3:$B$14, '[1]Bonus Rules'!$C$3:$G$14)
   ),
"No Bonus"))</f>
        <v>3.3000000000000002E-2</v>
      </c>
      <c r="J491" s="16">
        <f>IF(Table2[[#This Row],[Bonus Rules]]="No Bonus",0,Table1[[#This Row],[Salary]]*Table2[[#This Row],[Bonus Rules]])</f>
        <v>1961.19</v>
      </c>
      <c r="K491" s="16">
        <f>Table1[[#This Row],[Salary]]+Table2[[#This Row],[Bonus Amount ]]</f>
        <v>61391.19</v>
      </c>
    </row>
    <row r="492" spans="1:11">
      <c r="A492" s="1" t="s">
        <v>497</v>
      </c>
      <c r="B492" s="1" t="s">
        <v>1</v>
      </c>
      <c r="C492" s="1" t="s">
        <v>58</v>
      </c>
      <c r="D492" s="13">
        <v>112120</v>
      </c>
      <c r="E492" s="1" t="s">
        <v>3</v>
      </c>
      <c r="F492" s="1" t="s">
        <v>20</v>
      </c>
      <c r="G492" t="str">
        <f t="shared" si="7"/>
        <v>110000 - 120000</v>
      </c>
      <c r="H492" t="b">
        <f>IF(Table1[[#This Row],[Salary]]&gt;90000,TRUE,FALSE)</f>
        <v>1</v>
      </c>
      <c r="I492" s="11" cm="1">
        <f t="array" ref="I492">IF(OR(C492="", F492=""), "No Bonus",
IFERROR(
   _xlfn.XLOOKUP(TRIM(F492), '[1]Bonus Rules'!$C$2:$G$2,
      _xlfn.XLOOKUP(TRIM(C492), '[1]Bonus Rules'!$B$3:$B$14, '[1]Bonus Rules'!$C$3:$G$14)
   ),
"No Bonus"))</f>
        <v>3.5000000000000003E-2</v>
      </c>
      <c r="J492" s="16">
        <f>IF(Table2[[#This Row],[Bonus Rules]]="No Bonus",0,Table1[[#This Row],[Salary]]*Table2[[#This Row],[Bonus Rules]])</f>
        <v>3924.2000000000003</v>
      </c>
      <c r="K492" s="16">
        <f>Table1[[#This Row],[Salary]]+Table2[[#This Row],[Bonus Amount ]]</f>
        <v>116044.2</v>
      </c>
    </row>
    <row r="493" spans="1:11">
      <c r="A493" s="2" t="s">
        <v>498</v>
      </c>
      <c r="B493" s="2" t="s">
        <v>1</v>
      </c>
      <c r="C493" s="2" t="s">
        <v>40</v>
      </c>
      <c r="D493" s="14">
        <v>28160</v>
      </c>
      <c r="E493" s="2" t="s">
        <v>17</v>
      </c>
      <c r="F493" s="2" t="s">
        <v>54</v>
      </c>
      <c r="G493" t="str">
        <f t="shared" si="7"/>
        <v>20000 - 30000</v>
      </c>
      <c r="H493" t="b">
        <f>IF(Table1[[#This Row],[Salary]]&gt;90000,TRUE,FALSE)</f>
        <v>0</v>
      </c>
      <c r="I493" s="11" t="str" cm="1">
        <f t="array" ref="I493">IF(OR(C493="", F493=""), "No Bonus",
IFERROR(
   _xlfn.XLOOKUP(TRIM(F493), '[1]Bonus Rules'!$C$2:$G$2,
      _xlfn.XLOOKUP(TRIM(C493), '[1]Bonus Rules'!$B$3:$B$14, '[1]Bonus Rules'!$C$3:$G$14)
   ),
"No Bonus"))</f>
        <v>No Bonus</v>
      </c>
      <c r="J493" s="16">
        <f>IF(Table2[[#This Row],[Bonus Rules]]="No Bonus",0,Table1[[#This Row],[Salary]]*Table2[[#This Row],[Bonus Rules]])</f>
        <v>0</v>
      </c>
      <c r="K493" s="16">
        <f>Table1[[#This Row],[Salary]]+Table2[[#This Row],[Bonus Amount ]]</f>
        <v>28160</v>
      </c>
    </row>
    <row r="494" spans="1:11">
      <c r="A494" s="1" t="s">
        <v>499</v>
      </c>
      <c r="B494" s="1" t="s">
        <v>6</v>
      </c>
      <c r="C494" s="1" t="s">
        <v>11</v>
      </c>
      <c r="D494" s="13">
        <v>75870</v>
      </c>
      <c r="E494" s="1" t="s">
        <v>3</v>
      </c>
      <c r="F494" s="1" t="s">
        <v>20</v>
      </c>
      <c r="G494" t="str">
        <f t="shared" si="7"/>
        <v>70000 - 80000</v>
      </c>
      <c r="H494" t="b">
        <f>IF(Table1[[#This Row],[Salary]]&gt;90000,TRUE,FALSE)</f>
        <v>0</v>
      </c>
      <c r="I494" s="11" cm="1">
        <f t="array" ref="I494">IF(OR(C494="", F494=""), "No Bonus",
IFERROR(
   _xlfn.XLOOKUP(TRIM(F494), '[1]Bonus Rules'!$C$2:$G$2,
      _xlfn.XLOOKUP(TRIM(C494), '[1]Bonus Rules'!$B$3:$B$14, '[1]Bonus Rules'!$C$3:$G$14)
   ),
"No Bonus"))</f>
        <v>2.1000000000000001E-2</v>
      </c>
      <c r="J494" s="16">
        <f>IF(Table2[[#This Row],[Bonus Rules]]="No Bonus",0,Table1[[#This Row],[Salary]]*Table2[[#This Row],[Bonus Rules]])</f>
        <v>1593.2700000000002</v>
      </c>
      <c r="K494" s="16">
        <f>Table1[[#This Row],[Salary]]+Table2[[#This Row],[Bonus Amount ]]</f>
        <v>77463.27</v>
      </c>
    </row>
    <row r="495" spans="1:11">
      <c r="A495" s="2" t="s">
        <v>500</v>
      </c>
      <c r="B495" s="2" t="s">
        <v>6</v>
      </c>
      <c r="C495" s="2" t="s">
        <v>14</v>
      </c>
      <c r="D495" s="14">
        <v>93270</v>
      </c>
      <c r="E495" s="2" t="s">
        <v>3</v>
      </c>
      <c r="F495" s="2" t="s">
        <v>20</v>
      </c>
      <c r="G495" t="str">
        <f t="shared" si="7"/>
        <v>90000 - 100000</v>
      </c>
      <c r="H495" t="b">
        <f>IF(Table1[[#This Row],[Salary]]&gt;90000,TRUE,FALSE)</f>
        <v>1</v>
      </c>
      <c r="I495" s="11" cm="1">
        <f t="array" ref="I495">IF(OR(C495="", F495=""), "No Bonus",
IFERROR(
   _xlfn.XLOOKUP(TRIM(F495), '[1]Bonus Rules'!$C$2:$G$2,
      _xlfn.XLOOKUP(TRIM(C495), '[1]Bonus Rules'!$B$3:$B$14, '[1]Bonus Rules'!$C$3:$G$14)
   ),
"No Bonus"))</f>
        <v>2.8000000000000001E-2</v>
      </c>
      <c r="J495" s="16">
        <f>IF(Table2[[#This Row],[Bonus Rules]]="No Bonus",0,Table1[[#This Row],[Salary]]*Table2[[#This Row],[Bonus Rules]])</f>
        <v>2611.56</v>
      </c>
      <c r="K495" s="16">
        <f>Table1[[#This Row],[Salary]]+Table2[[#This Row],[Bonus Amount ]]</f>
        <v>95881.56</v>
      </c>
    </row>
    <row r="496" spans="1:11">
      <c r="A496" s="1" t="s">
        <v>501</v>
      </c>
      <c r="B496" s="1" t="s">
        <v>6</v>
      </c>
      <c r="C496" s="1" t="s">
        <v>32</v>
      </c>
      <c r="D496" s="13">
        <v>42730</v>
      </c>
      <c r="E496" s="1" t="s">
        <v>3</v>
      </c>
      <c r="F496" s="1" t="s">
        <v>20</v>
      </c>
      <c r="G496" t="str">
        <f t="shared" si="7"/>
        <v>40000 - 50000</v>
      </c>
      <c r="H496" t="b">
        <f>IF(Table1[[#This Row],[Salary]]&gt;90000,TRUE,FALSE)</f>
        <v>0</v>
      </c>
      <c r="I496" s="11" cm="1">
        <f t="array" ref="I496">IF(OR(C496="", F496=""), "No Bonus",
IFERROR(
   _xlfn.XLOOKUP(TRIM(F496), '[1]Bonus Rules'!$C$2:$G$2,
      _xlfn.XLOOKUP(TRIM(C496), '[1]Bonus Rules'!$B$3:$B$14, '[1]Bonus Rules'!$C$3:$G$14)
   ),
"No Bonus"))</f>
        <v>0.04</v>
      </c>
      <c r="J496" s="16">
        <f>IF(Table2[[#This Row],[Bonus Rules]]="No Bonus",0,Table1[[#This Row],[Salary]]*Table2[[#This Row],[Bonus Rules]])</f>
        <v>1709.2</v>
      </c>
      <c r="K496" s="16">
        <f>Table1[[#This Row],[Salary]]+Table2[[#This Row],[Bonus Amount ]]</f>
        <v>44439.199999999997</v>
      </c>
    </row>
    <row r="497" spans="1:11">
      <c r="A497" s="2" t="s">
        <v>502</v>
      </c>
      <c r="B497" s="2" t="s">
        <v>6</v>
      </c>
      <c r="C497" s="2" t="s">
        <v>45</v>
      </c>
      <c r="D497" s="14">
        <v>80610</v>
      </c>
      <c r="E497" s="2" t="s">
        <v>17</v>
      </c>
      <c r="F497" s="2" t="s">
        <v>20</v>
      </c>
      <c r="G497" t="str">
        <f t="shared" si="7"/>
        <v>80000 - 90000</v>
      </c>
      <c r="H497" t="b">
        <f>IF(Table1[[#This Row],[Salary]]&gt;90000,TRUE,FALSE)</f>
        <v>0</v>
      </c>
      <c r="I497" s="11" cm="1">
        <f t="array" ref="I497">IF(OR(C497="", F497=""), "No Bonus",
IFERROR(
   _xlfn.XLOOKUP(TRIM(F497), '[1]Bonus Rules'!$C$2:$G$2,
      _xlfn.XLOOKUP(TRIM(C497), '[1]Bonus Rules'!$B$3:$B$14, '[1]Bonus Rules'!$C$3:$G$14)
   ),
"No Bonus"))</f>
        <v>2.3E-2</v>
      </c>
      <c r="J497" s="16">
        <f>IF(Table2[[#This Row],[Bonus Rules]]="No Bonus",0,Table1[[#This Row],[Salary]]*Table2[[#This Row],[Bonus Rules]])</f>
        <v>1854.03</v>
      </c>
      <c r="K497" s="16">
        <f>Table1[[#This Row],[Salary]]+Table2[[#This Row],[Bonus Amount ]]</f>
        <v>82464.03</v>
      </c>
    </row>
    <row r="498" spans="1:11">
      <c r="A498" s="1" t="s">
        <v>503</v>
      </c>
      <c r="B498" s="1" t="s">
        <v>6</v>
      </c>
      <c r="C498" s="1" t="s">
        <v>45</v>
      </c>
      <c r="D498" s="13">
        <v>69060</v>
      </c>
      <c r="E498" s="1" t="s">
        <v>3</v>
      </c>
      <c r="F498" s="1" t="s">
        <v>41</v>
      </c>
      <c r="G498" t="str">
        <f t="shared" si="7"/>
        <v>60000 - 70000</v>
      </c>
      <c r="H498" t="b">
        <f>IF(Table1[[#This Row],[Salary]]&gt;90000,TRUE,FALSE)</f>
        <v>0</v>
      </c>
      <c r="I498" s="11" cm="1">
        <f t="array" ref="I498">IF(OR(C498="", F498=""), "No Bonus",
IFERROR(
   _xlfn.XLOOKUP(TRIM(F498), '[1]Bonus Rules'!$C$2:$G$2,
      _xlfn.XLOOKUP(TRIM(C498), '[1]Bonus Rules'!$B$3:$B$14, '[1]Bonus Rules'!$C$3:$G$14)
   ),
"No Bonus"))</f>
        <v>5.0000000000000001E-3</v>
      </c>
      <c r="J498" s="16">
        <f>IF(Table2[[#This Row],[Bonus Rules]]="No Bonus",0,Table1[[#This Row],[Salary]]*Table2[[#This Row],[Bonus Rules]])</f>
        <v>345.3</v>
      </c>
      <c r="K498" s="16">
        <f>Table1[[#This Row],[Salary]]+Table2[[#This Row],[Bonus Amount ]]</f>
        <v>69405.3</v>
      </c>
    </row>
    <row r="499" spans="1:11">
      <c r="A499" s="2" t="s">
        <v>504</v>
      </c>
      <c r="B499" s="2" t="s">
        <v>1</v>
      </c>
      <c r="C499" s="2" t="s">
        <v>27</v>
      </c>
      <c r="D499" s="14">
        <v>31280</v>
      </c>
      <c r="E499" s="2" t="s">
        <v>17</v>
      </c>
      <c r="F499" s="2" t="s">
        <v>20</v>
      </c>
      <c r="G499" t="str">
        <f t="shared" si="7"/>
        <v>30000 - 40000</v>
      </c>
      <c r="H499" t="b">
        <f>IF(Table1[[#This Row],[Salary]]&gt;90000,TRUE,FALSE)</f>
        <v>0</v>
      </c>
      <c r="I499" s="11" cm="1">
        <f t="array" ref="I499">IF(OR(C499="", F499=""), "No Bonus",
IFERROR(
   _xlfn.XLOOKUP(TRIM(F499), '[1]Bonus Rules'!$C$2:$G$2,
      _xlfn.XLOOKUP(TRIM(C499), '[1]Bonus Rules'!$B$3:$B$14, '[1]Bonus Rules'!$C$3:$G$14)
   ),
"No Bonus"))</f>
        <v>3.2000000000000001E-2</v>
      </c>
      <c r="J499" s="16">
        <f>IF(Table2[[#This Row],[Bonus Rules]]="No Bonus",0,Table1[[#This Row],[Salary]]*Table2[[#This Row],[Bonus Rules]])</f>
        <v>1000.96</v>
      </c>
      <c r="K499" s="16">
        <f>Table1[[#This Row],[Salary]]+Table2[[#This Row],[Bonus Amount ]]</f>
        <v>32280.959999999999</v>
      </c>
    </row>
    <row r="500" spans="1:11">
      <c r="A500" s="1" t="s">
        <v>505</v>
      </c>
      <c r="B500" s="1" t="s">
        <v>1</v>
      </c>
      <c r="C500" s="1" t="s">
        <v>24</v>
      </c>
      <c r="D500" s="13">
        <v>96610</v>
      </c>
      <c r="E500" s="1" t="s">
        <v>12</v>
      </c>
      <c r="F500" s="1" t="s">
        <v>4</v>
      </c>
      <c r="G500" t="str">
        <f t="shared" si="7"/>
        <v>90000 - 100000</v>
      </c>
      <c r="H500" t="b">
        <f>IF(Table1[[#This Row],[Salary]]&gt;90000,TRUE,FALSE)</f>
        <v>1</v>
      </c>
      <c r="I500" s="11" cm="1">
        <f t="array" ref="I500">IF(OR(C500="", F500=""), "No Bonus",
IFERROR(
   _xlfn.XLOOKUP(TRIM(F500), '[1]Bonus Rules'!$C$2:$G$2,
      _xlfn.XLOOKUP(TRIM(C500), '[1]Bonus Rules'!$B$3:$B$14, '[1]Bonus Rules'!$C$3:$G$14)
   ),
"No Bonus"))</f>
        <v>7.2999999999999995E-2</v>
      </c>
      <c r="J500" s="16">
        <f>IF(Table2[[#This Row],[Bonus Rules]]="No Bonus",0,Table1[[#This Row],[Salary]]*Table2[[#This Row],[Bonus Rules]])</f>
        <v>7052.53</v>
      </c>
      <c r="K500" s="16">
        <f>Table1[[#This Row],[Salary]]+Table2[[#This Row],[Bonus Amount ]]</f>
        <v>103662.53</v>
      </c>
    </row>
    <row r="501" spans="1:11">
      <c r="A501" s="2" t="s">
        <v>506</v>
      </c>
      <c r="B501" s="2" t="s">
        <v>6</v>
      </c>
      <c r="C501" s="2" t="s">
        <v>24</v>
      </c>
      <c r="D501" s="14">
        <v>37020</v>
      </c>
      <c r="E501" s="2" t="s">
        <v>12</v>
      </c>
      <c r="F501" s="2" t="s">
        <v>20</v>
      </c>
      <c r="G501" t="str">
        <f t="shared" si="7"/>
        <v>30000 - 40000</v>
      </c>
      <c r="H501" t="b">
        <f>IF(Table1[[#This Row],[Salary]]&gt;90000,TRUE,FALSE)</f>
        <v>0</v>
      </c>
      <c r="I501" s="11" cm="1">
        <f t="array" ref="I501">IF(OR(C501="", F501=""), "No Bonus",
IFERROR(
   _xlfn.XLOOKUP(TRIM(F501), '[1]Bonus Rules'!$C$2:$G$2,
      _xlfn.XLOOKUP(TRIM(C501), '[1]Bonus Rules'!$B$3:$B$14, '[1]Bonus Rules'!$C$3:$G$14)
   ),
"No Bonus"))</f>
        <v>2.4E-2</v>
      </c>
      <c r="J501" s="16">
        <f>IF(Table2[[#This Row],[Bonus Rules]]="No Bonus",0,Table1[[#This Row],[Salary]]*Table2[[#This Row],[Bonus Rules]])</f>
        <v>888.48</v>
      </c>
      <c r="K501" s="16">
        <f>Table1[[#This Row],[Salary]]+Table2[[#This Row],[Bonus Amount ]]</f>
        <v>37908.480000000003</v>
      </c>
    </row>
    <row r="502" spans="1:11">
      <c r="A502" s="1" t="s">
        <v>507</v>
      </c>
      <c r="B502" s="1" t="s">
        <v>1</v>
      </c>
      <c r="C502" s="1" t="s">
        <v>32</v>
      </c>
      <c r="D502" s="13">
        <v>54970</v>
      </c>
      <c r="E502" s="1" t="s">
        <v>3</v>
      </c>
      <c r="F502" s="1" t="s">
        <v>20</v>
      </c>
      <c r="G502" t="str">
        <f t="shared" si="7"/>
        <v>50000 - 60000</v>
      </c>
      <c r="H502" t="b">
        <f>IF(Table1[[#This Row],[Salary]]&gt;90000,TRUE,FALSE)</f>
        <v>0</v>
      </c>
      <c r="I502" s="11" cm="1">
        <f t="array" ref="I502">IF(OR(C502="", F502=""), "No Bonus",
IFERROR(
   _xlfn.XLOOKUP(TRIM(F502), '[1]Bonus Rules'!$C$2:$G$2,
      _xlfn.XLOOKUP(TRIM(C502), '[1]Bonus Rules'!$B$3:$B$14, '[1]Bonus Rules'!$C$3:$G$14)
   ),
"No Bonus"))</f>
        <v>0.04</v>
      </c>
      <c r="J502" s="16">
        <f>IF(Table2[[#This Row],[Bonus Rules]]="No Bonus",0,Table1[[#This Row],[Salary]]*Table2[[#This Row],[Bonus Rules]])</f>
        <v>2198.8000000000002</v>
      </c>
      <c r="K502" s="16">
        <f>Table1[[#This Row],[Salary]]+Table2[[#This Row],[Bonus Amount ]]</f>
        <v>57168.800000000003</v>
      </c>
    </row>
    <row r="503" spans="1:11">
      <c r="A503" s="2" t="s">
        <v>508</v>
      </c>
      <c r="B503" s="2" t="s">
        <v>1</v>
      </c>
      <c r="C503" s="2" t="s">
        <v>45</v>
      </c>
      <c r="D503" s="14">
        <v>41910</v>
      </c>
      <c r="E503" s="2" t="s">
        <v>3</v>
      </c>
      <c r="F503" s="2" t="s">
        <v>15</v>
      </c>
      <c r="G503" t="str">
        <f t="shared" si="7"/>
        <v>40000 - 50000</v>
      </c>
      <c r="H503" t="b">
        <f>IF(Table1[[#This Row],[Salary]]&gt;90000,TRUE,FALSE)</f>
        <v>0</v>
      </c>
      <c r="I503" s="11" cm="1">
        <f t="array" ref="I503">IF(OR(C503="", F503=""), "No Bonus",
IFERROR(
   _xlfn.XLOOKUP(TRIM(F503), '[1]Bonus Rules'!$C$2:$G$2,
      _xlfn.XLOOKUP(TRIM(C503), '[1]Bonus Rules'!$B$3:$B$14, '[1]Bonus Rules'!$C$3:$G$14)
   ),
"No Bonus"))</f>
        <v>1.4999999999999999E-2</v>
      </c>
      <c r="J503" s="16">
        <f>IF(Table2[[#This Row],[Bonus Rules]]="No Bonus",0,Table1[[#This Row],[Salary]]*Table2[[#This Row],[Bonus Rules]])</f>
        <v>628.65</v>
      </c>
      <c r="K503" s="16">
        <f>Table1[[#This Row],[Salary]]+Table2[[#This Row],[Bonus Amount ]]</f>
        <v>42538.65</v>
      </c>
    </row>
    <row r="504" spans="1:11">
      <c r="A504" s="1" t="s">
        <v>509</v>
      </c>
      <c r="B504" s="1" t="s">
        <v>1</v>
      </c>
      <c r="C504" s="1" t="s">
        <v>14</v>
      </c>
      <c r="D504" s="13">
        <v>116970</v>
      </c>
      <c r="E504" s="1" t="s">
        <v>17</v>
      </c>
      <c r="F504" s="1" t="s">
        <v>4</v>
      </c>
      <c r="G504" t="str">
        <f t="shared" si="7"/>
        <v>110000 - 120000</v>
      </c>
      <c r="H504" t="b">
        <f>IF(Table1[[#This Row],[Salary]]&gt;90000,TRUE,FALSE)</f>
        <v>1</v>
      </c>
      <c r="I504" s="11" cm="1">
        <f t="array" ref="I504">IF(OR(C504="", F504=""), "No Bonus",
IFERROR(
   _xlfn.XLOOKUP(TRIM(F504), '[1]Bonus Rules'!$C$2:$G$2,
      _xlfn.XLOOKUP(TRIM(C504), '[1]Bonus Rules'!$B$3:$B$14, '[1]Bonus Rules'!$C$3:$G$14)
   ),
"No Bonus"))</f>
        <v>7.5999999999999998E-2</v>
      </c>
      <c r="J504" s="16">
        <f>IF(Table2[[#This Row],[Bonus Rules]]="No Bonus",0,Table1[[#This Row],[Salary]]*Table2[[#This Row],[Bonus Rules]])</f>
        <v>8889.7199999999993</v>
      </c>
      <c r="K504" s="16">
        <f>Table1[[#This Row],[Salary]]+Table2[[#This Row],[Bonus Amount ]]</f>
        <v>125859.72</v>
      </c>
    </row>
    <row r="505" spans="1:11">
      <c r="A505" s="2" t="s">
        <v>463</v>
      </c>
      <c r="B505" s="2" t="s">
        <v>6</v>
      </c>
      <c r="C505" s="2" t="s">
        <v>14</v>
      </c>
      <c r="D505" s="14">
        <v>88030</v>
      </c>
      <c r="E505" s="2" t="s">
        <v>12</v>
      </c>
      <c r="F505" s="2" t="s">
        <v>4</v>
      </c>
      <c r="G505" t="str">
        <f t="shared" si="7"/>
        <v>80000 - 90000</v>
      </c>
      <c r="H505" t="b">
        <f>IF(Table1[[#This Row],[Salary]]&gt;90000,TRUE,FALSE)</f>
        <v>0</v>
      </c>
      <c r="I505" s="11" cm="1">
        <f t="array" ref="I505">IF(OR(C505="", F505=""), "No Bonus",
IFERROR(
   _xlfn.XLOOKUP(TRIM(F505), '[1]Bonus Rules'!$C$2:$G$2,
      _xlfn.XLOOKUP(TRIM(C505), '[1]Bonus Rules'!$B$3:$B$14, '[1]Bonus Rules'!$C$3:$G$14)
   ),
"No Bonus"))</f>
        <v>7.5999999999999998E-2</v>
      </c>
      <c r="J505" s="16">
        <f>IF(Table2[[#This Row],[Bonus Rules]]="No Bonus",0,Table1[[#This Row],[Salary]]*Table2[[#This Row],[Bonus Rules]])</f>
        <v>6690.28</v>
      </c>
      <c r="K505" s="16">
        <f>Table1[[#This Row],[Salary]]+Table2[[#This Row],[Bonus Amount ]]</f>
        <v>94720.28</v>
      </c>
    </row>
    <row r="506" spans="1:11">
      <c r="A506" s="1" t="s">
        <v>510</v>
      </c>
      <c r="B506" s="1" t="s">
        <v>6</v>
      </c>
      <c r="C506" s="1" t="s">
        <v>19</v>
      </c>
      <c r="D506" s="13">
        <v>86390</v>
      </c>
      <c r="E506" s="1" t="s">
        <v>17</v>
      </c>
      <c r="F506" s="1" t="s">
        <v>8</v>
      </c>
      <c r="G506" t="str">
        <f t="shared" si="7"/>
        <v>80000 - 90000</v>
      </c>
      <c r="H506" t="b">
        <f>IF(Table1[[#This Row],[Salary]]&gt;90000,TRUE,FALSE)</f>
        <v>0</v>
      </c>
      <c r="I506" s="11" cm="1">
        <f t="array" ref="I506">IF(OR(C506="", F506=""), "No Bonus",
IFERROR(
   _xlfn.XLOOKUP(TRIM(F506), '[1]Bonus Rules'!$C$2:$G$2,
      _xlfn.XLOOKUP(TRIM(C506), '[1]Bonus Rules'!$B$3:$B$14, '[1]Bonus Rules'!$C$3:$G$14)
   ),
"No Bonus"))</f>
        <v>5.3999999999999999E-2</v>
      </c>
      <c r="J506" s="16">
        <f>IF(Table2[[#This Row],[Bonus Rules]]="No Bonus",0,Table1[[#This Row],[Salary]]*Table2[[#This Row],[Bonus Rules]])</f>
        <v>4665.0600000000004</v>
      </c>
      <c r="K506" s="16">
        <f>Table1[[#This Row],[Salary]]+Table2[[#This Row],[Bonus Amount ]]</f>
        <v>91055.06</v>
      </c>
    </row>
    <row r="507" spans="1:11">
      <c r="A507" s="2" t="s">
        <v>511</v>
      </c>
      <c r="B507" s="2" t="s">
        <v>1</v>
      </c>
      <c r="C507" s="2" t="s">
        <v>45</v>
      </c>
      <c r="D507" s="14">
        <v>81150</v>
      </c>
      <c r="E507" s="2" t="s">
        <v>17</v>
      </c>
      <c r="F507" s="2" t="s">
        <v>54</v>
      </c>
      <c r="G507" t="str">
        <f t="shared" si="7"/>
        <v>80000 - 90000</v>
      </c>
      <c r="H507" t="b">
        <f>IF(Table1[[#This Row],[Salary]]&gt;90000,TRUE,FALSE)</f>
        <v>0</v>
      </c>
      <c r="I507" s="11" t="str" cm="1">
        <f t="array" ref="I507">IF(OR(C507="", F507=""), "No Bonus",
IFERROR(
   _xlfn.XLOOKUP(TRIM(F507), '[1]Bonus Rules'!$C$2:$G$2,
      _xlfn.XLOOKUP(TRIM(C507), '[1]Bonus Rules'!$B$3:$B$14, '[1]Bonus Rules'!$C$3:$G$14)
   ),
"No Bonus"))</f>
        <v>No Bonus</v>
      </c>
      <c r="J507" s="16">
        <f>IF(Table2[[#This Row],[Bonus Rules]]="No Bonus",0,Table1[[#This Row],[Salary]]*Table2[[#This Row],[Bonus Rules]])</f>
        <v>0</v>
      </c>
      <c r="K507" s="16">
        <f>Table1[[#This Row],[Salary]]+Table2[[#This Row],[Bonus Amount ]]</f>
        <v>81150</v>
      </c>
    </row>
    <row r="508" spans="1:11">
      <c r="A508" s="1" t="s">
        <v>512</v>
      </c>
      <c r="B508" s="1" t="s">
        <v>6</v>
      </c>
      <c r="C508" s="1" t="s">
        <v>43</v>
      </c>
      <c r="D508" s="13">
        <v>71820</v>
      </c>
      <c r="E508" s="1" t="s">
        <v>12</v>
      </c>
      <c r="F508" s="1" t="s">
        <v>20</v>
      </c>
      <c r="G508" t="str">
        <f t="shared" si="7"/>
        <v>70000 - 80000</v>
      </c>
      <c r="H508" t="b">
        <f>IF(Table1[[#This Row],[Salary]]&gt;90000,TRUE,FALSE)</f>
        <v>0</v>
      </c>
      <c r="I508" s="11" cm="1">
        <f t="array" ref="I508">IF(OR(C508="", F508=""), "No Bonus",
IFERROR(
   _xlfn.XLOOKUP(TRIM(F508), '[1]Bonus Rules'!$C$2:$G$2,
      _xlfn.XLOOKUP(TRIM(C508), '[1]Bonus Rules'!$B$3:$B$14, '[1]Bonus Rules'!$C$3:$G$14)
   ),
"No Bonus"))</f>
        <v>0.02</v>
      </c>
      <c r="J508" s="16">
        <f>IF(Table2[[#This Row],[Bonus Rules]]="No Bonus",0,Table1[[#This Row],[Salary]]*Table2[[#This Row],[Bonus Rules]])</f>
        <v>1436.4</v>
      </c>
      <c r="K508" s="16">
        <f>Table1[[#This Row],[Salary]]+Table2[[#This Row],[Bonus Amount ]]</f>
        <v>73256.399999999994</v>
      </c>
    </row>
    <row r="509" spans="1:11">
      <c r="A509" s="2" t="s">
        <v>513</v>
      </c>
      <c r="B509" s="2" t="s">
        <v>1</v>
      </c>
      <c r="C509" s="2" t="s">
        <v>40</v>
      </c>
      <c r="D509" s="14">
        <v>85460</v>
      </c>
      <c r="E509" s="2" t="s">
        <v>12</v>
      </c>
      <c r="F509" s="2" t="s">
        <v>20</v>
      </c>
      <c r="G509" t="str">
        <f t="shared" si="7"/>
        <v>80000 - 90000</v>
      </c>
      <c r="H509" t="b">
        <f>IF(Table1[[#This Row],[Salary]]&gt;90000,TRUE,FALSE)</f>
        <v>0</v>
      </c>
      <c r="I509" s="11" cm="1">
        <f t="array" ref="I509">IF(OR(C509="", F509=""), "No Bonus",
IFERROR(
   _xlfn.XLOOKUP(TRIM(F509), '[1]Bonus Rules'!$C$2:$G$2,
      _xlfn.XLOOKUP(TRIM(C509), '[1]Bonus Rules'!$B$3:$B$14, '[1]Bonus Rules'!$C$3:$G$14)
   ),
"No Bonus"))</f>
        <v>3.3000000000000002E-2</v>
      </c>
      <c r="J509" s="16">
        <f>IF(Table2[[#This Row],[Bonus Rules]]="No Bonus",0,Table1[[#This Row],[Salary]]*Table2[[#This Row],[Bonus Rules]])</f>
        <v>2820.1800000000003</v>
      </c>
      <c r="K509" s="16">
        <f>Table1[[#This Row],[Salary]]+Table2[[#This Row],[Bonus Amount ]]</f>
        <v>88280.18</v>
      </c>
    </row>
    <row r="510" spans="1:11">
      <c r="A510" s="1" t="s">
        <v>514</v>
      </c>
      <c r="B510" s="1" t="s">
        <v>6</v>
      </c>
      <c r="C510" s="1" t="s">
        <v>24</v>
      </c>
      <c r="D510" s="13">
        <v>91190</v>
      </c>
      <c r="E510" s="1" t="s">
        <v>3</v>
      </c>
      <c r="F510" s="1" t="s">
        <v>15</v>
      </c>
      <c r="G510" t="str">
        <f t="shared" si="7"/>
        <v>90000 - 100000</v>
      </c>
      <c r="H510" t="b">
        <f>IF(Table1[[#This Row],[Salary]]&gt;90000,TRUE,FALSE)</f>
        <v>1</v>
      </c>
      <c r="I510" s="11" cm="1">
        <f t="array" ref="I510">IF(OR(C510="", F510=""), "No Bonus",
IFERROR(
   _xlfn.XLOOKUP(TRIM(F510), '[1]Bonus Rules'!$C$2:$G$2,
      _xlfn.XLOOKUP(TRIM(C510), '[1]Bonus Rules'!$B$3:$B$14, '[1]Bonus Rules'!$C$3:$G$14)
   ),
"No Bonus"))</f>
        <v>1.7999999999999999E-2</v>
      </c>
      <c r="J510" s="16">
        <f>IF(Table2[[#This Row],[Bonus Rules]]="No Bonus",0,Table1[[#This Row],[Salary]]*Table2[[#This Row],[Bonus Rules]])</f>
        <v>1641.4199999999998</v>
      </c>
      <c r="K510" s="16">
        <f>Table1[[#This Row],[Salary]]+Table2[[#This Row],[Bonus Amount ]]</f>
        <v>92831.42</v>
      </c>
    </row>
    <row r="511" spans="1:11">
      <c r="A511" s="2" t="s">
        <v>515</v>
      </c>
      <c r="B511" s="2" t="s">
        <v>10</v>
      </c>
      <c r="C511" s="2" t="s">
        <v>14</v>
      </c>
      <c r="D511" s="14">
        <v>93160</v>
      </c>
      <c r="E511" s="2" t="s">
        <v>3</v>
      </c>
      <c r="F511" s="2" t="s">
        <v>20</v>
      </c>
      <c r="G511" t="str">
        <f t="shared" si="7"/>
        <v>90000 - 100000</v>
      </c>
      <c r="H511" t="b">
        <f>IF(Table1[[#This Row],[Salary]]&gt;90000,TRUE,FALSE)</f>
        <v>1</v>
      </c>
      <c r="I511" s="11" cm="1">
        <f t="array" ref="I511">IF(OR(C511="", F511=""), "No Bonus",
IFERROR(
   _xlfn.XLOOKUP(TRIM(F511), '[1]Bonus Rules'!$C$2:$G$2,
      _xlfn.XLOOKUP(TRIM(C511), '[1]Bonus Rules'!$B$3:$B$14, '[1]Bonus Rules'!$C$3:$G$14)
   ),
"No Bonus"))</f>
        <v>2.8000000000000001E-2</v>
      </c>
      <c r="J511" s="16">
        <f>IF(Table2[[#This Row],[Bonus Rules]]="No Bonus",0,Table1[[#This Row],[Salary]]*Table2[[#This Row],[Bonus Rules]])</f>
        <v>2608.48</v>
      </c>
      <c r="K511" s="16">
        <f>Table1[[#This Row],[Salary]]+Table2[[#This Row],[Bonus Amount ]]</f>
        <v>95768.48</v>
      </c>
    </row>
    <row r="512" spans="1:11">
      <c r="A512" s="1" t="s">
        <v>516</v>
      </c>
      <c r="B512" s="1" t="s">
        <v>1</v>
      </c>
      <c r="C512" s="1" t="s">
        <v>58</v>
      </c>
      <c r="D512" s="13">
        <v>110950</v>
      </c>
      <c r="E512" s="1" t="s">
        <v>12</v>
      </c>
      <c r="F512" s="1" t="s">
        <v>15</v>
      </c>
      <c r="G512" t="str">
        <f t="shared" si="7"/>
        <v>110000 - 120000</v>
      </c>
      <c r="H512" t="b">
        <f>IF(Table1[[#This Row],[Salary]]&gt;90000,TRUE,FALSE)</f>
        <v>1</v>
      </c>
      <c r="I512" s="11" cm="1">
        <f t="array" ref="I512">IF(OR(C512="", F512=""), "No Bonus",
IFERROR(
   _xlfn.XLOOKUP(TRIM(F512), '[1]Bonus Rules'!$C$2:$G$2,
      _xlfn.XLOOKUP(TRIM(C512), '[1]Bonus Rules'!$B$3:$B$14, '[1]Bonus Rules'!$C$3:$G$14)
   ),
"No Bonus"))</f>
        <v>1.2999999999999999E-2</v>
      </c>
      <c r="J512" s="16">
        <f>IF(Table2[[#This Row],[Bonus Rules]]="No Bonus",0,Table1[[#This Row],[Salary]]*Table2[[#This Row],[Bonus Rules]])</f>
        <v>1442.35</v>
      </c>
      <c r="K512" s="16">
        <f>Table1[[#This Row],[Salary]]+Table2[[#This Row],[Bonus Amount ]]</f>
        <v>112392.35</v>
      </c>
    </row>
    <row r="513" spans="1:11">
      <c r="A513" s="2" t="s">
        <v>517</v>
      </c>
      <c r="B513" s="2" t="s">
        <v>6</v>
      </c>
      <c r="C513" s="2" t="s">
        <v>27</v>
      </c>
      <c r="D513" s="14">
        <v>35990</v>
      </c>
      <c r="E513" s="2" t="s">
        <v>17</v>
      </c>
      <c r="F513" s="2" t="s">
        <v>20</v>
      </c>
      <c r="G513" t="str">
        <f t="shared" si="7"/>
        <v>30000 - 40000</v>
      </c>
      <c r="H513" t="b">
        <f>IF(Table1[[#This Row],[Salary]]&gt;90000,TRUE,FALSE)</f>
        <v>0</v>
      </c>
      <c r="I513" s="11" cm="1">
        <f t="array" ref="I513">IF(OR(C513="", F513=""), "No Bonus",
IFERROR(
   _xlfn.XLOOKUP(TRIM(F513), '[1]Bonus Rules'!$C$2:$G$2,
      _xlfn.XLOOKUP(TRIM(C513), '[1]Bonus Rules'!$B$3:$B$14, '[1]Bonus Rules'!$C$3:$G$14)
   ),
"No Bonus"))</f>
        <v>3.2000000000000001E-2</v>
      </c>
      <c r="J513" s="16">
        <f>IF(Table2[[#This Row],[Bonus Rules]]="No Bonus",0,Table1[[#This Row],[Salary]]*Table2[[#This Row],[Bonus Rules]])</f>
        <v>1151.68</v>
      </c>
      <c r="K513" s="16">
        <f>Table1[[#This Row],[Salary]]+Table2[[#This Row],[Bonus Amount ]]</f>
        <v>37141.68</v>
      </c>
    </row>
    <row r="514" spans="1:11">
      <c r="A514" s="1" t="s">
        <v>518</v>
      </c>
      <c r="B514" s="1" t="s">
        <v>1</v>
      </c>
      <c r="C514" s="1" t="s">
        <v>7</v>
      </c>
      <c r="D514" s="13">
        <v>39970</v>
      </c>
      <c r="E514" s="1" t="s">
        <v>12</v>
      </c>
      <c r="F514" s="1" t="s">
        <v>20</v>
      </c>
      <c r="G514" t="str">
        <f t="shared" ref="G514:G577" si="8">INT(D514/10000)*10000 &amp; " - " &amp; (INT(D514/10000)+1)*10000</f>
        <v>30000 - 40000</v>
      </c>
      <c r="H514" t="b">
        <f>IF(Table1[[#This Row],[Salary]]&gt;90000,TRUE,FALSE)</f>
        <v>0</v>
      </c>
      <c r="I514" s="11" cm="1">
        <f t="array" ref="I514">IF(OR(C514="", F514=""), "No Bonus",
IFERROR(
   _xlfn.XLOOKUP(TRIM(F514), '[1]Bonus Rules'!$C$2:$G$2,
      _xlfn.XLOOKUP(TRIM(C514), '[1]Bonus Rules'!$B$3:$B$14, '[1]Bonus Rules'!$C$3:$G$14)
   ),
"No Bonus"))</f>
        <v>3.5000000000000003E-2</v>
      </c>
      <c r="J514" s="16">
        <f>IF(Table2[[#This Row],[Bonus Rules]]="No Bonus",0,Table1[[#This Row],[Salary]]*Table2[[#This Row],[Bonus Rules]])</f>
        <v>1398.95</v>
      </c>
      <c r="K514" s="16">
        <f>Table1[[#This Row],[Salary]]+Table2[[#This Row],[Bonus Amount ]]</f>
        <v>41368.949999999997</v>
      </c>
    </row>
    <row r="515" spans="1:11">
      <c r="A515" s="2" t="s">
        <v>519</v>
      </c>
      <c r="B515" s="2" t="s">
        <v>1</v>
      </c>
      <c r="C515" s="2" t="s">
        <v>32</v>
      </c>
      <c r="D515" s="14">
        <v>79520</v>
      </c>
      <c r="E515" s="2" t="s">
        <v>12</v>
      </c>
      <c r="F515" s="2" t="s">
        <v>20</v>
      </c>
      <c r="G515" t="str">
        <f t="shared" si="8"/>
        <v>70000 - 80000</v>
      </c>
      <c r="H515" t="b">
        <f>IF(Table1[[#This Row],[Salary]]&gt;90000,TRUE,FALSE)</f>
        <v>0</v>
      </c>
      <c r="I515" s="11" cm="1">
        <f t="array" ref="I515">IF(OR(C515="", F515=""), "No Bonus",
IFERROR(
   _xlfn.XLOOKUP(TRIM(F515), '[1]Bonus Rules'!$C$2:$G$2,
      _xlfn.XLOOKUP(TRIM(C515), '[1]Bonus Rules'!$B$3:$B$14, '[1]Bonus Rules'!$C$3:$G$14)
   ),
"No Bonus"))</f>
        <v>0.04</v>
      </c>
      <c r="J515" s="16">
        <f>IF(Table2[[#This Row],[Bonus Rules]]="No Bonus",0,Table1[[#This Row],[Salary]]*Table2[[#This Row],[Bonus Rules]])</f>
        <v>3180.8</v>
      </c>
      <c r="K515" s="16">
        <f>Table1[[#This Row],[Salary]]+Table2[[#This Row],[Bonus Amount ]]</f>
        <v>82700.800000000003</v>
      </c>
    </row>
    <row r="516" spans="1:11">
      <c r="A516" s="1" t="s">
        <v>520</v>
      </c>
      <c r="B516" s="1" t="s">
        <v>1</v>
      </c>
      <c r="C516" s="1" t="s">
        <v>11</v>
      </c>
      <c r="D516" s="13">
        <v>52120</v>
      </c>
      <c r="E516" s="1" t="s">
        <v>17</v>
      </c>
      <c r="F516" s="1" t="s">
        <v>15</v>
      </c>
      <c r="G516" t="str">
        <f t="shared" si="8"/>
        <v>50000 - 60000</v>
      </c>
      <c r="H516" t="b">
        <f>IF(Table1[[#This Row],[Salary]]&gt;90000,TRUE,FALSE)</f>
        <v>0</v>
      </c>
      <c r="I516" s="11" cm="1">
        <f t="array" ref="I516">IF(OR(C516="", F516=""), "No Bonus",
IFERROR(
   _xlfn.XLOOKUP(TRIM(F516), '[1]Bonus Rules'!$C$2:$G$2,
      _xlfn.XLOOKUP(TRIM(C516), '[1]Bonus Rules'!$B$3:$B$14, '[1]Bonus Rules'!$C$3:$G$14)
   ),
"No Bonus"))</f>
        <v>1.9E-2</v>
      </c>
      <c r="J516" s="16">
        <f>IF(Table2[[#This Row],[Bonus Rules]]="No Bonus",0,Table1[[#This Row],[Salary]]*Table2[[#This Row],[Bonus Rules]])</f>
        <v>990.28</v>
      </c>
      <c r="K516" s="16">
        <f>Table1[[#This Row],[Salary]]+Table2[[#This Row],[Bonus Amount ]]</f>
        <v>53110.28</v>
      </c>
    </row>
    <row r="517" spans="1:11">
      <c r="A517" s="2" t="s">
        <v>521</v>
      </c>
      <c r="B517" s="2" t="s">
        <v>1</v>
      </c>
      <c r="C517" s="2" t="s">
        <v>14</v>
      </c>
      <c r="D517" s="14">
        <v>60010</v>
      </c>
      <c r="E517" s="2" t="s">
        <v>3</v>
      </c>
      <c r="F517" s="2" t="s">
        <v>20</v>
      </c>
      <c r="G517" t="str">
        <f t="shared" si="8"/>
        <v>60000 - 70000</v>
      </c>
      <c r="H517" t="b">
        <f>IF(Table1[[#This Row],[Salary]]&gt;90000,TRUE,FALSE)</f>
        <v>0</v>
      </c>
      <c r="I517" s="11" cm="1">
        <f t="array" ref="I517">IF(OR(C517="", F517=""), "No Bonus",
IFERROR(
   _xlfn.XLOOKUP(TRIM(F517), '[1]Bonus Rules'!$C$2:$G$2,
      _xlfn.XLOOKUP(TRIM(C517), '[1]Bonus Rules'!$B$3:$B$14, '[1]Bonus Rules'!$C$3:$G$14)
   ),
"No Bonus"))</f>
        <v>2.8000000000000001E-2</v>
      </c>
      <c r="J517" s="16">
        <f>IF(Table2[[#This Row],[Bonus Rules]]="No Bonus",0,Table1[[#This Row],[Salary]]*Table2[[#This Row],[Bonus Rules]])</f>
        <v>1680.28</v>
      </c>
      <c r="K517" s="16">
        <f>Table1[[#This Row],[Salary]]+Table2[[#This Row],[Bonus Amount ]]</f>
        <v>61690.28</v>
      </c>
    </row>
    <row r="518" spans="1:11">
      <c r="A518" s="1" t="s">
        <v>522</v>
      </c>
      <c r="B518" s="1" t="s">
        <v>6</v>
      </c>
      <c r="C518" s="1" t="s">
        <v>43</v>
      </c>
      <c r="D518" s="13">
        <v>35440</v>
      </c>
      <c r="E518" s="1" t="s">
        <v>17</v>
      </c>
      <c r="F518" s="1" t="s">
        <v>8</v>
      </c>
      <c r="G518" t="str">
        <f t="shared" si="8"/>
        <v>30000 - 40000</v>
      </c>
      <c r="H518" t="b">
        <f>IF(Table1[[#This Row],[Salary]]&gt;90000,TRUE,FALSE)</f>
        <v>0</v>
      </c>
      <c r="I518" s="11" cm="1">
        <f t="array" ref="I518">IF(OR(C518="", F518=""), "No Bonus",
IFERROR(
   _xlfn.XLOOKUP(TRIM(F518), '[1]Bonus Rules'!$C$2:$G$2,
      _xlfn.XLOOKUP(TRIM(C518), '[1]Bonus Rules'!$B$3:$B$14, '[1]Bonus Rules'!$C$3:$G$14)
   ),
"No Bonus"))</f>
        <v>5.8000000000000003E-2</v>
      </c>
      <c r="J518" s="16">
        <f>IF(Table2[[#This Row],[Bonus Rules]]="No Bonus",0,Table1[[#This Row],[Salary]]*Table2[[#This Row],[Bonus Rules]])</f>
        <v>2055.52</v>
      </c>
      <c r="K518" s="16">
        <f>Table1[[#This Row],[Salary]]+Table2[[#This Row],[Bonus Amount ]]</f>
        <v>37495.519999999997</v>
      </c>
    </row>
    <row r="519" spans="1:11">
      <c r="A519" s="2" t="s">
        <v>9</v>
      </c>
      <c r="B519" s="2" t="s">
        <v>10</v>
      </c>
      <c r="C519" s="2" t="s">
        <v>11</v>
      </c>
      <c r="D519" s="14">
        <v>56370</v>
      </c>
      <c r="E519" s="2" t="s">
        <v>17</v>
      </c>
      <c r="F519" s="2" t="s">
        <v>20</v>
      </c>
      <c r="G519" t="str">
        <f t="shared" si="8"/>
        <v>50000 - 60000</v>
      </c>
      <c r="H519" t="b">
        <f>IF(Table1[[#This Row],[Salary]]&gt;90000,TRUE,FALSE)</f>
        <v>0</v>
      </c>
      <c r="I519" s="11" cm="1">
        <f t="array" ref="I519">IF(OR(C519="", F519=""), "No Bonus",
IFERROR(
   _xlfn.XLOOKUP(TRIM(F519), '[1]Bonus Rules'!$C$2:$G$2,
      _xlfn.XLOOKUP(TRIM(C519), '[1]Bonus Rules'!$B$3:$B$14, '[1]Bonus Rules'!$C$3:$G$14)
   ),
"No Bonus"))</f>
        <v>2.1000000000000001E-2</v>
      </c>
      <c r="J519" s="16">
        <f>IF(Table2[[#This Row],[Bonus Rules]]="No Bonus",0,Table1[[#This Row],[Salary]]*Table2[[#This Row],[Bonus Rules]])</f>
        <v>1183.77</v>
      </c>
      <c r="K519" s="16">
        <f>Table1[[#This Row],[Salary]]+Table2[[#This Row],[Bonus Amount ]]</f>
        <v>57553.77</v>
      </c>
    </row>
    <row r="520" spans="1:11">
      <c r="A520" s="1" t="s">
        <v>523</v>
      </c>
      <c r="B520" s="1" t="s">
        <v>6</v>
      </c>
      <c r="C520" s="1" t="s">
        <v>11</v>
      </c>
      <c r="D520" s="13">
        <v>105610</v>
      </c>
      <c r="E520" s="1" t="s">
        <v>3</v>
      </c>
      <c r="F520" s="1" t="s">
        <v>15</v>
      </c>
      <c r="G520" t="str">
        <f t="shared" si="8"/>
        <v>100000 - 110000</v>
      </c>
      <c r="H520" t="b">
        <f>IF(Table1[[#This Row],[Salary]]&gt;90000,TRUE,FALSE)</f>
        <v>1</v>
      </c>
      <c r="I520" s="11" cm="1">
        <f t="array" ref="I520">IF(OR(C520="", F520=""), "No Bonus",
IFERROR(
   _xlfn.XLOOKUP(TRIM(F520), '[1]Bonus Rules'!$C$2:$G$2,
      _xlfn.XLOOKUP(TRIM(C520), '[1]Bonus Rules'!$B$3:$B$14, '[1]Bonus Rules'!$C$3:$G$14)
   ),
"No Bonus"))</f>
        <v>1.9E-2</v>
      </c>
      <c r="J520" s="16">
        <f>IF(Table2[[#This Row],[Bonus Rules]]="No Bonus",0,Table1[[#This Row],[Salary]]*Table2[[#This Row],[Bonus Rules]])</f>
        <v>2006.59</v>
      </c>
      <c r="K520" s="16">
        <f>Table1[[#This Row],[Salary]]+Table2[[#This Row],[Bonus Amount ]]</f>
        <v>107616.59</v>
      </c>
    </row>
    <row r="521" spans="1:11">
      <c r="A521" s="2" t="s">
        <v>524</v>
      </c>
      <c r="B521" s="2" t="s">
        <v>1</v>
      </c>
      <c r="C521" s="2" t="s">
        <v>43</v>
      </c>
      <c r="D521" s="14">
        <v>113280</v>
      </c>
      <c r="E521" s="2" t="s">
        <v>17</v>
      </c>
      <c r="F521" s="2" t="s">
        <v>8</v>
      </c>
      <c r="G521" t="str">
        <f t="shared" si="8"/>
        <v>110000 - 120000</v>
      </c>
      <c r="H521" t="b">
        <f>IF(Table1[[#This Row],[Salary]]&gt;90000,TRUE,FALSE)</f>
        <v>1</v>
      </c>
      <c r="I521" s="11" cm="1">
        <f t="array" ref="I521">IF(OR(C521="", F521=""), "No Bonus",
IFERROR(
   _xlfn.XLOOKUP(TRIM(F521), '[1]Bonus Rules'!$C$2:$G$2,
      _xlfn.XLOOKUP(TRIM(C521), '[1]Bonus Rules'!$B$3:$B$14, '[1]Bonus Rules'!$C$3:$G$14)
   ),
"No Bonus"))</f>
        <v>5.8000000000000003E-2</v>
      </c>
      <c r="J521" s="16">
        <f>IF(Table2[[#This Row],[Bonus Rules]]="No Bonus",0,Table1[[#This Row],[Salary]]*Table2[[#This Row],[Bonus Rules]])</f>
        <v>6570.2400000000007</v>
      </c>
      <c r="K521" s="16">
        <f>Table1[[#This Row],[Salary]]+Table2[[#This Row],[Bonus Amount ]]</f>
        <v>119850.24000000001</v>
      </c>
    </row>
    <row r="522" spans="1:11">
      <c r="A522" s="1" t="s">
        <v>525</v>
      </c>
      <c r="B522" s="1" t="s">
        <v>6</v>
      </c>
      <c r="C522" s="1" t="s">
        <v>7</v>
      </c>
      <c r="D522" s="13">
        <v>41980</v>
      </c>
      <c r="E522" s="1" t="s">
        <v>3</v>
      </c>
      <c r="F522" s="1" t="s">
        <v>20</v>
      </c>
      <c r="G522" t="str">
        <f t="shared" si="8"/>
        <v>40000 - 50000</v>
      </c>
      <c r="H522" t="b">
        <f>IF(Table1[[#This Row],[Salary]]&gt;90000,TRUE,FALSE)</f>
        <v>0</v>
      </c>
      <c r="I522" s="11" cm="1">
        <f t="array" ref="I522">IF(OR(C522="", F522=""), "No Bonus",
IFERROR(
   _xlfn.XLOOKUP(TRIM(F522), '[1]Bonus Rules'!$C$2:$G$2,
      _xlfn.XLOOKUP(TRIM(C522), '[1]Bonus Rules'!$B$3:$B$14, '[1]Bonus Rules'!$C$3:$G$14)
   ),
"No Bonus"))</f>
        <v>3.5000000000000003E-2</v>
      </c>
      <c r="J522" s="16">
        <f>IF(Table2[[#This Row],[Bonus Rules]]="No Bonus",0,Table1[[#This Row],[Salary]]*Table2[[#This Row],[Bonus Rules]])</f>
        <v>1469.3000000000002</v>
      </c>
      <c r="K522" s="16">
        <f>Table1[[#This Row],[Salary]]+Table2[[#This Row],[Bonus Amount ]]</f>
        <v>43449.3</v>
      </c>
    </row>
    <row r="523" spans="1:11">
      <c r="A523" s="2" t="s">
        <v>526</v>
      </c>
      <c r="B523" s="2" t="s">
        <v>1</v>
      </c>
      <c r="C523" s="2" t="s">
        <v>24</v>
      </c>
      <c r="D523" s="14">
        <v>103670</v>
      </c>
      <c r="E523" s="2" t="s">
        <v>3</v>
      </c>
      <c r="F523" s="2" t="s">
        <v>20</v>
      </c>
      <c r="G523" t="str">
        <f t="shared" si="8"/>
        <v>100000 - 110000</v>
      </c>
      <c r="H523" t="b">
        <f>IF(Table1[[#This Row],[Salary]]&gt;90000,TRUE,FALSE)</f>
        <v>1</v>
      </c>
      <c r="I523" s="11" cm="1">
        <f t="array" ref="I523">IF(OR(C523="", F523=""), "No Bonus",
IFERROR(
   _xlfn.XLOOKUP(TRIM(F523), '[1]Bonus Rules'!$C$2:$G$2,
      _xlfn.XLOOKUP(TRIM(C523), '[1]Bonus Rules'!$B$3:$B$14, '[1]Bonus Rules'!$C$3:$G$14)
   ),
"No Bonus"))</f>
        <v>2.4E-2</v>
      </c>
      <c r="J523" s="16">
        <f>IF(Table2[[#This Row],[Bonus Rules]]="No Bonus",0,Table1[[#This Row],[Salary]]*Table2[[#This Row],[Bonus Rules]])</f>
        <v>2488.08</v>
      </c>
      <c r="K523" s="16">
        <f>Table1[[#This Row],[Salary]]+Table2[[#This Row],[Bonus Amount ]]</f>
        <v>106158.08</v>
      </c>
    </row>
    <row r="524" spans="1:11">
      <c r="A524" s="1" t="s">
        <v>527</v>
      </c>
      <c r="B524" s="1" t="s">
        <v>6</v>
      </c>
      <c r="C524" s="1" t="s">
        <v>45</v>
      </c>
      <c r="D524" s="13">
        <v>89690</v>
      </c>
      <c r="E524" s="1" t="s">
        <v>12</v>
      </c>
      <c r="F524" s="1" t="s">
        <v>8</v>
      </c>
      <c r="G524" t="str">
        <f t="shared" si="8"/>
        <v>80000 - 90000</v>
      </c>
      <c r="H524" t="b">
        <f>IF(Table1[[#This Row],[Salary]]&gt;90000,TRUE,FALSE)</f>
        <v>0</v>
      </c>
      <c r="I524" s="11" cm="1">
        <f t="array" ref="I524">IF(OR(C524="", F524=""), "No Bonus",
IFERROR(
   _xlfn.XLOOKUP(TRIM(F524), '[1]Bonus Rules'!$C$2:$G$2,
      _xlfn.XLOOKUP(TRIM(C524), '[1]Bonus Rules'!$B$3:$B$14, '[1]Bonus Rules'!$C$3:$G$14)
   ),
"No Bonus"))</f>
        <v>5.2999999999999999E-2</v>
      </c>
      <c r="J524" s="16">
        <f>IF(Table2[[#This Row],[Bonus Rules]]="No Bonus",0,Table1[[#This Row],[Salary]]*Table2[[#This Row],[Bonus Rules]])</f>
        <v>4753.57</v>
      </c>
      <c r="K524" s="16">
        <f>Table1[[#This Row],[Salary]]+Table2[[#This Row],[Bonus Amount ]]</f>
        <v>94443.57</v>
      </c>
    </row>
    <row r="525" spans="1:11">
      <c r="A525" s="2" t="s">
        <v>316</v>
      </c>
      <c r="B525" s="2" t="s">
        <v>1</v>
      </c>
      <c r="C525" s="2" t="s">
        <v>11</v>
      </c>
      <c r="D525" s="14">
        <v>96320</v>
      </c>
      <c r="E525" s="2" t="s">
        <v>3</v>
      </c>
      <c r="F525" s="2" t="s">
        <v>54</v>
      </c>
      <c r="G525" t="str">
        <f t="shared" si="8"/>
        <v>90000 - 100000</v>
      </c>
      <c r="H525" t="b">
        <f>IF(Table1[[#This Row],[Salary]]&gt;90000,TRUE,FALSE)</f>
        <v>1</v>
      </c>
      <c r="I525" s="11" t="str" cm="1">
        <f t="array" ref="I525">IF(OR(C525="", F525=""), "No Bonus",
IFERROR(
   _xlfn.XLOOKUP(TRIM(F525), '[1]Bonus Rules'!$C$2:$G$2,
      _xlfn.XLOOKUP(TRIM(C525), '[1]Bonus Rules'!$B$3:$B$14, '[1]Bonus Rules'!$C$3:$G$14)
   ),
"No Bonus"))</f>
        <v>No Bonus</v>
      </c>
      <c r="J525" s="16">
        <f>IF(Table2[[#This Row],[Bonus Rules]]="No Bonus",0,Table1[[#This Row],[Salary]]*Table2[[#This Row],[Bonus Rules]])</f>
        <v>0</v>
      </c>
      <c r="K525" s="16">
        <f>Table1[[#This Row],[Salary]]+Table2[[#This Row],[Bonus Amount ]]</f>
        <v>96320</v>
      </c>
    </row>
    <row r="526" spans="1:11">
      <c r="A526" s="1" t="s">
        <v>528</v>
      </c>
      <c r="B526" s="1" t="s">
        <v>6</v>
      </c>
      <c r="C526" s="1" t="s">
        <v>40</v>
      </c>
      <c r="D526" s="13">
        <v>87620</v>
      </c>
      <c r="E526" s="1" t="s">
        <v>17</v>
      </c>
      <c r="F526" s="1" t="s">
        <v>8</v>
      </c>
      <c r="G526" t="str">
        <f t="shared" si="8"/>
        <v>80000 - 90000</v>
      </c>
      <c r="H526" t="b">
        <f>IF(Table1[[#This Row],[Salary]]&gt;90000,TRUE,FALSE)</f>
        <v>0</v>
      </c>
      <c r="I526" s="11" cm="1">
        <f t="array" ref="I526">IF(OR(C526="", F526=""), "No Bonus",
IFERROR(
   _xlfn.XLOOKUP(TRIM(F526), '[1]Bonus Rules'!$C$2:$G$2,
      _xlfn.XLOOKUP(TRIM(C526), '[1]Bonus Rules'!$B$3:$B$14, '[1]Bonus Rules'!$C$3:$G$14)
   ),
"No Bonus"))</f>
        <v>5.3999999999999999E-2</v>
      </c>
      <c r="J526" s="16">
        <f>IF(Table2[[#This Row],[Bonus Rules]]="No Bonus",0,Table1[[#This Row],[Salary]]*Table2[[#This Row],[Bonus Rules]])</f>
        <v>4731.4799999999996</v>
      </c>
      <c r="K526" s="16">
        <f>Table1[[#This Row],[Salary]]+Table2[[#This Row],[Bonus Amount ]]</f>
        <v>92351.48</v>
      </c>
    </row>
    <row r="527" spans="1:11">
      <c r="A527" s="2" t="s">
        <v>529</v>
      </c>
      <c r="B527" s="2" t="s">
        <v>6</v>
      </c>
      <c r="C527" s="2" t="s">
        <v>40</v>
      </c>
      <c r="D527" s="14">
        <v>48250</v>
      </c>
      <c r="E527" s="2" t="s">
        <v>12</v>
      </c>
      <c r="F527" s="2" t="s">
        <v>15</v>
      </c>
      <c r="G527" t="str">
        <f t="shared" si="8"/>
        <v>40000 - 50000</v>
      </c>
      <c r="H527" t="b">
        <f>IF(Table1[[#This Row],[Salary]]&gt;90000,TRUE,FALSE)</f>
        <v>0</v>
      </c>
      <c r="I527" s="11" cm="1">
        <f t="array" ref="I527">IF(OR(C527="", F527=""), "No Bonus",
IFERROR(
   _xlfn.XLOOKUP(TRIM(F527), '[1]Bonus Rules'!$C$2:$G$2,
      _xlfn.XLOOKUP(TRIM(C527), '[1]Bonus Rules'!$B$3:$B$14, '[1]Bonus Rules'!$C$3:$G$14)
   ),
"No Bonus"))</f>
        <v>0.02</v>
      </c>
      <c r="J527" s="16">
        <f>IF(Table2[[#This Row],[Bonus Rules]]="No Bonus",0,Table1[[#This Row],[Salary]]*Table2[[#This Row],[Bonus Rules]])</f>
        <v>965</v>
      </c>
      <c r="K527" s="16">
        <f>Table1[[#This Row],[Salary]]+Table2[[#This Row],[Bonus Amount ]]</f>
        <v>49215</v>
      </c>
    </row>
    <row r="528" spans="1:11">
      <c r="A528" s="1" t="s">
        <v>530</v>
      </c>
      <c r="B528" s="1" t="s">
        <v>1</v>
      </c>
      <c r="C528" s="1" t="s">
        <v>58</v>
      </c>
      <c r="D528" s="13">
        <v>85780</v>
      </c>
      <c r="E528" s="1" t="s">
        <v>17</v>
      </c>
      <c r="F528" s="1" t="s">
        <v>15</v>
      </c>
      <c r="G528" t="str">
        <f t="shared" si="8"/>
        <v>80000 - 90000</v>
      </c>
      <c r="H528" t="b">
        <f>IF(Table1[[#This Row],[Salary]]&gt;90000,TRUE,FALSE)</f>
        <v>0</v>
      </c>
      <c r="I528" s="11" cm="1">
        <f t="array" ref="I528">IF(OR(C528="", F528=""), "No Bonus",
IFERROR(
   _xlfn.XLOOKUP(TRIM(F528), '[1]Bonus Rules'!$C$2:$G$2,
      _xlfn.XLOOKUP(TRIM(C528), '[1]Bonus Rules'!$B$3:$B$14, '[1]Bonus Rules'!$C$3:$G$14)
   ),
"No Bonus"))</f>
        <v>1.2999999999999999E-2</v>
      </c>
      <c r="J528" s="16">
        <f>IF(Table2[[#This Row],[Bonus Rules]]="No Bonus",0,Table1[[#This Row],[Salary]]*Table2[[#This Row],[Bonus Rules]])</f>
        <v>1115.1399999999999</v>
      </c>
      <c r="K528" s="16">
        <f>Table1[[#This Row],[Salary]]+Table2[[#This Row],[Bonus Amount ]]</f>
        <v>86895.14</v>
      </c>
    </row>
    <row r="529" spans="1:11">
      <c r="A529" s="2" t="s">
        <v>531</v>
      </c>
      <c r="B529" s="2" t="s">
        <v>1</v>
      </c>
      <c r="C529" s="2" t="s">
        <v>2</v>
      </c>
      <c r="D529" s="14">
        <v>54010</v>
      </c>
      <c r="E529" s="2" t="s">
        <v>12</v>
      </c>
      <c r="F529" s="2" t="s">
        <v>15</v>
      </c>
      <c r="G529" t="str">
        <f t="shared" si="8"/>
        <v>50000 - 60000</v>
      </c>
      <c r="H529" t="b">
        <f>IF(Table1[[#This Row],[Salary]]&gt;90000,TRUE,FALSE)</f>
        <v>0</v>
      </c>
      <c r="I529" s="11" cm="1">
        <f t="array" ref="I529">IF(OR(C529="", F529=""), "No Bonus",
IFERROR(
   _xlfn.XLOOKUP(TRIM(F529), '[1]Bonus Rules'!$C$2:$G$2,
      _xlfn.XLOOKUP(TRIM(C529), '[1]Bonus Rules'!$B$3:$B$14, '[1]Bonus Rules'!$C$3:$G$14)
   ),
"No Bonus"))</f>
        <v>1.2E-2</v>
      </c>
      <c r="J529" s="16">
        <f>IF(Table2[[#This Row],[Bonus Rules]]="No Bonus",0,Table1[[#This Row],[Salary]]*Table2[[#This Row],[Bonus Rules]])</f>
        <v>648.12</v>
      </c>
      <c r="K529" s="16">
        <f>Table1[[#This Row],[Salary]]+Table2[[#This Row],[Bonus Amount ]]</f>
        <v>54658.12</v>
      </c>
    </row>
    <row r="530" spans="1:11">
      <c r="A530" s="1" t="s">
        <v>532</v>
      </c>
      <c r="B530" s="1" t="s">
        <v>6</v>
      </c>
      <c r="C530" s="1" t="s">
        <v>40</v>
      </c>
      <c r="D530" s="13">
        <v>31020</v>
      </c>
      <c r="E530" s="1" t="s">
        <v>17</v>
      </c>
      <c r="F530" s="1" t="s">
        <v>20</v>
      </c>
      <c r="G530" t="str">
        <f t="shared" si="8"/>
        <v>30000 - 40000</v>
      </c>
      <c r="H530" t="b">
        <f>IF(Table1[[#This Row],[Salary]]&gt;90000,TRUE,FALSE)</f>
        <v>0</v>
      </c>
      <c r="I530" s="11" cm="1">
        <f t="array" ref="I530">IF(OR(C530="", F530=""), "No Bonus",
IFERROR(
   _xlfn.XLOOKUP(TRIM(F530), '[1]Bonus Rules'!$C$2:$G$2,
      _xlfn.XLOOKUP(TRIM(C530), '[1]Bonus Rules'!$B$3:$B$14, '[1]Bonus Rules'!$C$3:$G$14)
   ),
"No Bonus"))</f>
        <v>3.3000000000000002E-2</v>
      </c>
      <c r="J530" s="16">
        <f>IF(Table2[[#This Row],[Bonus Rules]]="No Bonus",0,Table1[[#This Row],[Salary]]*Table2[[#This Row],[Bonus Rules]])</f>
        <v>1023.6600000000001</v>
      </c>
      <c r="K530" s="16">
        <f>Table1[[#This Row],[Salary]]+Table2[[#This Row],[Bonus Amount ]]</f>
        <v>32043.66</v>
      </c>
    </row>
    <row r="531" spans="1:11">
      <c r="A531" s="2" t="s">
        <v>533</v>
      </c>
      <c r="B531" s="2" t="s">
        <v>6</v>
      </c>
      <c r="C531" s="2" t="s">
        <v>27</v>
      </c>
      <c r="D531" s="14">
        <v>75480</v>
      </c>
      <c r="E531" s="2" t="s">
        <v>12</v>
      </c>
      <c r="F531" s="2" t="s">
        <v>20</v>
      </c>
      <c r="G531" t="str">
        <f t="shared" si="8"/>
        <v>70000 - 80000</v>
      </c>
      <c r="H531" t="b">
        <f>IF(Table1[[#This Row],[Salary]]&gt;90000,TRUE,FALSE)</f>
        <v>0</v>
      </c>
      <c r="I531" s="11" cm="1">
        <f t="array" ref="I531">IF(OR(C531="", F531=""), "No Bonus",
IFERROR(
   _xlfn.XLOOKUP(TRIM(F531), '[1]Bonus Rules'!$C$2:$G$2,
      _xlfn.XLOOKUP(TRIM(C531), '[1]Bonus Rules'!$B$3:$B$14, '[1]Bonus Rules'!$C$3:$G$14)
   ),
"No Bonus"))</f>
        <v>3.2000000000000001E-2</v>
      </c>
      <c r="J531" s="16">
        <f>IF(Table2[[#This Row],[Bonus Rules]]="No Bonus",0,Table1[[#This Row],[Salary]]*Table2[[#This Row],[Bonus Rules]])</f>
        <v>2415.36</v>
      </c>
      <c r="K531" s="16">
        <f>Table1[[#This Row],[Salary]]+Table2[[#This Row],[Bonus Amount ]]</f>
        <v>77895.360000000001</v>
      </c>
    </row>
    <row r="532" spans="1:11">
      <c r="A532" s="1" t="s">
        <v>534</v>
      </c>
      <c r="B532" s="1" t="s">
        <v>1</v>
      </c>
      <c r="C532" s="1" t="s">
        <v>19</v>
      </c>
      <c r="D532" s="13">
        <v>93500</v>
      </c>
      <c r="E532" s="1" t="s">
        <v>17</v>
      </c>
      <c r="F532" s="1" t="s">
        <v>20</v>
      </c>
      <c r="G532" t="str">
        <f t="shared" si="8"/>
        <v>90000 - 100000</v>
      </c>
      <c r="H532" t="b">
        <f>IF(Table1[[#This Row],[Salary]]&gt;90000,TRUE,FALSE)</f>
        <v>1</v>
      </c>
      <c r="I532" s="11" cm="1">
        <f t="array" ref="I532">IF(OR(C532="", F532=""), "No Bonus",
IFERROR(
   _xlfn.XLOOKUP(TRIM(F532), '[1]Bonus Rules'!$C$2:$G$2,
      _xlfn.XLOOKUP(TRIM(C532), '[1]Bonus Rules'!$B$3:$B$14, '[1]Bonus Rules'!$C$3:$G$14)
   ),
"No Bonus"))</f>
        <v>2.7E-2</v>
      </c>
      <c r="J532" s="16">
        <f>IF(Table2[[#This Row],[Bonus Rules]]="No Bonus",0,Table1[[#This Row],[Salary]]*Table2[[#This Row],[Bonus Rules]])</f>
        <v>2524.5</v>
      </c>
      <c r="K532" s="16">
        <f>Table1[[#This Row],[Salary]]+Table2[[#This Row],[Bonus Amount ]]</f>
        <v>96024.5</v>
      </c>
    </row>
    <row r="533" spans="1:11">
      <c r="A533" s="2" t="s">
        <v>535</v>
      </c>
      <c r="B533" s="2" t="s">
        <v>6</v>
      </c>
      <c r="C533" s="2" t="s">
        <v>45</v>
      </c>
      <c r="D533" s="14">
        <v>98630</v>
      </c>
      <c r="E533" s="2" t="s">
        <v>3</v>
      </c>
      <c r="F533" s="2" t="s">
        <v>8</v>
      </c>
      <c r="G533" t="str">
        <f t="shared" si="8"/>
        <v>90000 - 100000</v>
      </c>
      <c r="H533" t="b">
        <f>IF(Table1[[#This Row],[Salary]]&gt;90000,TRUE,FALSE)</f>
        <v>1</v>
      </c>
      <c r="I533" s="11" cm="1">
        <f t="array" ref="I533">IF(OR(C533="", F533=""), "No Bonus",
IFERROR(
   _xlfn.XLOOKUP(TRIM(F533), '[1]Bonus Rules'!$C$2:$G$2,
      _xlfn.XLOOKUP(TRIM(C533), '[1]Bonus Rules'!$B$3:$B$14, '[1]Bonus Rules'!$C$3:$G$14)
   ),
"No Bonus"))</f>
        <v>5.2999999999999999E-2</v>
      </c>
      <c r="J533" s="16">
        <f>IF(Table2[[#This Row],[Bonus Rules]]="No Bonus",0,Table1[[#This Row],[Salary]]*Table2[[#This Row],[Bonus Rules]])</f>
        <v>5227.3899999999994</v>
      </c>
      <c r="K533" s="16">
        <f>Table1[[#This Row],[Salary]]+Table2[[#This Row],[Bonus Amount ]]</f>
        <v>103857.39</v>
      </c>
    </row>
    <row r="534" spans="1:11">
      <c r="A534" s="1" t="s">
        <v>536</v>
      </c>
      <c r="B534" s="1" t="s">
        <v>1</v>
      </c>
      <c r="C534" s="1" t="s">
        <v>45</v>
      </c>
      <c r="D534" s="13">
        <v>76390</v>
      </c>
      <c r="E534" s="1" t="s">
        <v>3</v>
      </c>
      <c r="F534" s="1" t="s">
        <v>20</v>
      </c>
      <c r="G534" t="str">
        <f t="shared" si="8"/>
        <v>70000 - 80000</v>
      </c>
      <c r="H534" t="b">
        <f>IF(Table1[[#This Row],[Salary]]&gt;90000,TRUE,FALSE)</f>
        <v>0</v>
      </c>
      <c r="I534" s="11" cm="1">
        <f t="array" ref="I534">IF(OR(C534="", F534=""), "No Bonus",
IFERROR(
   _xlfn.XLOOKUP(TRIM(F534), '[1]Bonus Rules'!$C$2:$G$2,
      _xlfn.XLOOKUP(TRIM(C534), '[1]Bonus Rules'!$B$3:$B$14, '[1]Bonus Rules'!$C$3:$G$14)
   ),
"No Bonus"))</f>
        <v>2.3E-2</v>
      </c>
      <c r="J534" s="16">
        <f>IF(Table2[[#This Row],[Bonus Rules]]="No Bonus",0,Table1[[#This Row],[Salary]]*Table2[[#This Row],[Bonus Rules]])</f>
        <v>1756.97</v>
      </c>
      <c r="K534" s="16">
        <f>Table1[[#This Row],[Salary]]+Table2[[#This Row],[Bonus Amount ]]</f>
        <v>78146.97</v>
      </c>
    </row>
    <row r="535" spans="1:11">
      <c r="A535" s="2" t="s">
        <v>537</v>
      </c>
      <c r="B535" s="2" t="s">
        <v>6</v>
      </c>
      <c r="C535" s="2" t="s">
        <v>58</v>
      </c>
      <c r="D535" s="14">
        <v>68010</v>
      </c>
      <c r="E535" s="2" t="s">
        <v>17</v>
      </c>
      <c r="F535" s="2" t="s">
        <v>20</v>
      </c>
      <c r="G535" t="str">
        <f t="shared" si="8"/>
        <v>60000 - 70000</v>
      </c>
      <c r="H535" t="b">
        <f>IF(Table1[[#This Row],[Salary]]&gt;90000,TRUE,FALSE)</f>
        <v>0</v>
      </c>
      <c r="I535" s="11" cm="1">
        <f t="array" ref="I535">IF(OR(C535="", F535=""), "No Bonus",
IFERROR(
   _xlfn.XLOOKUP(TRIM(F535), '[1]Bonus Rules'!$C$2:$G$2,
      _xlfn.XLOOKUP(TRIM(C535), '[1]Bonus Rules'!$B$3:$B$14, '[1]Bonus Rules'!$C$3:$G$14)
   ),
"No Bonus"))</f>
        <v>3.5000000000000003E-2</v>
      </c>
      <c r="J535" s="16">
        <f>IF(Table2[[#This Row],[Bonus Rules]]="No Bonus",0,Table1[[#This Row],[Salary]]*Table2[[#This Row],[Bonus Rules]])</f>
        <v>2380.3500000000004</v>
      </c>
      <c r="K535" s="16">
        <f>Table1[[#This Row],[Salary]]+Table2[[#This Row],[Bonus Amount ]]</f>
        <v>70390.350000000006</v>
      </c>
    </row>
    <row r="536" spans="1:11">
      <c r="A536" s="1" t="s">
        <v>538</v>
      </c>
      <c r="B536" s="1" t="s">
        <v>1</v>
      </c>
      <c r="C536" s="1" t="s">
        <v>19</v>
      </c>
      <c r="D536" s="13">
        <v>58030</v>
      </c>
      <c r="E536" s="1" t="s">
        <v>12</v>
      </c>
      <c r="F536" s="1" t="s">
        <v>8</v>
      </c>
      <c r="G536" t="str">
        <f t="shared" si="8"/>
        <v>50000 - 60000</v>
      </c>
      <c r="H536" t="b">
        <f>IF(Table1[[#This Row],[Salary]]&gt;90000,TRUE,FALSE)</f>
        <v>0</v>
      </c>
      <c r="I536" s="11" cm="1">
        <f t="array" ref="I536">IF(OR(C536="", F536=""), "No Bonus",
IFERROR(
   _xlfn.XLOOKUP(TRIM(F536), '[1]Bonus Rules'!$C$2:$G$2,
      _xlfn.XLOOKUP(TRIM(C536), '[1]Bonus Rules'!$B$3:$B$14, '[1]Bonus Rules'!$C$3:$G$14)
   ),
"No Bonus"))</f>
        <v>5.3999999999999999E-2</v>
      </c>
      <c r="J536" s="16">
        <f>IF(Table2[[#This Row],[Bonus Rules]]="No Bonus",0,Table1[[#This Row],[Salary]]*Table2[[#This Row],[Bonus Rules]])</f>
        <v>3133.62</v>
      </c>
      <c r="K536" s="16">
        <f>Table1[[#This Row],[Salary]]+Table2[[#This Row],[Bonus Amount ]]</f>
        <v>61163.62</v>
      </c>
    </row>
    <row r="537" spans="1:11">
      <c r="A537" s="2" t="s">
        <v>539</v>
      </c>
      <c r="B537" s="2" t="s">
        <v>1</v>
      </c>
      <c r="C537" s="2" t="s">
        <v>32</v>
      </c>
      <c r="D537" s="14">
        <v>59300</v>
      </c>
      <c r="E537" s="2" t="s">
        <v>12</v>
      </c>
      <c r="F537" s="2" t="s">
        <v>8</v>
      </c>
      <c r="G537" t="str">
        <f t="shared" si="8"/>
        <v>50000 - 60000</v>
      </c>
      <c r="H537" t="b">
        <f>IF(Table1[[#This Row],[Salary]]&gt;90000,TRUE,FALSE)</f>
        <v>0</v>
      </c>
      <c r="I537" s="11" cm="1">
        <f t="array" ref="I537">IF(OR(C537="", F537=""), "No Bonus",
IFERROR(
   _xlfn.XLOOKUP(TRIM(F537), '[1]Bonus Rules'!$C$2:$G$2,
      _xlfn.XLOOKUP(TRIM(C537), '[1]Bonus Rules'!$B$3:$B$14, '[1]Bonus Rules'!$C$3:$G$14)
   ),
"No Bonus"))</f>
        <v>5.8999999999999997E-2</v>
      </c>
      <c r="J537" s="16">
        <f>IF(Table2[[#This Row],[Bonus Rules]]="No Bonus",0,Table1[[#This Row],[Salary]]*Table2[[#This Row],[Bonus Rules]])</f>
        <v>3498.7</v>
      </c>
      <c r="K537" s="16">
        <f>Table1[[#This Row],[Salary]]+Table2[[#This Row],[Bonus Amount ]]</f>
        <v>62798.7</v>
      </c>
    </row>
    <row r="538" spans="1:11">
      <c r="A538" s="1" t="s">
        <v>540</v>
      </c>
      <c r="B538" s="1" t="s">
        <v>6</v>
      </c>
      <c r="C538" s="1" t="s">
        <v>27</v>
      </c>
      <c r="D538" s="13">
        <v>51800</v>
      </c>
      <c r="E538" s="1" t="s">
        <v>17</v>
      </c>
      <c r="F538" s="1" t="s">
        <v>20</v>
      </c>
      <c r="G538" t="str">
        <f t="shared" si="8"/>
        <v>50000 - 60000</v>
      </c>
      <c r="H538" t="b">
        <f>IF(Table1[[#This Row],[Salary]]&gt;90000,TRUE,FALSE)</f>
        <v>0</v>
      </c>
      <c r="I538" s="11" cm="1">
        <f t="array" ref="I538">IF(OR(C538="", F538=""), "No Bonus",
IFERROR(
   _xlfn.XLOOKUP(TRIM(F538), '[1]Bonus Rules'!$C$2:$G$2,
      _xlfn.XLOOKUP(TRIM(C538), '[1]Bonus Rules'!$B$3:$B$14, '[1]Bonus Rules'!$C$3:$G$14)
   ),
"No Bonus"))</f>
        <v>3.2000000000000001E-2</v>
      </c>
      <c r="J538" s="16">
        <f>IF(Table2[[#This Row],[Bonus Rules]]="No Bonus",0,Table1[[#This Row],[Salary]]*Table2[[#This Row],[Bonus Rules]])</f>
        <v>1657.6000000000001</v>
      </c>
      <c r="K538" s="16">
        <f>Table1[[#This Row],[Salary]]+Table2[[#This Row],[Bonus Amount ]]</f>
        <v>53457.599999999999</v>
      </c>
    </row>
    <row r="539" spans="1:11">
      <c r="A539" s="2" t="s">
        <v>541</v>
      </c>
      <c r="B539" s="2" t="s">
        <v>1</v>
      </c>
      <c r="C539" s="2" t="s">
        <v>43</v>
      </c>
      <c r="D539" s="14">
        <v>57930</v>
      </c>
      <c r="E539" s="2" t="s">
        <v>17</v>
      </c>
      <c r="F539" s="2" t="s">
        <v>4</v>
      </c>
      <c r="G539" t="str">
        <f t="shared" si="8"/>
        <v>50000 - 60000</v>
      </c>
      <c r="H539" t="b">
        <f>IF(Table1[[#This Row],[Salary]]&gt;90000,TRUE,FALSE)</f>
        <v>0</v>
      </c>
      <c r="I539" s="11" cm="1">
        <f t="array" ref="I539">IF(OR(C539="", F539=""), "No Bonus",
IFERROR(
   _xlfn.XLOOKUP(TRIM(F539), '[1]Bonus Rules'!$C$2:$G$2,
      _xlfn.XLOOKUP(TRIM(C539), '[1]Bonus Rules'!$B$3:$B$14, '[1]Bonus Rules'!$C$3:$G$14)
   ),
"No Bonus"))</f>
        <v>7.0999999999999994E-2</v>
      </c>
      <c r="J539" s="16">
        <f>IF(Table2[[#This Row],[Bonus Rules]]="No Bonus",0,Table1[[#This Row],[Salary]]*Table2[[#This Row],[Bonus Rules]])</f>
        <v>4113.03</v>
      </c>
      <c r="K539" s="16">
        <f>Table1[[#This Row],[Salary]]+Table2[[#This Row],[Bonus Amount ]]</f>
        <v>62043.03</v>
      </c>
    </row>
    <row r="540" spans="1:11">
      <c r="A540" s="1" t="s">
        <v>542</v>
      </c>
      <c r="B540" s="1" t="s">
        <v>1</v>
      </c>
      <c r="C540" s="1" t="s">
        <v>7</v>
      </c>
      <c r="D540" s="13">
        <v>40530</v>
      </c>
      <c r="E540" s="1" t="s">
        <v>3</v>
      </c>
      <c r="F540" s="1" t="s">
        <v>20</v>
      </c>
      <c r="G540" t="str">
        <f t="shared" si="8"/>
        <v>40000 - 50000</v>
      </c>
      <c r="H540" t="b">
        <f>IF(Table1[[#This Row],[Salary]]&gt;90000,TRUE,FALSE)</f>
        <v>0</v>
      </c>
      <c r="I540" s="11" cm="1">
        <f t="array" ref="I540">IF(OR(C540="", F540=""), "No Bonus",
IFERROR(
   _xlfn.XLOOKUP(TRIM(F540), '[1]Bonus Rules'!$C$2:$G$2,
      _xlfn.XLOOKUP(TRIM(C540), '[1]Bonus Rules'!$B$3:$B$14, '[1]Bonus Rules'!$C$3:$G$14)
   ),
"No Bonus"))</f>
        <v>3.5000000000000003E-2</v>
      </c>
      <c r="J540" s="16">
        <f>IF(Table2[[#This Row],[Bonus Rules]]="No Bonus",0,Table1[[#This Row],[Salary]]*Table2[[#This Row],[Bonus Rules]])</f>
        <v>1418.5500000000002</v>
      </c>
      <c r="K540" s="16">
        <f>Table1[[#This Row],[Salary]]+Table2[[#This Row],[Bonus Amount ]]</f>
        <v>41948.55</v>
      </c>
    </row>
    <row r="541" spans="1:11">
      <c r="A541" s="2" t="s">
        <v>543</v>
      </c>
      <c r="B541" s="2" t="s">
        <v>1</v>
      </c>
      <c r="C541" s="2" t="s">
        <v>40</v>
      </c>
      <c r="D541" s="14">
        <v>48290</v>
      </c>
      <c r="E541" s="2" t="s">
        <v>12</v>
      </c>
      <c r="F541" s="2" t="s">
        <v>20</v>
      </c>
      <c r="G541" t="str">
        <f t="shared" si="8"/>
        <v>40000 - 50000</v>
      </c>
      <c r="H541" t="b">
        <f>IF(Table1[[#This Row],[Salary]]&gt;90000,TRUE,FALSE)</f>
        <v>0</v>
      </c>
      <c r="I541" s="11" cm="1">
        <f t="array" ref="I541">IF(OR(C541="", F541=""), "No Bonus",
IFERROR(
   _xlfn.XLOOKUP(TRIM(F541), '[1]Bonus Rules'!$C$2:$G$2,
      _xlfn.XLOOKUP(TRIM(C541), '[1]Bonus Rules'!$B$3:$B$14, '[1]Bonus Rules'!$C$3:$G$14)
   ),
"No Bonus"))</f>
        <v>3.3000000000000002E-2</v>
      </c>
      <c r="J541" s="16">
        <f>IF(Table2[[#This Row],[Bonus Rules]]="No Bonus",0,Table1[[#This Row],[Salary]]*Table2[[#This Row],[Bonus Rules]])</f>
        <v>1593.5700000000002</v>
      </c>
      <c r="K541" s="16">
        <f>Table1[[#This Row],[Salary]]+Table2[[#This Row],[Bonus Amount ]]</f>
        <v>49883.57</v>
      </c>
    </row>
    <row r="542" spans="1:11">
      <c r="A542" s="1" t="s">
        <v>544</v>
      </c>
      <c r="B542" s="1" t="s">
        <v>1</v>
      </c>
      <c r="C542" s="1" t="s">
        <v>14</v>
      </c>
      <c r="D542" s="13">
        <v>63720</v>
      </c>
      <c r="E542" s="1" t="s">
        <v>12</v>
      </c>
      <c r="F542" s="1" t="s">
        <v>4</v>
      </c>
      <c r="G542" t="str">
        <f t="shared" si="8"/>
        <v>60000 - 70000</v>
      </c>
      <c r="H542" t="b">
        <f>IF(Table1[[#This Row],[Salary]]&gt;90000,TRUE,FALSE)</f>
        <v>0</v>
      </c>
      <c r="I542" s="11" cm="1">
        <f t="array" ref="I542">IF(OR(C542="", F542=""), "No Bonus",
IFERROR(
   _xlfn.XLOOKUP(TRIM(F542), '[1]Bonus Rules'!$C$2:$G$2,
      _xlfn.XLOOKUP(TRIM(C542), '[1]Bonus Rules'!$B$3:$B$14, '[1]Bonus Rules'!$C$3:$G$14)
   ),
"No Bonus"))</f>
        <v>7.5999999999999998E-2</v>
      </c>
      <c r="J542" s="16">
        <f>IF(Table2[[#This Row],[Bonus Rules]]="No Bonus",0,Table1[[#This Row],[Salary]]*Table2[[#This Row],[Bonus Rules]])</f>
        <v>4842.72</v>
      </c>
      <c r="K542" s="16">
        <f>Table1[[#This Row],[Salary]]+Table2[[#This Row],[Bonus Amount ]]</f>
        <v>68562.720000000001</v>
      </c>
    </row>
    <row r="543" spans="1:11">
      <c r="A543" s="2" t="s">
        <v>545</v>
      </c>
      <c r="B543" s="2" t="s">
        <v>1</v>
      </c>
      <c r="C543" s="2" t="s">
        <v>2</v>
      </c>
      <c r="D543" s="14">
        <v>84500</v>
      </c>
      <c r="E543" s="2" t="s">
        <v>12</v>
      </c>
      <c r="F543" s="2" t="s">
        <v>20</v>
      </c>
      <c r="G543" t="str">
        <f t="shared" si="8"/>
        <v>80000 - 90000</v>
      </c>
      <c r="H543" t="b">
        <f>IF(Table1[[#This Row],[Salary]]&gt;90000,TRUE,FALSE)</f>
        <v>0</v>
      </c>
      <c r="I543" s="11" cm="1">
        <f t="array" ref="I543">IF(OR(C543="", F543=""), "No Bonus",
IFERROR(
   _xlfn.XLOOKUP(TRIM(F543), '[1]Bonus Rules'!$C$2:$G$2,
      _xlfn.XLOOKUP(TRIM(C543), '[1]Bonus Rules'!$B$3:$B$14, '[1]Bonus Rules'!$C$3:$G$14)
   ),
"No Bonus"))</f>
        <v>2.1000000000000001E-2</v>
      </c>
      <c r="J543" s="16">
        <f>IF(Table2[[#This Row],[Bonus Rules]]="No Bonus",0,Table1[[#This Row],[Salary]]*Table2[[#This Row],[Bonus Rules]])</f>
        <v>1774.5</v>
      </c>
      <c r="K543" s="16">
        <f>Table1[[#This Row],[Salary]]+Table2[[#This Row],[Bonus Amount ]]</f>
        <v>86274.5</v>
      </c>
    </row>
    <row r="544" spans="1:11">
      <c r="A544" s="1" t="s">
        <v>546</v>
      </c>
      <c r="B544" s="1" t="s">
        <v>1</v>
      </c>
      <c r="C544" s="1" t="s">
        <v>43</v>
      </c>
      <c r="D544" s="13">
        <v>67430</v>
      </c>
      <c r="E544" s="1" t="s">
        <v>12</v>
      </c>
      <c r="F544" s="1" t="s">
        <v>20</v>
      </c>
      <c r="G544" t="str">
        <f t="shared" si="8"/>
        <v>60000 - 70000</v>
      </c>
      <c r="H544" t="b">
        <f>IF(Table1[[#This Row],[Salary]]&gt;90000,TRUE,FALSE)</f>
        <v>0</v>
      </c>
      <c r="I544" s="11" cm="1">
        <f t="array" ref="I544">IF(OR(C544="", F544=""), "No Bonus",
IFERROR(
   _xlfn.XLOOKUP(TRIM(F544), '[1]Bonus Rules'!$C$2:$G$2,
      _xlfn.XLOOKUP(TRIM(C544), '[1]Bonus Rules'!$B$3:$B$14, '[1]Bonus Rules'!$C$3:$G$14)
   ),
"No Bonus"))</f>
        <v>0.02</v>
      </c>
      <c r="J544" s="16">
        <f>IF(Table2[[#This Row],[Bonus Rules]]="No Bonus",0,Table1[[#This Row],[Salary]]*Table2[[#This Row],[Bonus Rules]])</f>
        <v>1348.6000000000001</v>
      </c>
      <c r="K544" s="16">
        <f>Table1[[#This Row],[Salary]]+Table2[[#This Row],[Bonus Amount ]]</f>
        <v>68778.600000000006</v>
      </c>
    </row>
    <row r="545" spans="1:11">
      <c r="A545" s="2" t="s">
        <v>547</v>
      </c>
      <c r="B545" s="2" t="s">
        <v>1</v>
      </c>
      <c r="C545" s="2" t="s">
        <v>14</v>
      </c>
      <c r="D545" s="14">
        <v>109120</v>
      </c>
      <c r="E545" s="2" t="s">
        <v>12</v>
      </c>
      <c r="F545" s="2" t="s">
        <v>54</v>
      </c>
      <c r="G545" t="str">
        <f t="shared" si="8"/>
        <v>100000 - 110000</v>
      </c>
      <c r="H545" t="b">
        <f>IF(Table1[[#This Row],[Salary]]&gt;90000,TRUE,FALSE)</f>
        <v>1</v>
      </c>
      <c r="I545" s="11" t="str" cm="1">
        <f t="array" ref="I545">IF(OR(C545="", F545=""), "No Bonus",
IFERROR(
   _xlfn.XLOOKUP(TRIM(F545), '[1]Bonus Rules'!$C$2:$G$2,
      _xlfn.XLOOKUP(TRIM(C545), '[1]Bonus Rules'!$B$3:$B$14, '[1]Bonus Rules'!$C$3:$G$14)
   ),
"No Bonus"))</f>
        <v>No Bonus</v>
      </c>
      <c r="J545" s="16">
        <f>IF(Table2[[#This Row],[Bonus Rules]]="No Bonus",0,Table1[[#This Row],[Salary]]*Table2[[#This Row],[Bonus Rules]])</f>
        <v>0</v>
      </c>
      <c r="K545" s="16">
        <f>Table1[[#This Row],[Salary]]+Table2[[#This Row],[Bonus Amount ]]</f>
        <v>109120</v>
      </c>
    </row>
    <row r="546" spans="1:11">
      <c r="A546" s="1" t="s">
        <v>548</v>
      </c>
      <c r="B546" s="1" t="s">
        <v>1</v>
      </c>
      <c r="C546" s="1" t="s">
        <v>24</v>
      </c>
      <c r="D546" s="13">
        <v>69760</v>
      </c>
      <c r="E546" s="1" t="s">
        <v>12</v>
      </c>
      <c r="F546" s="1" t="s">
        <v>20</v>
      </c>
      <c r="G546" t="str">
        <f t="shared" si="8"/>
        <v>60000 - 70000</v>
      </c>
      <c r="H546" t="b">
        <f>IF(Table1[[#This Row],[Salary]]&gt;90000,TRUE,FALSE)</f>
        <v>0</v>
      </c>
      <c r="I546" s="11" cm="1">
        <f t="array" ref="I546">IF(OR(C546="", F546=""), "No Bonus",
IFERROR(
   _xlfn.XLOOKUP(TRIM(F546), '[1]Bonus Rules'!$C$2:$G$2,
      _xlfn.XLOOKUP(TRIM(C546), '[1]Bonus Rules'!$B$3:$B$14, '[1]Bonus Rules'!$C$3:$G$14)
   ),
"No Bonus"))</f>
        <v>2.4E-2</v>
      </c>
      <c r="J546" s="16">
        <f>IF(Table2[[#This Row],[Bonus Rules]]="No Bonus",0,Table1[[#This Row],[Salary]]*Table2[[#This Row],[Bonus Rules]])</f>
        <v>1674.24</v>
      </c>
      <c r="K546" s="16">
        <f>Table1[[#This Row],[Salary]]+Table2[[#This Row],[Bonus Amount ]]</f>
        <v>71434.240000000005</v>
      </c>
    </row>
    <row r="547" spans="1:11">
      <c r="A547" s="2" t="s">
        <v>549</v>
      </c>
      <c r="B547" s="2" t="s">
        <v>6</v>
      </c>
      <c r="C547" s="2" t="s">
        <v>45</v>
      </c>
      <c r="D547" s="14">
        <v>45600</v>
      </c>
      <c r="E547" s="2" t="s">
        <v>12</v>
      </c>
      <c r="F547" s="2" t="s">
        <v>54</v>
      </c>
      <c r="G547" t="str">
        <f t="shared" si="8"/>
        <v>40000 - 50000</v>
      </c>
      <c r="H547" t="b">
        <f>IF(Table1[[#This Row],[Salary]]&gt;90000,TRUE,FALSE)</f>
        <v>0</v>
      </c>
      <c r="I547" s="11" t="str" cm="1">
        <f t="array" ref="I547">IF(OR(C547="", F547=""), "No Bonus",
IFERROR(
   _xlfn.XLOOKUP(TRIM(F547), '[1]Bonus Rules'!$C$2:$G$2,
      _xlfn.XLOOKUP(TRIM(C547), '[1]Bonus Rules'!$B$3:$B$14, '[1]Bonus Rules'!$C$3:$G$14)
   ),
"No Bonus"))</f>
        <v>No Bonus</v>
      </c>
      <c r="J547" s="16">
        <f>IF(Table2[[#This Row],[Bonus Rules]]="No Bonus",0,Table1[[#This Row],[Salary]]*Table2[[#This Row],[Bonus Rules]])</f>
        <v>0</v>
      </c>
      <c r="K547" s="16">
        <f>Table1[[#This Row],[Salary]]+Table2[[#This Row],[Bonus Amount ]]</f>
        <v>45600</v>
      </c>
    </row>
    <row r="548" spans="1:11">
      <c r="A548" s="1" t="s">
        <v>550</v>
      </c>
      <c r="B548" s="1" t="s">
        <v>6</v>
      </c>
      <c r="C548" s="1" t="s">
        <v>24</v>
      </c>
      <c r="D548" s="13">
        <v>33030</v>
      </c>
      <c r="E548" s="1" t="s">
        <v>3</v>
      </c>
      <c r="F548" s="1" t="s">
        <v>8</v>
      </c>
      <c r="G548" t="str">
        <f t="shared" si="8"/>
        <v>30000 - 40000</v>
      </c>
      <c r="H548" t="b">
        <f>IF(Table1[[#This Row],[Salary]]&gt;90000,TRUE,FALSE)</f>
        <v>0</v>
      </c>
      <c r="I548" s="11" cm="1">
        <f t="array" ref="I548">IF(OR(C548="", F548=""), "No Bonus",
IFERROR(
   _xlfn.XLOOKUP(TRIM(F548), '[1]Bonus Rules'!$C$2:$G$2,
      _xlfn.XLOOKUP(TRIM(C548), '[1]Bonus Rules'!$B$3:$B$14, '[1]Bonus Rules'!$C$3:$G$14)
   ),
"No Bonus"))</f>
        <v>0.05</v>
      </c>
      <c r="J548" s="16">
        <f>IF(Table2[[#This Row],[Bonus Rules]]="No Bonus",0,Table1[[#This Row],[Salary]]*Table2[[#This Row],[Bonus Rules]])</f>
        <v>1651.5</v>
      </c>
      <c r="K548" s="16">
        <f>Table1[[#This Row],[Salary]]+Table2[[#This Row],[Bonus Amount ]]</f>
        <v>34681.5</v>
      </c>
    </row>
    <row r="549" spans="1:11">
      <c r="A549" s="2" t="s">
        <v>551</v>
      </c>
      <c r="B549" s="2" t="s">
        <v>1</v>
      </c>
      <c r="C549" s="2" t="s">
        <v>24</v>
      </c>
      <c r="D549" s="14">
        <v>80170</v>
      </c>
      <c r="E549" s="2" t="s">
        <v>3</v>
      </c>
      <c r="F549" s="2" t="s">
        <v>20</v>
      </c>
      <c r="G549" t="str">
        <f t="shared" si="8"/>
        <v>80000 - 90000</v>
      </c>
      <c r="H549" t="b">
        <f>IF(Table1[[#This Row],[Salary]]&gt;90000,TRUE,FALSE)</f>
        <v>0</v>
      </c>
      <c r="I549" s="11" cm="1">
        <f t="array" ref="I549">IF(OR(C549="", F549=""), "No Bonus",
IFERROR(
   _xlfn.XLOOKUP(TRIM(F549), '[1]Bonus Rules'!$C$2:$G$2,
      _xlfn.XLOOKUP(TRIM(C549), '[1]Bonus Rules'!$B$3:$B$14, '[1]Bonus Rules'!$C$3:$G$14)
   ),
"No Bonus"))</f>
        <v>2.4E-2</v>
      </c>
      <c r="J549" s="16">
        <f>IF(Table2[[#This Row],[Bonus Rules]]="No Bonus",0,Table1[[#This Row],[Salary]]*Table2[[#This Row],[Bonus Rules]])</f>
        <v>1924.08</v>
      </c>
      <c r="K549" s="16">
        <f>Table1[[#This Row],[Salary]]+Table2[[#This Row],[Bonus Amount ]]</f>
        <v>82094.080000000002</v>
      </c>
    </row>
    <row r="550" spans="1:11">
      <c r="A550" s="1" t="s">
        <v>552</v>
      </c>
      <c r="B550" s="1" t="s">
        <v>1</v>
      </c>
      <c r="C550" s="1" t="s">
        <v>32</v>
      </c>
      <c r="D550" s="13">
        <v>43510</v>
      </c>
      <c r="E550" s="1" t="s">
        <v>12</v>
      </c>
      <c r="F550" s="1" t="s">
        <v>20</v>
      </c>
      <c r="G550" t="str">
        <f t="shared" si="8"/>
        <v>40000 - 50000</v>
      </c>
      <c r="H550" t="b">
        <f>IF(Table1[[#This Row],[Salary]]&gt;90000,TRUE,FALSE)</f>
        <v>0</v>
      </c>
      <c r="I550" s="11" cm="1">
        <f t="array" ref="I550">IF(OR(C550="", F550=""), "No Bonus",
IFERROR(
   _xlfn.XLOOKUP(TRIM(F550), '[1]Bonus Rules'!$C$2:$G$2,
      _xlfn.XLOOKUP(TRIM(C550), '[1]Bonus Rules'!$B$3:$B$14, '[1]Bonus Rules'!$C$3:$G$14)
   ),
"No Bonus"))</f>
        <v>0.04</v>
      </c>
      <c r="J550" s="16">
        <f>IF(Table2[[#This Row],[Bonus Rules]]="No Bonus",0,Table1[[#This Row],[Salary]]*Table2[[#This Row],[Bonus Rules]])</f>
        <v>1740.4</v>
      </c>
      <c r="K550" s="16">
        <f>Table1[[#This Row],[Salary]]+Table2[[#This Row],[Bonus Amount ]]</f>
        <v>45250.400000000001</v>
      </c>
    </row>
    <row r="551" spans="1:11">
      <c r="A551" s="2" t="s">
        <v>553</v>
      </c>
      <c r="B551" s="2" t="s">
        <v>6</v>
      </c>
      <c r="C551" s="2" t="s">
        <v>2</v>
      </c>
      <c r="D551" s="14">
        <v>49390</v>
      </c>
      <c r="E551" s="2" t="s">
        <v>3</v>
      </c>
      <c r="F551" s="2" t="s">
        <v>20</v>
      </c>
      <c r="G551" t="str">
        <f t="shared" si="8"/>
        <v>40000 - 50000</v>
      </c>
      <c r="H551" t="b">
        <f>IF(Table1[[#This Row],[Salary]]&gt;90000,TRUE,FALSE)</f>
        <v>0</v>
      </c>
      <c r="I551" s="11" cm="1">
        <f t="array" ref="I551">IF(OR(C551="", F551=""), "No Bonus",
IFERROR(
   _xlfn.XLOOKUP(TRIM(F551), '[1]Bonus Rules'!$C$2:$G$2,
      _xlfn.XLOOKUP(TRIM(C551), '[1]Bonus Rules'!$B$3:$B$14, '[1]Bonus Rules'!$C$3:$G$14)
   ),
"No Bonus"))</f>
        <v>2.1000000000000001E-2</v>
      </c>
      <c r="J551" s="16">
        <f>IF(Table2[[#This Row],[Bonus Rules]]="No Bonus",0,Table1[[#This Row],[Salary]]*Table2[[#This Row],[Bonus Rules]])</f>
        <v>1037.19</v>
      </c>
      <c r="K551" s="16">
        <f>Table1[[#This Row],[Salary]]+Table2[[#This Row],[Bonus Amount ]]</f>
        <v>50427.19</v>
      </c>
    </row>
    <row r="552" spans="1:11">
      <c r="A552" s="1" t="s">
        <v>554</v>
      </c>
      <c r="B552" s="1" t="s">
        <v>6</v>
      </c>
      <c r="C552" s="1" t="s">
        <v>40</v>
      </c>
      <c r="D552" s="13">
        <v>47910</v>
      </c>
      <c r="E552" s="1" t="s">
        <v>12</v>
      </c>
      <c r="F552" s="1" t="s">
        <v>20</v>
      </c>
      <c r="G552" t="str">
        <f t="shared" si="8"/>
        <v>40000 - 50000</v>
      </c>
      <c r="H552" t="b">
        <f>IF(Table1[[#This Row],[Salary]]&gt;90000,TRUE,FALSE)</f>
        <v>0</v>
      </c>
      <c r="I552" s="11" cm="1">
        <f t="array" ref="I552">IF(OR(C552="", F552=""), "No Bonus",
IFERROR(
   _xlfn.XLOOKUP(TRIM(F552), '[1]Bonus Rules'!$C$2:$G$2,
      _xlfn.XLOOKUP(TRIM(C552), '[1]Bonus Rules'!$B$3:$B$14, '[1]Bonus Rules'!$C$3:$G$14)
   ),
"No Bonus"))</f>
        <v>3.3000000000000002E-2</v>
      </c>
      <c r="J552" s="16">
        <f>IF(Table2[[#This Row],[Bonus Rules]]="No Bonus",0,Table1[[#This Row],[Salary]]*Table2[[#This Row],[Bonus Rules]])</f>
        <v>1581.03</v>
      </c>
      <c r="K552" s="16">
        <f>Table1[[#This Row],[Salary]]+Table2[[#This Row],[Bonus Amount ]]</f>
        <v>49491.03</v>
      </c>
    </row>
    <row r="553" spans="1:11">
      <c r="A553" s="2" t="s">
        <v>555</v>
      </c>
      <c r="B553" s="2" t="s">
        <v>1</v>
      </c>
      <c r="C553" s="2" t="s">
        <v>2</v>
      </c>
      <c r="D553" s="14">
        <v>35740</v>
      </c>
      <c r="E553" s="2" t="s">
        <v>12</v>
      </c>
      <c r="F553" s="2" t="s">
        <v>8</v>
      </c>
      <c r="G553" t="str">
        <f t="shared" si="8"/>
        <v>30000 - 40000</v>
      </c>
      <c r="H553" t="b">
        <f>IF(Table1[[#This Row],[Salary]]&gt;90000,TRUE,FALSE)</f>
        <v>0</v>
      </c>
      <c r="I553" s="11" cm="1">
        <f t="array" ref="I553">IF(OR(C553="", F553=""), "No Bonus",
IFERROR(
   _xlfn.XLOOKUP(TRIM(F553), '[1]Bonus Rules'!$C$2:$G$2,
      _xlfn.XLOOKUP(TRIM(C553), '[1]Bonus Rules'!$B$3:$B$14, '[1]Bonus Rules'!$C$3:$G$14)
   ),
"No Bonus"))</f>
        <v>5.0999999999999997E-2</v>
      </c>
      <c r="J553" s="16">
        <f>IF(Table2[[#This Row],[Bonus Rules]]="No Bonus",0,Table1[[#This Row],[Salary]]*Table2[[#This Row],[Bonus Rules]])</f>
        <v>1822.7399999999998</v>
      </c>
      <c r="K553" s="16">
        <f>Table1[[#This Row],[Salary]]+Table2[[#This Row],[Bonus Amount ]]</f>
        <v>37562.74</v>
      </c>
    </row>
    <row r="554" spans="1:11">
      <c r="A554" s="1" t="s">
        <v>556</v>
      </c>
      <c r="B554" s="1" t="s">
        <v>1</v>
      </c>
      <c r="C554" s="1" t="s">
        <v>14</v>
      </c>
      <c r="D554" s="13">
        <v>42240</v>
      </c>
      <c r="E554" s="1" t="s">
        <v>17</v>
      </c>
      <c r="F554" s="1" t="s">
        <v>4</v>
      </c>
      <c r="G554" t="str">
        <f t="shared" si="8"/>
        <v>40000 - 50000</v>
      </c>
      <c r="H554" t="b">
        <f>IF(Table1[[#This Row],[Salary]]&gt;90000,TRUE,FALSE)</f>
        <v>0</v>
      </c>
      <c r="I554" s="11" cm="1">
        <f t="array" ref="I554">IF(OR(C554="", F554=""), "No Bonus",
IFERROR(
   _xlfn.XLOOKUP(TRIM(F554), '[1]Bonus Rules'!$C$2:$G$2,
      _xlfn.XLOOKUP(TRIM(C554), '[1]Bonus Rules'!$B$3:$B$14, '[1]Bonus Rules'!$C$3:$G$14)
   ),
"No Bonus"))</f>
        <v>7.5999999999999998E-2</v>
      </c>
      <c r="J554" s="16">
        <f>IF(Table2[[#This Row],[Bonus Rules]]="No Bonus",0,Table1[[#This Row],[Salary]]*Table2[[#This Row],[Bonus Rules]])</f>
        <v>3210.24</v>
      </c>
      <c r="K554" s="16">
        <f>Table1[[#This Row],[Salary]]+Table2[[#This Row],[Bonus Amount ]]</f>
        <v>45450.239999999998</v>
      </c>
    </row>
    <row r="555" spans="1:11">
      <c r="A555" s="2" t="s">
        <v>557</v>
      </c>
      <c r="B555" s="2" t="s">
        <v>6</v>
      </c>
      <c r="C555" s="2" t="s">
        <v>45</v>
      </c>
      <c r="D555" s="14">
        <v>117150</v>
      </c>
      <c r="E555" s="2" t="s">
        <v>3</v>
      </c>
      <c r="F555" s="2" t="s">
        <v>20</v>
      </c>
      <c r="G555" t="str">
        <f t="shared" si="8"/>
        <v>110000 - 120000</v>
      </c>
      <c r="H555" t="b">
        <f>IF(Table1[[#This Row],[Salary]]&gt;90000,TRUE,FALSE)</f>
        <v>1</v>
      </c>
      <c r="I555" s="11" cm="1">
        <f t="array" ref="I555">IF(OR(C555="", F555=""), "No Bonus",
IFERROR(
   _xlfn.XLOOKUP(TRIM(F555), '[1]Bonus Rules'!$C$2:$G$2,
      _xlfn.XLOOKUP(TRIM(C555), '[1]Bonus Rules'!$B$3:$B$14, '[1]Bonus Rules'!$C$3:$G$14)
   ),
"No Bonus"))</f>
        <v>2.3E-2</v>
      </c>
      <c r="J555" s="16">
        <f>IF(Table2[[#This Row],[Bonus Rules]]="No Bonus",0,Table1[[#This Row],[Salary]]*Table2[[#This Row],[Bonus Rules]])</f>
        <v>2694.45</v>
      </c>
      <c r="K555" s="16">
        <f>Table1[[#This Row],[Salary]]+Table2[[#This Row],[Bonus Amount ]]</f>
        <v>119844.45</v>
      </c>
    </row>
    <row r="556" spans="1:11">
      <c r="A556" s="1" t="s">
        <v>558</v>
      </c>
      <c r="B556" s="1" t="s">
        <v>1</v>
      </c>
      <c r="C556" s="1" t="s">
        <v>7</v>
      </c>
      <c r="D556" s="13">
        <v>36540</v>
      </c>
      <c r="E556" s="1" t="s">
        <v>12</v>
      </c>
      <c r="F556" s="1" t="s">
        <v>8</v>
      </c>
      <c r="G556" t="str">
        <f t="shared" si="8"/>
        <v>30000 - 40000</v>
      </c>
      <c r="H556" t="b">
        <f>IF(Table1[[#This Row],[Salary]]&gt;90000,TRUE,FALSE)</f>
        <v>0</v>
      </c>
      <c r="I556" s="11" cm="1">
        <f t="array" ref="I556">IF(OR(C556="", F556=""), "No Bonus",
IFERROR(
   _xlfn.XLOOKUP(TRIM(F556), '[1]Bonus Rules'!$C$2:$G$2,
      _xlfn.XLOOKUP(TRIM(C556), '[1]Bonus Rules'!$B$3:$B$14, '[1]Bonus Rules'!$C$3:$G$14)
   ),
"No Bonus"))</f>
        <v>4.2999999999999997E-2</v>
      </c>
      <c r="J556" s="16">
        <f>IF(Table2[[#This Row],[Bonus Rules]]="No Bonus",0,Table1[[#This Row],[Salary]]*Table2[[#This Row],[Bonus Rules]])</f>
        <v>1571.2199999999998</v>
      </c>
      <c r="K556" s="16">
        <f>Table1[[#This Row],[Salary]]+Table2[[#This Row],[Bonus Amount ]]</f>
        <v>38111.22</v>
      </c>
    </row>
    <row r="557" spans="1:11">
      <c r="A557" s="2" t="s">
        <v>559</v>
      </c>
      <c r="B557" s="2" t="s">
        <v>10</v>
      </c>
      <c r="C557" s="2" t="s">
        <v>40</v>
      </c>
      <c r="D557" s="14">
        <v>87290</v>
      </c>
      <c r="E557" s="2" t="s">
        <v>12</v>
      </c>
      <c r="F557" s="2" t="s">
        <v>8</v>
      </c>
      <c r="G557" t="str">
        <f t="shared" si="8"/>
        <v>80000 - 90000</v>
      </c>
      <c r="H557" t="b">
        <f>IF(Table1[[#This Row],[Salary]]&gt;90000,TRUE,FALSE)</f>
        <v>0</v>
      </c>
      <c r="I557" s="11" cm="1">
        <f t="array" ref="I557">IF(OR(C557="", F557=""), "No Bonus",
IFERROR(
   _xlfn.XLOOKUP(TRIM(F557), '[1]Bonus Rules'!$C$2:$G$2,
      _xlfn.XLOOKUP(TRIM(C557), '[1]Bonus Rules'!$B$3:$B$14, '[1]Bonus Rules'!$C$3:$G$14)
   ),
"No Bonus"))</f>
        <v>5.3999999999999999E-2</v>
      </c>
      <c r="J557" s="16">
        <f>IF(Table2[[#This Row],[Bonus Rules]]="No Bonus",0,Table1[[#This Row],[Salary]]*Table2[[#This Row],[Bonus Rules]])</f>
        <v>4713.66</v>
      </c>
      <c r="K557" s="16">
        <f>Table1[[#This Row],[Salary]]+Table2[[#This Row],[Bonus Amount ]]</f>
        <v>92003.66</v>
      </c>
    </row>
    <row r="558" spans="1:11">
      <c r="A558" s="1" t="s">
        <v>560</v>
      </c>
      <c r="B558" s="1" t="s">
        <v>6</v>
      </c>
      <c r="C558" s="1" t="s">
        <v>40</v>
      </c>
      <c r="D558" s="13">
        <v>85720</v>
      </c>
      <c r="E558" s="1" t="s">
        <v>17</v>
      </c>
      <c r="F558" s="1" t="s">
        <v>20</v>
      </c>
      <c r="G558" t="str">
        <f t="shared" si="8"/>
        <v>80000 - 90000</v>
      </c>
      <c r="H558" t="b">
        <f>IF(Table1[[#This Row],[Salary]]&gt;90000,TRUE,FALSE)</f>
        <v>0</v>
      </c>
      <c r="I558" s="11" cm="1">
        <f t="array" ref="I558">IF(OR(C558="", F558=""), "No Bonus",
IFERROR(
   _xlfn.XLOOKUP(TRIM(F558), '[1]Bonus Rules'!$C$2:$G$2,
      _xlfn.XLOOKUP(TRIM(C558), '[1]Bonus Rules'!$B$3:$B$14, '[1]Bonus Rules'!$C$3:$G$14)
   ),
"No Bonus"))</f>
        <v>3.3000000000000002E-2</v>
      </c>
      <c r="J558" s="16">
        <f>IF(Table2[[#This Row],[Bonus Rules]]="No Bonus",0,Table1[[#This Row],[Salary]]*Table2[[#This Row],[Bonus Rules]])</f>
        <v>2828.76</v>
      </c>
      <c r="K558" s="16">
        <f>Table1[[#This Row],[Salary]]+Table2[[#This Row],[Bonus Amount ]]</f>
        <v>88548.76</v>
      </c>
    </row>
    <row r="559" spans="1:11">
      <c r="A559" s="2" t="s">
        <v>561</v>
      </c>
      <c r="B559" s="2" t="s">
        <v>10</v>
      </c>
      <c r="C559" s="2" t="s">
        <v>7</v>
      </c>
      <c r="D559" s="14">
        <v>34620</v>
      </c>
      <c r="E559" s="2" t="s">
        <v>12</v>
      </c>
      <c r="F559" s="2" t="s">
        <v>4</v>
      </c>
      <c r="G559" t="str">
        <f t="shared" si="8"/>
        <v>30000 - 40000</v>
      </c>
      <c r="H559" t="b">
        <f>IF(Table1[[#This Row],[Salary]]&gt;90000,TRUE,FALSE)</f>
        <v>0</v>
      </c>
      <c r="I559" s="11" cm="1">
        <f t="array" ref="I559">IF(OR(C559="", F559=""), "No Bonus",
IFERROR(
   _xlfn.XLOOKUP(TRIM(F559), '[1]Bonus Rules'!$C$2:$G$2,
      _xlfn.XLOOKUP(TRIM(C559), '[1]Bonus Rules'!$B$3:$B$14, '[1]Bonus Rules'!$C$3:$G$14)
   ),
"No Bonus"))</f>
        <v>6.0999999999999999E-2</v>
      </c>
      <c r="J559" s="16">
        <f>IF(Table2[[#This Row],[Bonus Rules]]="No Bonus",0,Table1[[#This Row],[Salary]]*Table2[[#This Row],[Bonus Rules]])</f>
        <v>2111.8200000000002</v>
      </c>
      <c r="K559" s="16">
        <f>Table1[[#This Row],[Salary]]+Table2[[#This Row],[Bonus Amount ]]</f>
        <v>36731.82</v>
      </c>
    </row>
    <row r="560" spans="1:11">
      <c r="A560" s="1" t="s">
        <v>562</v>
      </c>
      <c r="B560" s="1" t="s">
        <v>1</v>
      </c>
      <c r="C560" s="1" t="s">
        <v>32</v>
      </c>
      <c r="D560" s="13">
        <v>62690</v>
      </c>
      <c r="E560" s="1" t="s">
        <v>3</v>
      </c>
      <c r="F560" s="1" t="s">
        <v>15</v>
      </c>
      <c r="G560" t="str">
        <f t="shared" si="8"/>
        <v>60000 - 70000</v>
      </c>
      <c r="H560" t="b">
        <f>IF(Table1[[#This Row],[Salary]]&gt;90000,TRUE,FALSE)</f>
        <v>0</v>
      </c>
      <c r="I560" s="11" cm="1">
        <f t="array" ref="I560">IF(OR(C560="", F560=""), "No Bonus",
IFERROR(
   _xlfn.XLOOKUP(TRIM(F560), '[1]Bonus Rules'!$C$2:$G$2,
      _xlfn.XLOOKUP(TRIM(C560), '[1]Bonus Rules'!$B$3:$B$14, '[1]Bonus Rules'!$C$3:$G$14)
   ),
"No Bonus"))</f>
        <v>1.9E-2</v>
      </c>
      <c r="J560" s="16">
        <f>IF(Table2[[#This Row],[Bonus Rules]]="No Bonus",0,Table1[[#This Row],[Salary]]*Table2[[#This Row],[Bonus Rules]])</f>
        <v>1191.1099999999999</v>
      </c>
      <c r="K560" s="16">
        <f>Table1[[#This Row],[Salary]]+Table2[[#This Row],[Bonus Amount ]]</f>
        <v>63881.11</v>
      </c>
    </row>
    <row r="561" spans="1:11">
      <c r="A561" s="2" t="s">
        <v>442</v>
      </c>
      <c r="B561" s="2" t="s">
        <v>1</v>
      </c>
      <c r="C561" s="2" t="s">
        <v>2</v>
      </c>
      <c r="D561" s="14">
        <v>101390</v>
      </c>
      <c r="E561" s="2" t="s">
        <v>12</v>
      </c>
      <c r="F561" s="2" t="s">
        <v>20</v>
      </c>
      <c r="G561" t="str">
        <f t="shared" si="8"/>
        <v>100000 - 110000</v>
      </c>
      <c r="H561" t="b">
        <f>IF(Table1[[#This Row],[Salary]]&gt;90000,TRUE,FALSE)</f>
        <v>1</v>
      </c>
      <c r="I561" s="11" cm="1">
        <f t="array" ref="I561">IF(OR(C561="", F561=""), "No Bonus",
IFERROR(
   _xlfn.XLOOKUP(TRIM(F561), '[1]Bonus Rules'!$C$2:$G$2,
      _xlfn.XLOOKUP(TRIM(C561), '[1]Bonus Rules'!$B$3:$B$14, '[1]Bonus Rules'!$C$3:$G$14)
   ),
"No Bonus"))</f>
        <v>2.1000000000000001E-2</v>
      </c>
      <c r="J561" s="16">
        <f>IF(Table2[[#This Row],[Bonus Rules]]="No Bonus",0,Table1[[#This Row],[Salary]]*Table2[[#This Row],[Bonus Rules]])</f>
        <v>2129.19</v>
      </c>
      <c r="K561" s="16">
        <f>Table1[[#This Row],[Salary]]+Table2[[#This Row],[Bonus Amount ]]</f>
        <v>103519.19</v>
      </c>
    </row>
    <row r="562" spans="1:11">
      <c r="A562" s="1" t="s">
        <v>563</v>
      </c>
      <c r="B562" s="1" t="s">
        <v>6</v>
      </c>
      <c r="C562" s="1" t="s">
        <v>40</v>
      </c>
      <c r="D562" s="13">
        <v>30250</v>
      </c>
      <c r="E562" s="1" t="s">
        <v>12</v>
      </c>
      <c r="F562" s="1" t="s">
        <v>20</v>
      </c>
      <c r="G562" t="str">
        <f t="shared" si="8"/>
        <v>30000 - 40000</v>
      </c>
      <c r="H562" t="b">
        <f>IF(Table1[[#This Row],[Salary]]&gt;90000,TRUE,FALSE)</f>
        <v>0</v>
      </c>
      <c r="I562" s="11" cm="1">
        <f t="array" ref="I562">IF(OR(C562="", F562=""), "No Bonus",
IFERROR(
   _xlfn.XLOOKUP(TRIM(F562), '[1]Bonus Rules'!$C$2:$G$2,
      _xlfn.XLOOKUP(TRIM(C562), '[1]Bonus Rules'!$B$3:$B$14, '[1]Bonus Rules'!$C$3:$G$14)
   ),
"No Bonus"))</f>
        <v>3.3000000000000002E-2</v>
      </c>
      <c r="J562" s="16">
        <f>IF(Table2[[#This Row],[Bonus Rules]]="No Bonus",0,Table1[[#This Row],[Salary]]*Table2[[#This Row],[Bonus Rules]])</f>
        <v>998.25</v>
      </c>
      <c r="K562" s="16">
        <f>Table1[[#This Row],[Salary]]+Table2[[#This Row],[Bonus Amount ]]</f>
        <v>31248.25</v>
      </c>
    </row>
    <row r="563" spans="1:11">
      <c r="A563" s="2" t="s">
        <v>564</v>
      </c>
      <c r="B563" s="2" t="s">
        <v>1</v>
      </c>
      <c r="C563" s="2" t="s">
        <v>24</v>
      </c>
      <c r="D563" s="14">
        <v>29530</v>
      </c>
      <c r="E563" s="2" t="s">
        <v>3</v>
      </c>
      <c r="F563" s="2" t="s">
        <v>54</v>
      </c>
      <c r="G563" t="str">
        <f t="shared" si="8"/>
        <v>20000 - 30000</v>
      </c>
      <c r="H563" t="b">
        <f>IF(Table1[[#This Row],[Salary]]&gt;90000,TRUE,FALSE)</f>
        <v>0</v>
      </c>
      <c r="I563" s="11" t="str" cm="1">
        <f t="array" ref="I563">IF(OR(C563="", F563=""), "No Bonus",
IFERROR(
   _xlfn.XLOOKUP(TRIM(F563), '[1]Bonus Rules'!$C$2:$G$2,
      _xlfn.XLOOKUP(TRIM(C563), '[1]Bonus Rules'!$B$3:$B$14, '[1]Bonus Rules'!$C$3:$G$14)
   ),
"No Bonus"))</f>
        <v>No Bonus</v>
      </c>
      <c r="J563" s="16">
        <f>IF(Table2[[#This Row],[Bonus Rules]]="No Bonus",0,Table1[[#This Row],[Salary]]*Table2[[#This Row],[Bonus Rules]])</f>
        <v>0</v>
      </c>
      <c r="K563" s="16">
        <f>Table1[[#This Row],[Salary]]+Table2[[#This Row],[Bonus Amount ]]</f>
        <v>29530</v>
      </c>
    </row>
    <row r="564" spans="1:11">
      <c r="A564" s="1" t="s">
        <v>565</v>
      </c>
      <c r="B564" s="1" t="s">
        <v>1</v>
      </c>
      <c r="C564" s="1" t="s">
        <v>24</v>
      </c>
      <c r="D564" s="13">
        <v>103160</v>
      </c>
      <c r="E564" s="1" t="s">
        <v>12</v>
      </c>
      <c r="F564" s="1" t="s">
        <v>8</v>
      </c>
      <c r="G564" t="str">
        <f t="shared" si="8"/>
        <v>100000 - 110000</v>
      </c>
      <c r="H564" t="b">
        <f>IF(Table1[[#This Row],[Salary]]&gt;90000,TRUE,FALSE)</f>
        <v>1</v>
      </c>
      <c r="I564" s="11" cm="1">
        <f t="array" ref="I564">IF(OR(C564="", F564=""), "No Bonus",
IFERROR(
   _xlfn.XLOOKUP(TRIM(F564), '[1]Bonus Rules'!$C$2:$G$2,
      _xlfn.XLOOKUP(TRIM(C564), '[1]Bonus Rules'!$B$3:$B$14, '[1]Bonus Rules'!$C$3:$G$14)
   ),
"No Bonus"))</f>
        <v>0.05</v>
      </c>
      <c r="J564" s="16">
        <f>IF(Table2[[#This Row],[Bonus Rules]]="No Bonus",0,Table1[[#This Row],[Salary]]*Table2[[#This Row],[Bonus Rules]])</f>
        <v>5158</v>
      </c>
      <c r="K564" s="16">
        <f>Table1[[#This Row],[Salary]]+Table2[[#This Row],[Bonus Amount ]]</f>
        <v>108318</v>
      </c>
    </row>
    <row r="565" spans="1:11">
      <c r="A565" s="2" t="s">
        <v>566</v>
      </c>
      <c r="B565" s="2" t="s">
        <v>6</v>
      </c>
      <c r="C565" s="2" t="s">
        <v>11</v>
      </c>
      <c r="D565" s="14">
        <v>109790</v>
      </c>
      <c r="E565" s="2" t="s">
        <v>12</v>
      </c>
      <c r="F565" s="2" t="s">
        <v>20</v>
      </c>
      <c r="G565" t="str">
        <f t="shared" si="8"/>
        <v>100000 - 110000</v>
      </c>
      <c r="H565" t="b">
        <f>IF(Table1[[#This Row],[Salary]]&gt;90000,TRUE,FALSE)</f>
        <v>1</v>
      </c>
      <c r="I565" s="11" cm="1">
        <f t="array" ref="I565">IF(OR(C565="", F565=""), "No Bonus",
IFERROR(
   _xlfn.XLOOKUP(TRIM(F565), '[1]Bonus Rules'!$C$2:$G$2,
      _xlfn.XLOOKUP(TRIM(C565), '[1]Bonus Rules'!$B$3:$B$14, '[1]Bonus Rules'!$C$3:$G$14)
   ),
"No Bonus"))</f>
        <v>2.1000000000000001E-2</v>
      </c>
      <c r="J565" s="16">
        <f>IF(Table2[[#This Row],[Bonus Rules]]="No Bonus",0,Table1[[#This Row],[Salary]]*Table2[[#This Row],[Bonus Rules]])</f>
        <v>2305.59</v>
      </c>
      <c r="K565" s="16">
        <f>Table1[[#This Row],[Salary]]+Table2[[#This Row],[Bonus Amount ]]</f>
        <v>112095.59</v>
      </c>
    </row>
    <row r="566" spans="1:11">
      <c r="A566" s="1" t="s">
        <v>567</v>
      </c>
      <c r="B566" s="1" t="s">
        <v>6</v>
      </c>
      <c r="C566" s="1" t="s">
        <v>43</v>
      </c>
      <c r="D566" s="13">
        <v>33760</v>
      </c>
      <c r="E566" s="1" t="s">
        <v>17</v>
      </c>
      <c r="F566" s="1" t="s">
        <v>20</v>
      </c>
      <c r="G566" t="str">
        <f t="shared" si="8"/>
        <v>30000 - 40000</v>
      </c>
      <c r="H566" t="b">
        <f>IF(Table1[[#This Row],[Salary]]&gt;90000,TRUE,FALSE)</f>
        <v>0</v>
      </c>
      <c r="I566" s="11" cm="1">
        <f t="array" ref="I566">IF(OR(C566="", F566=""), "No Bonus",
IFERROR(
   _xlfn.XLOOKUP(TRIM(F566), '[1]Bonus Rules'!$C$2:$G$2,
      _xlfn.XLOOKUP(TRIM(C566), '[1]Bonus Rules'!$B$3:$B$14, '[1]Bonus Rules'!$C$3:$G$14)
   ),
"No Bonus"))</f>
        <v>0.02</v>
      </c>
      <c r="J566" s="16">
        <f>IF(Table2[[#This Row],[Bonus Rules]]="No Bonus",0,Table1[[#This Row],[Salary]]*Table2[[#This Row],[Bonus Rules]])</f>
        <v>675.2</v>
      </c>
      <c r="K566" s="16">
        <f>Table1[[#This Row],[Salary]]+Table2[[#This Row],[Bonus Amount ]]</f>
        <v>34435.199999999997</v>
      </c>
    </row>
    <row r="567" spans="1:11">
      <c r="A567" s="2" t="s">
        <v>568</v>
      </c>
      <c r="B567" s="2" t="s">
        <v>6</v>
      </c>
      <c r="C567" s="2" t="s">
        <v>11</v>
      </c>
      <c r="D567" s="14">
        <v>36740</v>
      </c>
      <c r="E567" s="2" t="s">
        <v>12</v>
      </c>
      <c r="F567" s="2" t="s">
        <v>20</v>
      </c>
      <c r="G567" t="str">
        <f t="shared" si="8"/>
        <v>30000 - 40000</v>
      </c>
      <c r="H567" t="b">
        <f>IF(Table1[[#This Row],[Salary]]&gt;90000,TRUE,FALSE)</f>
        <v>0</v>
      </c>
      <c r="I567" s="11" cm="1">
        <f t="array" ref="I567">IF(OR(C567="", F567=""), "No Bonus",
IFERROR(
   _xlfn.XLOOKUP(TRIM(F567), '[1]Bonus Rules'!$C$2:$G$2,
      _xlfn.XLOOKUP(TRIM(C567), '[1]Bonus Rules'!$B$3:$B$14, '[1]Bonus Rules'!$C$3:$G$14)
   ),
"No Bonus"))</f>
        <v>2.1000000000000001E-2</v>
      </c>
      <c r="J567" s="16">
        <f>IF(Table2[[#This Row],[Bonus Rules]]="No Bonus",0,Table1[[#This Row],[Salary]]*Table2[[#This Row],[Bonus Rules]])</f>
        <v>771.54000000000008</v>
      </c>
      <c r="K567" s="16">
        <f>Table1[[#This Row],[Salary]]+Table2[[#This Row],[Bonus Amount ]]</f>
        <v>37511.54</v>
      </c>
    </row>
    <row r="568" spans="1:11">
      <c r="A568" s="1" t="s">
        <v>446</v>
      </c>
      <c r="B568" s="1" t="s">
        <v>1</v>
      </c>
      <c r="C568" s="1" t="s">
        <v>27</v>
      </c>
      <c r="D568" s="13">
        <v>111910</v>
      </c>
      <c r="E568" s="1" t="s">
        <v>17</v>
      </c>
      <c r="F568" s="1" t="s">
        <v>54</v>
      </c>
      <c r="G568" t="str">
        <f t="shared" si="8"/>
        <v>110000 - 120000</v>
      </c>
      <c r="H568" t="b">
        <f>IF(Table1[[#This Row],[Salary]]&gt;90000,TRUE,FALSE)</f>
        <v>1</v>
      </c>
      <c r="I568" s="11" t="str" cm="1">
        <f t="array" ref="I568">IF(OR(C568="", F568=""), "No Bonus",
IFERROR(
   _xlfn.XLOOKUP(TRIM(F568), '[1]Bonus Rules'!$C$2:$G$2,
      _xlfn.XLOOKUP(TRIM(C568), '[1]Bonus Rules'!$B$3:$B$14, '[1]Bonus Rules'!$C$3:$G$14)
   ),
"No Bonus"))</f>
        <v>No Bonus</v>
      </c>
      <c r="J568" s="16">
        <f>IF(Table2[[#This Row],[Bonus Rules]]="No Bonus",0,Table1[[#This Row],[Salary]]*Table2[[#This Row],[Bonus Rules]])</f>
        <v>0</v>
      </c>
      <c r="K568" s="16">
        <f>Table1[[#This Row],[Salary]]+Table2[[#This Row],[Bonus Amount ]]</f>
        <v>111910</v>
      </c>
    </row>
    <row r="569" spans="1:11">
      <c r="A569" s="2" t="s">
        <v>569</v>
      </c>
      <c r="B569" s="2" t="s">
        <v>1</v>
      </c>
      <c r="C569" s="2" t="s">
        <v>27</v>
      </c>
      <c r="D569" s="14">
        <v>31240</v>
      </c>
      <c r="E569" s="2" t="s">
        <v>17</v>
      </c>
      <c r="F569" s="2" t="s">
        <v>15</v>
      </c>
      <c r="G569" t="str">
        <f t="shared" si="8"/>
        <v>30000 - 40000</v>
      </c>
      <c r="H569" t="b">
        <f>IF(Table1[[#This Row],[Salary]]&gt;90000,TRUE,FALSE)</f>
        <v>0</v>
      </c>
      <c r="I569" s="11" cm="1">
        <f t="array" ref="I569">IF(OR(C569="", F569=""), "No Bonus",
IFERROR(
   _xlfn.XLOOKUP(TRIM(F569), '[1]Bonus Rules'!$C$2:$G$2,
      _xlfn.XLOOKUP(TRIM(C569), '[1]Bonus Rules'!$B$3:$B$14, '[1]Bonus Rules'!$C$3:$G$14)
   ),
"No Bonus"))</f>
        <v>0.01</v>
      </c>
      <c r="J569" s="16">
        <f>IF(Table2[[#This Row],[Bonus Rules]]="No Bonus",0,Table1[[#This Row],[Salary]]*Table2[[#This Row],[Bonus Rules]])</f>
        <v>312.40000000000003</v>
      </c>
      <c r="K569" s="16">
        <f>Table1[[#This Row],[Salary]]+Table2[[#This Row],[Bonus Amount ]]</f>
        <v>31552.400000000001</v>
      </c>
    </row>
    <row r="570" spans="1:11">
      <c r="A570" s="1" t="s">
        <v>570</v>
      </c>
      <c r="B570" s="1" t="s">
        <v>6</v>
      </c>
      <c r="C570" s="1" t="s">
        <v>11</v>
      </c>
      <c r="D570" s="13">
        <v>75730</v>
      </c>
      <c r="E570" s="1" t="s">
        <v>12</v>
      </c>
      <c r="F570" s="1" t="s">
        <v>54</v>
      </c>
      <c r="G570" t="str">
        <f t="shared" si="8"/>
        <v>70000 - 80000</v>
      </c>
      <c r="H570" t="b">
        <f>IF(Table1[[#This Row],[Salary]]&gt;90000,TRUE,FALSE)</f>
        <v>0</v>
      </c>
      <c r="I570" s="11" t="str" cm="1">
        <f t="array" ref="I570">IF(OR(C570="", F570=""), "No Bonus",
IFERROR(
   _xlfn.XLOOKUP(TRIM(F570), '[1]Bonus Rules'!$C$2:$G$2,
      _xlfn.XLOOKUP(TRIM(C570), '[1]Bonus Rules'!$B$3:$B$14, '[1]Bonus Rules'!$C$3:$G$14)
   ),
"No Bonus"))</f>
        <v>No Bonus</v>
      </c>
      <c r="J570" s="16">
        <f>IF(Table2[[#This Row],[Bonus Rules]]="No Bonus",0,Table1[[#This Row],[Salary]]*Table2[[#This Row],[Bonus Rules]])</f>
        <v>0</v>
      </c>
      <c r="K570" s="16">
        <f>Table1[[#This Row],[Salary]]+Table2[[#This Row],[Bonus Amount ]]</f>
        <v>75730</v>
      </c>
    </row>
    <row r="571" spans="1:11">
      <c r="A571" s="2" t="s">
        <v>571</v>
      </c>
      <c r="B571" s="2" t="s">
        <v>1</v>
      </c>
      <c r="C571" s="2" t="s">
        <v>7</v>
      </c>
      <c r="D571" s="14">
        <v>50860</v>
      </c>
      <c r="E571" s="2" t="s">
        <v>17</v>
      </c>
      <c r="F571" s="2" t="s">
        <v>54</v>
      </c>
      <c r="G571" t="str">
        <f t="shared" si="8"/>
        <v>50000 - 60000</v>
      </c>
      <c r="H571" t="b">
        <f>IF(Table1[[#This Row],[Salary]]&gt;90000,TRUE,FALSE)</f>
        <v>0</v>
      </c>
      <c r="I571" s="11" t="str" cm="1">
        <f t="array" ref="I571">IF(OR(C571="", F571=""), "No Bonus",
IFERROR(
   _xlfn.XLOOKUP(TRIM(F571), '[1]Bonus Rules'!$C$2:$G$2,
      _xlfn.XLOOKUP(TRIM(C571), '[1]Bonus Rules'!$B$3:$B$14, '[1]Bonus Rules'!$C$3:$G$14)
   ),
"No Bonus"))</f>
        <v>No Bonus</v>
      </c>
      <c r="J571" s="16">
        <f>IF(Table2[[#This Row],[Bonus Rules]]="No Bonus",0,Table1[[#This Row],[Salary]]*Table2[[#This Row],[Bonus Rules]])</f>
        <v>0</v>
      </c>
      <c r="K571" s="16">
        <f>Table1[[#This Row],[Salary]]+Table2[[#This Row],[Bonus Amount ]]</f>
        <v>50860</v>
      </c>
    </row>
    <row r="572" spans="1:11">
      <c r="A572" s="1" t="s">
        <v>489</v>
      </c>
      <c r="B572" s="1" t="s">
        <v>6</v>
      </c>
      <c r="C572" s="1" t="s">
        <v>2</v>
      </c>
      <c r="D572" s="13">
        <v>99530</v>
      </c>
      <c r="E572" s="1" t="s">
        <v>3</v>
      </c>
      <c r="F572" s="1" t="s">
        <v>54</v>
      </c>
      <c r="G572" t="str">
        <f t="shared" si="8"/>
        <v>90000 - 100000</v>
      </c>
      <c r="H572" t="b">
        <f>IF(Table1[[#This Row],[Salary]]&gt;90000,TRUE,FALSE)</f>
        <v>1</v>
      </c>
      <c r="I572" s="11" t="str" cm="1">
        <f t="array" ref="I572">IF(OR(C572="", F572=""), "No Bonus",
IFERROR(
   _xlfn.XLOOKUP(TRIM(F572), '[1]Bonus Rules'!$C$2:$G$2,
      _xlfn.XLOOKUP(TRIM(C572), '[1]Bonus Rules'!$B$3:$B$14, '[1]Bonus Rules'!$C$3:$G$14)
   ),
"No Bonus"))</f>
        <v>No Bonus</v>
      </c>
      <c r="J572" s="16">
        <f>IF(Table2[[#This Row],[Bonus Rules]]="No Bonus",0,Table1[[#This Row],[Salary]]*Table2[[#This Row],[Bonus Rules]])</f>
        <v>0</v>
      </c>
      <c r="K572" s="16">
        <f>Table1[[#This Row],[Salary]]+Table2[[#This Row],[Bonus Amount ]]</f>
        <v>99530</v>
      </c>
    </row>
    <row r="573" spans="1:11">
      <c r="A573" s="2" t="s">
        <v>208</v>
      </c>
      <c r="B573" s="2" t="s">
        <v>6</v>
      </c>
      <c r="C573" s="2" t="s">
        <v>14</v>
      </c>
      <c r="D573" s="14">
        <v>43200</v>
      </c>
      <c r="E573" s="2" t="s">
        <v>17</v>
      </c>
      <c r="F573" s="2" t="s">
        <v>4</v>
      </c>
      <c r="G573" t="str">
        <f t="shared" si="8"/>
        <v>40000 - 50000</v>
      </c>
      <c r="H573" t="b">
        <f>IF(Table1[[#This Row],[Salary]]&gt;90000,TRUE,FALSE)</f>
        <v>0</v>
      </c>
      <c r="I573" s="11" cm="1">
        <f t="array" ref="I573">IF(OR(C573="", F573=""), "No Bonus",
IFERROR(
   _xlfn.XLOOKUP(TRIM(F573), '[1]Bonus Rules'!$C$2:$G$2,
      _xlfn.XLOOKUP(TRIM(C573), '[1]Bonus Rules'!$B$3:$B$14, '[1]Bonus Rules'!$C$3:$G$14)
   ),
"No Bonus"))</f>
        <v>7.5999999999999998E-2</v>
      </c>
      <c r="J573" s="16">
        <f>IF(Table2[[#This Row],[Bonus Rules]]="No Bonus",0,Table1[[#This Row],[Salary]]*Table2[[#This Row],[Bonus Rules]])</f>
        <v>3283.2</v>
      </c>
      <c r="K573" s="16">
        <f>Table1[[#This Row],[Salary]]+Table2[[#This Row],[Bonus Amount ]]</f>
        <v>46483.199999999997</v>
      </c>
    </row>
    <row r="574" spans="1:11">
      <c r="A574" s="1" t="s">
        <v>572</v>
      </c>
      <c r="B574" s="1" t="s">
        <v>6</v>
      </c>
      <c r="C574" s="1" t="s">
        <v>45</v>
      </c>
      <c r="D574" s="13">
        <v>84200</v>
      </c>
      <c r="E574" s="1" t="s">
        <v>17</v>
      </c>
      <c r="F574" s="1" t="s">
        <v>8</v>
      </c>
      <c r="G574" t="str">
        <f t="shared" si="8"/>
        <v>80000 - 90000</v>
      </c>
      <c r="H574" t="b">
        <f>IF(Table1[[#This Row],[Salary]]&gt;90000,TRUE,FALSE)</f>
        <v>0</v>
      </c>
      <c r="I574" s="11" cm="1">
        <f t="array" ref="I574">IF(OR(C574="", F574=""), "No Bonus",
IFERROR(
   _xlfn.XLOOKUP(TRIM(F574), '[1]Bonus Rules'!$C$2:$G$2,
      _xlfn.XLOOKUP(TRIM(C574), '[1]Bonus Rules'!$B$3:$B$14, '[1]Bonus Rules'!$C$3:$G$14)
   ),
"No Bonus"))</f>
        <v>5.2999999999999999E-2</v>
      </c>
      <c r="J574" s="16">
        <f>IF(Table2[[#This Row],[Bonus Rules]]="No Bonus",0,Table1[[#This Row],[Salary]]*Table2[[#This Row],[Bonus Rules]])</f>
        <v>4462.5999999999995</v>
      </c>
      <c r="K574" s="16">
        <f>Table1[[#This Row],[Salary]]+Table2[[#This Row],[Bonus Amount ]]</f>
        <v>88662.6</v>
      </c>
    </row>
    <row r="575" spans="1:11">
      <c r="A575" s="2" t="s">
        <v>573</v>
      </c>
      <c r="B575" s="2" t="s">
        <v>6</v>
      </c>
      <c r="C575" s="2" t="s">
        <v>11</v>
      </c>
      <c r="D575" s="14">
        <v>95980</v>
      </c>
      <c r="E575" s="2" t="s">
        <v>3</v>
      </c>
      <c r="F575" s="2" t="s">
        <v>20</v>
      </c>
      <c r="G575" t="str">
        <f t="shared" si="8"/>
        <v>90000 - 100000</v>
      </c>
      <c r="H575" t="b">
        <f>IF(Table1[[#This Row],[Salary]]&gt;90000,TRUE,FALSE)</f>
        <v>1</v>
      </c>
      <c r="I575" s="11" cm="1">
        <f t="array" ref="I575">IF(OR(C575="", F575=""), "No Bonus",
IFERROR(
   _xlfn.XLOOKUP(TRIM(F575), '[1]Bonus Rules'!$C$2:$G$2,
      _xlfn.XLOOKUP(TRIM(C575), '[1]Bonus Rules'!$B$3:$B$14, '[1]Bonus Rules'!$C$3:$G$14)
   ),
"No Bonus"))</f>
        <v>2.1000000000000001E-2</v>
      </c>
      <c r="J575" s="16">
        <f>IF(Table2[[#This Row],[Bonus Rules]]="No Bonus",0,Table1[[#This Row],[Salary]]*Table2[[#This Row],[Bonus Rules]])</f>
        <v>2015.5800000000002</v>
      </c>
      <c r="K575" s="16">
        <f>Table1[[#This Row],[Salary]]+Table2[[#This Row],[Bonus Amount ]]</f>
        <v>97995.58</v>
      </c>
    </row>
    <row r="576" spans="1:11">
      <c r="A576" s="1" t="s">
        <v>163</v>
      </c>
      <c r="B576" s="1" t="s">
        <v>6</v>
      </c>
      <c r="C576" s="1" t="s">
        <v>24</v>
      </c>
      <c r="D576" s="13">
        <v>69190</v>
      </c>
      <c r="E576" s="1" t="s">
        <v>12</v>
      </c>
      <c r="F576" s="1" t="s">
        <v>8</v>
      </c>
      <c r="G576" t="str">
        <f t="shared" si="8"/>
        <v>60000 - 70000</v>
      </c>
      <c r="H576" t="b">
        <f>IF(Table1[[#This Row],[Salary]]&gt;90000,TRUE,FALSE)</f>
        <v>0</v>
      </c>
      <c r="I576" s="11" cm="1">
        <f t="array" ref="I576">IF(OR(C576="", F576=""), "No Bonus",
IFERROR(
   _xlfn.XLOOKUP(TRIM(F576), '[1]Bonus Rules'!$C$2:$G$2,
      _xlfn.XLOOKUP(TRIM(C576), '[1]Bonus Rules'!$B$3:$B$14, '[1]Bonus Rules'!$C$3:$G$14)
   ),
"No Bonus"))</f>
        <v>0.05</v>
      </c>
      <c r="J576" s="16">
        <f>IF(Table2[[#This Row],[Bonus Rules]]="No Bonus",0,Table1[[#This Row],[Salary]]*Table2[[#This Row],[Bonus Rules]])</f>
        <v>3459.5</v>
      </c>
      <c r="K576" s="16">
        <f>Table1[[#This Row],[Salary]]+Table2[[#This Row],[Bonus Amount ]]</f>
        <v>72649.5</v>
      </c>
    </row>
    <row r="577" spans="1:11">
      <c r="A577" s="2" t="s">
        <v>574</v>
      </c>
      <c r="B577" s="2" t="s">
        <v>6</v>
      </c>
      <c r="C577" s="2" t="s">
        <v>27</v>
      </c>
      <c r="D577" s="14">
        <v>65920</v>
      </c>
      <c r="E577" s="2" t="s">
        <v>12</v>
      </c>
      <c r="F577" s="2" t="s">
        <v>8</v>
      </c>
      <c r="G577" t="str">
        <f t="shared" si="8"/>
        <v>60000 - 70000</v>
      </c>
      <c r="H577" t="b">
        <f>IF(Table1[[#This Row],[Salary]]&gt;90000,TRUE,FALSE)</f>
        <v>0</v>
      </c>
      <c r="I577" s="11" cm="1">
        <f t="array" ref="I577">IF(OR(C577="", F577=""), "No Bonus",
IFERROR(
   _xlfn.XLOOKUP(TRIM(F577), '[1]Bonus Rules'!$C$2:$G$2,
      _xlfn.XLOOKUP(TRIM(C577), '[1]Bonus Rules'!$B$3:$B$14, '[1]Bonus Rules'!$C$3:$G$14)
   ),
"No Bonus"))</f>
        <v>4.1000000000000002E-2</v>
      </c>
      <c r="J577" s="16">
        <f>IF(Table2[[#This Row],[Bonus Rules]]="No Bonus",0,Table1[[#This Row],[Salary]]*Table2[[#This Row],[Bonus Rules]])</f>
        <v>2702.7200000000003</v>
      </c>
      <c r="K577" s="16">
        <f>Table1[[#This Row],[Salary]]+Table2[[#This Row],[Bonus Amount ]]</f>
        <v>68622.720000000001</v>
      </c>
    </row>
    <row r="578" spans="1:11">
      <c r="A578" s="1" t="s">
        <v>575</v>
      </c>
      <c r="B578" s="1" t="s">
        <v>1</v>
      </c>
      <c r="C578" s="1" t="s">
        <v>11</v>
      </c>
      <c r="D578" s="13">
        <v>113620</v>
      </c>
      <c r="E578" s="1" t="s">
        <v>3</v>
      </c>
      <c r="F578" s="1" t="s">
        <v>15</v>
      </c>
      <c r="G578" t="str">
        <f t="shared" ref="G578:G641" si="9">INT(D578/10000)*10000 &amp; " - " &amp; (INT(D578/10000)+1)*10000</f>
        <v>110000 - 120000</v>
      </c>
      <c r="H578" t="b">
        <f>IF(Table1[[#This Row],[Salary]]&gt;90000,TRUE,FALSE)</f>
        <v>1</v>
      </c>
      <c r="I578" s="11" cm="1">
        <f t="array" ref="I578">IF(OR(C578="", F578=""), "No Bonus",
IFERROR(
   _xlfn.XLOOKUP(TRIM(F578), '[1]Bonus Rules'!$C$2:$G$2,
      _xlfn.XLOOKUP(TRIM(C578), '[1]Bonus Rules'!$B$3:$B$14, '[1]Bonus Rules'!$C$3:$G$14)
   ),
"No Bonus"))</f>
        <v>1.9E-2</v>
      </c>
      <c r="J578" s="16">
        <f>IF(Table2[[#This Row],[Bonus Rules]]="No Bonus",0,Table1[[#This Row],[Salary]]*Table2[[#This Row],[Bonus Rules]])</f>
        <v>2158.7799999999997</v>
      </c>
      <c r="K578" s="16">
        <f>Table1[[#This Row],[Salary]]+Table2[[#This Row],[Bonus Amount ]]</f>
        <v>115778.78</v>
      </c>
    </row>
    <row r="579" spans="1:11">
      <c r="A579" s="2" t="s">
        <v>576</v>
      </c>
      <c r="B579" s="2" t="s">
        <v>1</v>
      </c>
      <c r="C579" s="2" t="s">
        <v>2</v>
      </c>
      <c r="D579" s="14">
        <v>60140</v>
      </c>
      <c r="E579" s="2" t="s">
        <v>17</v>
      </c>
      <c r="F579" s="2" t="s">
        <v>20</v>
      </c>
      <c r="G579" t="str">
        <f t="shared" si="9"/>
        <v>60000 - 70000</v>
      </c>
      <c r="H579" t="b">
        <f>IF(Table1[[#This Row],[Salary]]&gt;90000,TRUE,FALSE)</f>
        <v>0</v>
      </c>
      <c r="I579" s="11" cm="1">
        <f t="array" ref="I579">IF(OR(C579="", F579=""), "No Bonus",
IFERROR(
   _xlfn.XLOOKUP(TRIM(F579), '[1]Bonus Rules'!$C$2:$G$2,
      _xlfn.XLOOKUP(TRIM(C579), '[1]Bonus Rules'!$B$3:$B$14, '[1]Bonus Rules'!$C$3:$G$14)
   ),
"No Bonus"))</f>
        <v>2.1000000000000001E-2</v>
      </c>
      <c r="J579" s="16">
        <f>IF(Table2[[#This Row],[Bonus Rules]]="No Bonus",0,Table1[[#This Row],[Salary]]*Table2[[#This Row],[Bonus Rules]])</f>
        <v>1262.94</v>
      </c>
      <c r="K579" s="16">
        <f>Table1[[#This Row],[Salary]]+Table2[[#This Row],[Bonus Amount ]]</f>
        <v>61402.94</v>
      </c>
    </row>
    <row r="580" spans="1:11">
      <c r="A580" s="1" t="s">
        <v>577</v>
      </c>
      <c r="B580" s="1" t="s">
        <v>6</v>
      </c>
      <c r="C580" s="1" t="s">
        <v>40</v>
      </c>
      <c r="D580" s="13">
        <v>92450</v>
      </c>
      <c r="E580" s="1" t="s">
        <v>12</v>
      </c>
      <c r="F580" s="1" t="s">
        <v>54</v>
      </c>
      <c r="G580" t="str">
        <f t="shared" si="9"/>
        <v>90000 - 100000</v>
      </c>
      <c r="H580" t="b">
        <f>IF(Table1[[#This Row],[Salary]]&gt;90000,TRUE,FALSE)</f>
        <v>1</v>
      </c>
      <c r="I580" s="11" t="str" cm="1">
        <f t="array" ref="I580">IF(OR(C580="", F580=""), "No Bonus",
IFERROR(
   _xlfn.XLOOKUP(TRIM(F580), '[1]Bonus Rules'!$C$2:$G$2,
      _xlfn.XLOOKUP(TRIM(C580), '[1]Bonus Rules'!$B$3:$B$14, '[1]Bonus Rules'!$C$3:$G$14)
   ),
"No Bonus"))</f>
        <v>No Bonus</v>
      </c>
      <c r="J580" s="16">
        <f>IF(Table2[[#This Row],[Bonus Rules]]="No Bonus",0,Table1[[#This Row],[Salary]]*Table2[[#This Row],[Bonus Rules]])</f>
        <v>0</v>
      </c>
      <c r="K580" s="16">
        <f>Table1[[#This Row],[Salary]]+Table2[[#This Row],[Bonus Amount ]]</f>
        <v>92450</v>
      </c>
    </row>
    <row r="581" spans="1:11">
      <c r="A581" s="2" t="s">
        <v>578</v>
      </c>
      <c r="B581" s="2" t="s">
        <v>1</v>
      </c>
      <c r="C581" s="2" t="s">
        <v>19</v>
      </c>
      <c r="D581" s="14">
        <v>34650</v>
      </c>
      <c r="E581" s="2" t="s">
        <v>17</v>
      </c>
      <c r="F581" s="2" t="s">
        <v>20</v>
      </c>
      <c r="G581" t="str">
        <f t="shared" si="9"/>
        <v>30000 - 40000</v>
      </c>
      <c r="H581" t="b">
        <f>IF(Table1[[#This Row],[Salary]]&gt;90000,TRUE,FALSE)</f>
        <v>0</v>
      </c>
      <c r="I581" s="11" cm="1">
        <f t="array" ref="I581">IF(OR(C581="", F581=""), "No Bonus",
IFERROR(
   _xlfn.XLOOKUP(TRIM(F581), '[1]Bonus Rules'!$C$2:$G$2,
      _xlfn.XLOOKUP(TRIM(C581), '[1]Bonus Rules'!$B$3:$B$14, '[1]Bonus Rules'!$C$3:$G$14)
   ),
"No Bonus"))</f>
        <v>2.7E-2</v>
      </c>
      <c r="J581" s="16">
        <f>IF(Table2[[#This Row],[Bonus Rules]]="No Bonus",0,Table1[[#This Row],[Salary]]*Table2[[#This Row],[Bonus Rules]])</f>
        <v>935.55</v>
      </c>
      <c r="K581" s="16">
        <f>Table1[[#This Row],[Salary]]+Table2[[#This Row],[Bonus Amount ]]</f>
        <v>35585.550000000003</v>
      </c>
    </row>
    <row r="582" spans="1:11">
      <c r="A582" s="1" t="s">
        <v>579</v>
      </c>
      <c r="B582" s="1" t="s">
        <v>1</v>
      </c>
      <c r="C582" s="1" t="s">
        <v>45</v>
      </c>
      <c r="D582" s="13">
        <v>84740</v>
      </c>
      <c r="E582" s="1" t="s">
        <v>3</v>
      </c>
      <c r="F582" s="1" t="s">
        <v>20</v>
      </c>
      <c r="G582" t="str">
        <f t="shared" si="9"/>
        <v>80000 - 90000</v>
      </c>
      <c r="H582" t="b">
        <f>IF(Table1[[#This Row],[Salary]]&gt;90000,TRUE,FALSE)</f>
        <v>0</v>
      </c>
      <c r="I582" s="11" cm="1">
        <f t="array" ref="I582">IF(OR(C582="", F582=""), "No Bonus",
IFERROR(
   _xlfn.XLOOKUP(TRIM(F582), '[1]Bonus Rules'!$C$2:$G$2,
      _xlfn.XLOOKUP(TRIM(C582), '[1]Bonus Rules'!$B$3:$B$14, '[1]Bonus Rules'!$C$3:$G$14)
   ),
"No Bonus"))</f>
        <v>2.3E-2</v>
      </c>
      <c r="J582" s="16">
        <f>IF(Table2[[#This Row],[Bonus Rules]]="No Bonus",0,Table1[[#This Row],[Salary]]*Table2[[#This Row],[Bonus Rules]])</f>
        <v>1949.02</v>
      </c>
      <c r="K582" s="16">
        <f>Table1[[#This Row],[Salary]]+Table2[[#This Row],[Bonus Amount ]]</f>
        <v>86689.02</v>
      </c>
    </row>
    <row r="583" spans="1:11">
      <c r="A583" s="2" t="s">
        <v>580</v>
      </c>
      <c r="B583" s="2" t="s">
        <v>6</v>
      </c>
      <c r="C583" s="2" t="s">
        <v>24</v>
      </c>
      <c r="D583" s="14">
        <v>88360</v>
      </c>
      <c r="E583" s="2" t="s">
        <v>3</v>
      </c>
      <c r="F583" s="2" t="s">
        <v>20</v>
      </c>
      <c r="G583" t="str">
        <f t="shared" si="9"/>
        <v>80000 - 90000</v>
      </c>
      <c r="H583" t="b">
        <f>IF(Table1[[#This Row],[Salary]]&gt;90000,TRUE,FALSE)</f>
        <v>0</v>
      </c>
      <c r="I583" s="11" cm="1">
        <f t="array" ref="I583">IF(OR(C583="", F583=""), "No Bonus",
IFERROR(
   _xlfn.XLOOKUP(TRIM(F583), '[1]Bonus Rules'!$C$2:$G$2,
      _xlfn.XLOOKUP(TRIM(C583), '[1]Bonus Rules'!$B$3:$B$14, '[1]Bonus Rules'!$C$3:$G$14)
   ),
"No Bonus"))</f>
        <v>2.4E-2</v>
      </c>
      <c r="J583" s="16">
        <f>IF(Table2[[#This Row],[Bonus Rules]]="No Bonus",0,Table1[[#This Row],[Salary]]*Table2[[#This Row],[Bonus Rules]])</f>
        <v>2120.64</v>
      </c>
      <c r="K583" s="16">
        <f>Table1[[#This Row],[Salary]]+Table2[[#This Row],[Bonus Amount ]]</f>
        <v>90480.639999999999</v>
      </c>
    </row>
    <row r="584" spans="1:11">
      <c r="A584" s="1" t="s">
        <v>581</v>
      </c>
      <c r="B584" s="1" t="s">
        <v>6</v>
      </c>
      <c r="C584" s="1" t="s">
        <v>45</v>
      </c>
      <c r="D584" s="13">
        <v>116220</v>
      </c>
      <c r="E584" s="1" t="s">
        <v>3</v>
      </c>
      <c r="F584" s="1" t="s">
        <v>15</v>
      </c>
      <c r="G584" t="str">
        <f t="shared" si="9"/>
        <v>110000 - 120000</v>
      </c>
      <c r="H584" t="b">
        <f>IF(Table1[[#This Row],[Salary]]&gt;90000,TRUE,FALSE)</f>
        <v>1</v>
      </c>
      <c r="I584" s="11" cm="1">
        <f t="array" ref="I584">IF(OR(C584="", F584=""), "No Bonus",
IFERROR(
   _xlfn.XLOOKUP(TRIM(F584), '[1]Bonus Rules'!$C$2:$G$2,
      _xlfn.XLOOKUP(TRIM(C584), '[1]Bonus Rules'!$B$3:$B$14, '[1]Bonus Rules'!$C$3:$G$14)
   ),
"No Bonus"))</f>
        <v>1.4999999999999999E-2</v>
      </c>
      <c r="J584" s="16">
        <f>IF(Table2[[#This Row],[Bonus Rules]]="No Bonus",0,Table1[[#This Row],[Salary]]*Table2[[#This Row],[Bonus Rules]])</f>
        <v>1743.3</v>
      </c>
      <c r="K584" s="16">
        <f>Table1[[#This Row],[Salary]]+Table2[[#This Row],[Bonus Amount ]]</f>
        <v>117963.3</v>
      </c>
    </row>
    <row r="585" spans="1:11">
      <c r="A585" s="2" t="s">
        <v>426</v>
      </c>
      <c r="B585" s="2" t="s">
        <v>6</v>
      </c>
      <c r="C585" s="2" t="s">
        <v>45</v>
      </c>
      <c r="D585" s="14">
        <v>45060</v>
      </c>
      <c r="E585" s="2" t="s">
        <v>3</v>
      </c>
      <c r="F585" s="2" t="s">
        <v>20</v>
      </c>
      <c r="G585" t="str">
        <f t="shared" si="9"/>
        <v>40000 - 50000</v>
      </c>
      <c r="H585" t="b">
        <f>IF(Table1[[#This Row],[Salary]]&gt;90000,TRUE,FALSE)</f>
        <v>0</v>
      </c>
      <c r="I585" s="11" cm="1">
        <f t="array" ref="I585">IF(OR(C585="", F585=""), "No Bonus",
IFERROR(
   _xlfn.XLOOKUP(TRIM(F585), '[1]Bonus Rules'!$C$2:$G$2,
      _xlfn.XLOOKUP(TRIM(C585), '[1]Bonus Rules'!$B$3:$B$14, '[1]Bonus Rules'!$C$3:$G$14)
   ),
"No Bonus"))</f>
        <v>2.3E-2</v>
      </c>
      <c r="J585" s="16">
        <f>IF(Table2[[#This Row],[Bonus Rules]]="No Bonus",0,Table1[[#This Row],[Salary]]*Table2[[#This Row],[Bonus Rules]])</f>
        <v>1036.3799999999999</v>
      </c>
      <c r="K585" s="16">
        <f>Table1[[#This Row],[Salary]]+Table2[[#This Row],[Bonus Amount ]]</f>
        <v>46096.38</v>
      </c>
    </row>
    <row r="586" spans="1:11">
      <c r="A586" s="1" t="s">
        <v>582</v>
      </c>
      <c r="B586" s="1" t="s">
        <v>1</v>
      </c>
      <c r="C586" s="1" t="s">
        <v>45</v>
      </c>
      <c r="D586" s="13">
        <v>106890</v>
      </c>
      <c r="E586" s="1" t="s">
        <v>12</v>
      </c>
      <c r="F586" s="1" t="s">
        <v>20</v>
      </c>
      <c r="G586" t="str">
        <f t="shared" si="9"/>
        <v>100000 - 110000</v>
      </c>
      <c r="H586" t="b">
        <f>IF(Table1[[#This Row],[Salary]]&gt;90000,TRUE,FALSE)</f>
        <v>1</v>
      </c>
      <c r="I586" s="11" cm="1">
        <f t="array" ref="I586">IF(OR(C586="", F586=""), "No Bonus",
IFERROR(
   _xlfn.XLOOKUP(TRIM(F586), '[1]Bonus Rules'!$C$2:$G$2,
      _xlfn.XLOOKUP(TRIM(C586), '[1]Bonus Rules'!$B$3:$B$14, '[1]Bonus Rules'!$C$3:$G$14)
   ),
"No Bonus"))</f>
        <v>2.3E-2</v>
      </c>
      <c r="J586" s="16">
        <f>IF(Table2[[#This Row],[Bonus Rules]]="No Bonus",0,Table1[[#This Row],[Salary]]*Table2[[#This Row],[Bonus Rules]])</f>
        <v>2458.4699999999998</v>
      </c>
      <c r="K586" s="16">
        <f>Table1[[#This Row],[Salary]]+Table2[[#This Row],[Bonus Amount ]]</f>
        <v>109348.47</v>
      </c>
    </row>
    <row r="587" spans="1:11">
      <c r="A587" s="2" t="s">
        <v>81</v>
      </c>
      <c r="B587" s="2" t="s">
        <v>1</v>
      </c>
      <c r="C587" s="2" t="s">
        <v>11</v>
      </c>
      <c r="D587" s="14">
        <v>28480</v>
      </c>
      <c r="E587" s="2" t="s">
        <v>12</v>
      </c>
      <c r="F587" s="2" t="s">
        <v>15</v>
      </c>
      <c r="G587" t="str">
        <f t="shared" si="9"/>
        <v>20000 - 30000</v>
      </c>
      <c r="H587" t="b">
        <f>IF(Table1[[#This Row],[Salary]]&gt;90000,TRUE,FALSE)</f>
        <v>0</v>
      </c>
      <c r="I587" s="11" cm="1">
        <f t="array" ref="I587">IF(OR(C587="", F587=""), "No Bonus",
IFERROR(
   _xlfn.XLOOKUP(TRIM(F587), '[1]Bonus Rules'!$C$2:$G$2,
      _xlfn.XLOOKUP(TRIM(C587), '[1]Bonus Rules'!$B$3:$B$14, '[1]Bonus Rules'!$C$3:$G$14)
   ),
"No Bonus"))</f>
        <v>1.9E-2</v>
      </c>
      <c r="J587" s="16">
        <f>IF(Table2[[#This Row],[Bonus Rules]]="No Bonus",0,Table1[[#This Row],[Salary]]*Table2[[#This Row],[Bonus Rules]])</f>
        <v>541.12</v>
      </c>
      <c r="K587" s="16">
        <f>Table1[[#This Row],[Salary]]+Table2[[#This Row],[Bonus Amount ]]</f>
        <v>29021.119999999999</v>
      </c>
    </row>
    <row r="588" spans="1:11">
      <c r="A588" s="1" t="s">
        <v>583</v>
      </c>
      <c r="B588" s="1" t="s">
        <v>6</v>
      </c>
      <c r="C588" s="1" t="s">
        <v>58</v>
      </c>
      <c r="D588" s="13">
        <v>107440</v>
      </c>
      <c r="E588" s="1" t="s">
        <v>12</v>
      </c>
      <c r="F588" s="1" t="s">
        <v>15</v>
      </c>
      <c r="G588" t="str">
        <f t="shared" si="9"/>
        <v>100000 - 110000</v>
      </c>
      <c r="H588" t="b">
        <f>IF(Table1[[#This Row],[Salary]]&gt;90000,TRUE,FALSE)</f>
        <v>1</v>
      </c>
      <c r="I588" s="11" cm="1">
        <f t="array" ref="I588">IF(OR(C588="", F588=""), "No Bonus",
IFERROR(
   _xlfn.XLOOKUP(TRIM(F588), '[1]Bonus Rules'!$C$2:$G$2,
      _xlfn.XLOOKUP(TRIM(C588), '[1]Bonus Rules'!$B$3:$B$14, '[1]Bonus Rules'!$C$3:$G$14)
   ),
"No Bonus"))</f>
        <v>1.2999999999999999E-2</v>
      </c>
      <c r="J588" s="16">
        <f>IF(Table2[[#This Row],[Bonus Rules]]="No Bonus",0,Table1[[#This Row],[Salary]]*Table2[[#This Row],[Bonus Rules]])</f>
        <v>1396.72</v>
      </c>
      <c r="K588" s="16">
        <f>Table1[[#This Row],[Salary]]+Table2[[#This Row],[Bonus Amount ]]</f>
        <v>108836.72</v>
      </c>
    </row>
    <row r="589" spans="1:11">
      <c r="A589" s="2" t="s">
        <v>451</v>
      </c>
      <c r="B589" s="2" t="s">
        <v>1</v>
      </c>
      <c r="C589" s="2" t="s">
        <v>11</v>
      </c>
      <c r="D589" s="14">
        <v>57620</v>
      </c>
      <c r="E589" s="2" t="s">
        <v>17</v>
      </c>
      <c r="F589" s="2" t="s">
        <v>8</v>
      </c>
      <c r="G589" t="str">
        <f t="shared" si="9"/>
        <v>50000 - 60000</v>
      </c>
      <c r="H589" t="b">
        <f>IF(Table1[[#This Row],[Salary]]&gt;90000,TRUE,FALSE)</f>
        <v>0</v>
      </c>
      <c r="I589" s="11" cm="1">
        <f t="array" ref="I589">IF(OR(C589="", F589=""), "No Bonus",
IFERROR(
   _xlfn.XLOOKUP(TRIM(F589), '[1]Bonus Rules'!$C$2:$G$2,
      _xlfn.XLOOKUP(TRIM(C589), '[1]Bonus Rules'!$B$3:$B$14, '[1]Bonus Rules'!$C$3:$G$14)
   ),
"No Bonus"))</f>
        <v>5.3999999999999999E-2</v>
      </c>
      <c r="J589" s="16">
        <f>IF(Table2[[#This Row],[Bonus Rules]]="No Bonus",0,Table1[[#This Row],[Salary]]*Table2[[#This Row],[Bonus Rules]])</f>
        <v>3111.48</v>
      </c>
      <c r="K589" s="16">
        <f>Table1[[#This Row],[Salary]]+Table2[[#This Row],[Bonus Amount ]]</f>
        <v>60731.48</v>
      </c>
    </row>
    <row r="590" spans="1:11">
      <c r="A590" s="1" t="s">
        <v>584</v>
      </c>
      <c r="B590" s="1" t="s">
        <v>6</v>
      </c>
      <c r="C590" s="1" t="s">
        <v>19</v>
      </c>
      <c r="D590" s="13">
        <v>29810</v>
      </c>
      <c r="E590" s="1" t="s">
        <v>12</v>
      </c>
      <c r="F590" s="1" t="s">
        <v>20</v>
      </c>
      <c r="G590" t="str">
        <f t="shared" si="9"/>
        <v>20000 - 30000</v>
      </c>
      <c r="H590" t="b">
        <f>IF(Table1[[#This Row],[Salary]]&gt;90000,TRUE,FALSE)</f>
        <v>0</v>
      </c>
      <c r="I590" s="11" cm="1">
        <f t="array" ref="I590">IF(OR(C590="", F590=""), "No Bonus",
IFERROR(
   _xlfn.XLOOKUP(TRIM(F590), '[1]Bonus Rules'!$C$2:$G$2,
      _xlfn.XLOOKUP(TRIM(C590), '[1]Bonus Rules'!$B$3:$B$14, '[1]Bonus Rules'!$C$3:$G$14)
   ),
"No Bonus"))</f>
        <v>2.7E-2</v>
      </c>
      <c r="J590" s="16">
        <f>IF(Table2[[#This Row],[Bonus Rules]]="No Bonus",0,Table1[[#This Row],[Salary]]*Table2[[#This Row],[Bonus Rules]])</f>
        <v>804.87</v>
      </c>
      <c r="K590" s="16">
        <f>Table1[[#This Row],[Salary]]+Table2[[#This Row],[Bonus Amount ]]</f>
        <v>30614.87</v>
      </c>
    </row>
    <row r="591" spans="1:11">
      <c r="A591" s="2" t="s">
        <v>585</v>
      </c>
      <c r="B591" s="2" t="s">
        <v>1</v>
      </c>
      <c r="C591" s="2" t="s">
        <v>32</v>
      </c>
      <c r="D591" s="14">
        <v>105330</v>
      </c>
      <c r="E591" s="2" t="s">
        <v>3</v>
      </c>
      <c r="F591" s="2" t="s">
        <v>15</v>
      </c>
      <c r="G591" t="str">
        <f t="shared" si="9"/>
        <v>100000 - 110000</v>
      </c>
      <c r="H591" t="b">
        <f>IF(Table1[[#This Row],[Salary]]&gt;90000,TRUE,FALSE)</f>
        <v>1</v>
      </c>
      <c r="I591" s="11" cm="1">
        <f t="array" ref="I591">IF(OR(C591="", F591=""), "No Bonus",
IFERROR(
   _xlfn.XLOOKUP(TRIM(F591), '[1]Bonus Rules'!$C$2:$G$2,
      _xlfn.XLOOKUP(TRIM(C591), '[1]Bonus Rules'!$B$3:$B$14, '[1]Bonus Rules'!$C$3:$G$14)
   ),
"No Bonus"))</f>
        <v>1.9E-2</v>
      </c>
      <c r="J591" s="16">
        <f>IF(Table2[[#This Row],[Bonus Rules]]="No Bonus",0,Table1[[#This Row],[Salary]]*Table2[[#This Row],[Bonus Rules]])</f>
        <v>2001.27</v>
      </c>
      <c r="K591" s="16">
        <f>Table1[[#This Row],[Salary]]+Table2[[#This Row],[Bonus Amount ]]</f>
        <v>107331.27</v>
      </c>
    </row>
    <row r="592" spans="1:11">
      <c r="A592" s="1" t="s">
        <v>586</v>
      </c>
      <c r="B592" s="1" t="s">
        <v>6</v>
      </c>
      <c r="C592" s="1" t="s">
        <v>11</v>
      </c>
      <c r="D592" s="13">
        <v>43110</v>
      </c>
      <c r="E592" s="1" t="s">
        <v>3</v>
      </c>
      <c r="F592" s="1" t="s">
        <v>20</v>
      </c>
      <c r="G592" t="str">
        <f t="shared" si="9"/>
        <v>40000 - 50000</v>
      </c>
      <c r="H592" t="b">
        <f>IF(Table1[[#This Row],[Salary]]&gt;90000,TRUE,FALSE)</f>
        <v>0</v>
      </c>
      <c r="I592" s="11" cm="1">
        <f t="array" ref="I592">IF(OR(C592="", F592=""), "No Bonus",
IFERROR(
   _xlfn.XLOOKUP(TRIM(F592), '[1]Bonus Rules'!$C$2:$G$2,
      _xlfn.XLOOKUP(TRIM(C592), '[1]Bonus Rules'!$B$3:$B$14, '[1]Bonus Rules'!$C$3:$G$14)
   ),
"No Bonus"))</f>
        <v>2.1000000000000001E-2</v>
      </c>
      <c r="J592" s="16">
        <f>IF(Table2[[#This Row],[Bonus Rules]]="No Bonus",0,Table1[[#This Row],[Salary]]*Table2[[#This Row],[Bonus Rules]])</f>
        <v>905.31000000000006</v>
      </c>
      <c r="K592" s="16">
        <f>Table1[[#This Row],[Salary]]+Table2[[#This Row],[Bonus Amount ]]</f>
        <v>44015.31</v>
      </c>
    </row>
    <row r="593" spans="1:11">
      <c r="A593" s="2" t="s">
        <v>587</v>
      </c>
      <c r="B593" s="2" t="s">
        <v>1</v>
      </c>
      <c r="C593" s="2" t="s">
        <v>14</v>
      </c>
      <c r="D593" s="14">
        <v>52630</v>
      </c>
      <c r="E593" s="2" t="s">
        <v>17</v>
      </c>
      <c r="F593" s="2" t="s">
        <v>20</v>
      </c>
      <c r="G593" t="str">
        <f t="shared" si="9"/>
        <v>50000 - 60000</v>
      </c>
      <c r="H593" t="b">
        <f>IF(Table1[[#This Row],[Salary]]&gt;90000,TRUE,FALSE)</f>
        <v>0</v>
      </c>
      <c r="I593" s="11" cm="1">
        <f t="array" ref="I593">IF(OR(C593="", F593=""), "No Bonus",
IFERROR(
   _xlfn.XLOOKUP(TRIM(F593), '[1]Bonus Rules'!$C$2:$G$2,
      _xlfn.XLOOKUP(TRIM(C593), '[1]Bonus Rules'!$B$3:$B$14, '[1]Bonus Rules'!$C$3:$G$14)
   ),
"No Bonus"))</f>
        <v>2.8000000000000001E-2</v>
      </c>
      <c r="J593" s="16">
        <f>IF(Table2[[#This Row],[Bonus Rules]]="No Bonus",0,Table1[[#This Row],[Salary]]*Table2[[#This Row],[Bonus Rules]])</f>
        <v>1473.64</v>
      </c>
      <c r="K593" s="16">
        <f>Table1[[#This Row],[Salary]]+Table2[[#This Row],[Bonus Amount ]]</f>
        <v>54103.64</v>
      </c>
    </row>
    <row r="594" spans="1:11">
      <c r="A594" s="1" t="s">
        <v>588</v>
      </c>
      <c r="B594" s="1" t="s">
        <v>1</v>
      </c>
      <c r="C594" s="1" t="s">
        <v>2</v>
      </c>
      <c r="D594" s="13">
        <v>46350</v>
      </c>
      <c r="E594" s="1" t="s">
        <v>12</v>
      </c>
      <c r="F594" s="1" t="s">
        <v>20</v>
      </c>
      <c r="G594" t="str">
        <f t="shared" si="9"/>
        <v>40000 - 50000</v>
      </c>
      <c r="H594" t="b">
        <f>IF(Table1[[#This Row],[Salary]]&gt;90000,TRUE,FALSE)</f>
        <v>0</v>
      </c>
      <c r="I594" s="11" cm="1">
        <f t="array" ref="I594">IF(OR(C594="", F594=""), "No Bonus",
IFERROR(
   _xlfn.XLOOKUP(TRIM(F594), '[1]Bonus Rules'!$C$2:$G$2,
      _xlfn.XLOOKUP(TRIM(C594), '[1]Bonus Rules'!$B$3:$B$14, '[1]Bonus Rules'!$C$3:$G$14)
   ),
"No Bonus"))</f>
        <v>2.1000000000000001E-2</v>
      </c>
      <c r="J594" s="16">
        <f>IF(Table2[[#This Row],[Bonus Rules]]="No Bonus",0,Table1[[#This Row],[Salary]]*Table2[[#This Row],[Bonus Rules]])</f>
        <v>973.35</v>
      </c>
      <c r="K594" s="16">
        <f>Table1[[#This Row],[Salary]]+Table2[[#This Row],[Bonus Amount ]]</f>
        <v>47323.35</v>
      </c>
    </row>
    <row r="595" spans="1:11">
      <c r="A595" s="2" t="s">
        <v>589</v>
      </c>
      <c r="B595" s="2" t="s">
        <v>1</v>
      </c>
      <c r="C595" s="2" t="s">
        <v>19</v>
      </c>
      <c r="D595" s="14">
        <v>108170</v>
      </c>
      <c r="E595" s="2" t="s">
        <v>12</v>
      </c>
      <c r="F595" s="2" t="s">
        <v>54</v>
      </c>
      <c r="G595" t="str">
        <f t="shared" si="9"/>
        <v>100000 - 110000</v>
      </c>
      <c r="H595" t="b">
        <f>IF(Table1[[#This Row],[Salary]]&gt;90000,TRUE,FALSE)</f>
        <v>1</v>
      </c>
      <c r="I595" s="11" t="str" cm="1">
        <f t="array" ref="I595">IF(OR(C595="", F595=""), "No Bonus",
IFERROR(
   _xlfn.XLOOKUP(TRIM(F595), '[1]Bonus Rules'!$C$2:$G$2,
      _xlfn.XLOOKUP(TRIM(C595), '[1]Bonus Rules'!$B$3:$B$14, '[1]Bonus Rules'!$C$3:$G$14)
   ),
"No Bonus"))</f>
        <v>No Bonus</v>
      </c>
      <c r="J595" s="16">
        <f>IF(Table2[[#This Row],[Bonus Rules]]="No Bonus",0,Table1[[#This Row],[Salary]]*Table2[[#This Row],[Bonus Rules]])</f>
        <v>0</v>
      </c>
      <c r="K595" s="16">
        <f>Table1[[#This Row],[Salary]]+Table2[[#This Row],[Bonus Amount ]]</f>
        <v>108170</v>
      </c>
    </row>
    <row r="596" spans="1:11">
      <c r="A596" s="1" t="s">
        <v>590</v>
      </c>
      <c r="B596" s="1" t="s">
        <v>1</v>
      </c>
      <c r="C596" s="1" t="s">
        <v>45</v>
      </c>
      <c r="D596" s="13">
        <v>69730</v>
      </c>
      <c r="E596" s="1" t="s">
        <v>12</v>
      </c>
      <c r="F596" s="1" t="s">
        <v>41</v>
      </c>
      <c r="G596" t="str">
        <f t="shared" si="9"/>
        <v>60000 - 70000</v>
      </c>
      <c r="H596" t="b">
        <f>IF(Table1[[#This Row],[Salary]]&gt;90000,TRUE,FALSE)</f>
        <v>0</v>
      </c>
      <c r="I596" s="11" cm="1">
        <f t="array" ref="I596">IF(OR(C596="", F596=""), "No Bonus",
IFERROR(
   _xlfn.XLOOKUP(TRIM(F596), '[1]Bonus Rules'!$C$2:$G$2,
      _xlfn.XLOOKUP(TRIM(C596), '[1]Bonus Rules'!$B$3:$B$14, '[1]Bonus Rules'!$C$3:$G$14)
   ),
"No Bonus"))</f>
        <v>5.0000000000000001E-3</v>
      </c>
      <c r="J596" s="16">
        <f>IF(Table2[[#This Row],[Bonus Rules]]="No Bonus",0,Table1[[#This Row],[Salary]]*Table2[[#This Row],[Bonus Rules]])</f>
        <v>348.65000000000003</v>
      </c>
      <c r="K596" s="16">
        <f>Table1[[#This Row],[Salary]]+Table2[[#This Row],[Bonus Amount ]]</f>
        <v>70078.649999999994</v>
      </c>
    </row>
    <row r="597" spans="1:11">
      <c r="A597" s="2" t="s">
        <v>591</v>
      </c>
      <c r="B597" s="2" t="s">
        <v>1</v>
      </c>
      <c r="C597" s="2" t="s">
        <v>27</v>
      </c>
      <c r="D597" s="14">
        <v>110200</v>
      </c>
      <c r="E597" s="2" t="s">
        <v>17</v>
      </c>
      <c r="F597" s="2" t="s">
        <v>20</v>
      </c>
      <c r="G597" t="str">
        <f t="shared" si="9"/>
        <v>110000 - 120000</v>
      </c>
      <c r="H597" t="b">
        <f>IF(Table1[[#This Row],[Salary]]&gt;90000,TRUE,FALSE)</f>
        <v>1</v>
      </c>
      <c r="I597" s="11" cm="1">
        <f t="array" ref="I597">IF(OR(C597="", F597=""), "No Bonus",
IFERROR(
   _xlfn.XLOOKUP(TRIM(F597), '[1]Bonus Rules'!$C$2:$G$2,
      _xlfn.XLOOKUP(TRIM(C597), '[1]Bonus Rules'!$B$3:$B$14, '[1]Bonus Rules'!$C$3:$G$14)
   ),
"No Bonus"))</f>
        <v>3.2000000000000001E-2</v>
      </c>
      <c r="J597" s="16">
        <f>IF(Table2[[#This Row],[Bonus Rules]]="No Bonus",0,Table1[[#This Row],[Salary]]*Table2[[#This Row],[Bonus Rules]])</f>
        <v>3526.4</v>
      </c>
      <c r="K597" s="16">
        <f>Table1[[#This Row],[Salary]]+Table2[[#This Row],[Bonus Amount ]]</f>
        <v>113726.39999999999</v>
      </c>
    </row>
    <row r="598" spans="1:11">
      <c r="A598" s="1" t="s">
        <v>592</v>
      </c>
      <c r="B598" s="1" t="s">
        <v>1</v>
      </c>
      <c r="C598" s="1" t="s">
        <v>11</v>
      </c>
      <c r="D598" s="13">
        <v>116090</v>
      </c>
      <c r="E598" s="1" t="s">
        <v>12</v>
      </c>
      <c r="F598" s="1" t="s">
        <v>54</v>
      </c>
      <c r="G598" t="str">
        <f t="shared" si="9"/>
        <v>110000 - 120000</v>
      </c>
      <c r="H598" t="b">
        <f>IF(Table1[[#This Row],[Salary]]&gt;90000,TRUE,FALSE)</f>
        <v>1</v>
      </c>
      <c r="I598" s="11" t="str" cm="1">
        <f t="array" ref="I598">IF(OR(C598="", F598=""), "No Bonus",
IFERROR(
   _xlfn.XLOOKUP(TRIM(F598), '[1]Bonus Rules'!$C$2:$G$2,
      _xlfn.XLOOKUP(TRIM(C598), '[1]Bonus Rules'!$B$3:$B$14, '[1]Bonus Rules'!$C$3:$G$14)
   ),
"No Bonus"))</f>
        <v>No Bonus</v>
      </c>
      <c r="J598" s="16">
        <f>IF(Table2[[#This Row],[Bonus Rules]]="No Bonus",0,Table1[[#This Row],[Salary]]*Table2[[#This Row],[Bonus Rules]])</f>
        <v>0</v>
      </c>
      <c r="K598" s="16">
        <f>Table1[[#This Row],[Salary]]+Table2[[#This Row],[Bonus Amount ]]</f>
        <v>116090</v>
      </c>
    </row>
    <row r="599" spans="1:11">
      <c r="A599" s="2" t="s">
        <v>593</v>
      </c>
      <c r="B599" s="2" t="s">
        <v>10</v>
      </c>
      <c r="C599" s="2" t="s">
        <v>24</v>
      </c>
      <c r="D599" s="14">
        <v>52140</v>
      </c>
      <c r="E599" s="2" t="s">
        <v>17</v>
      </c>
      <c r="F599" s="2" t="s">
        <v>20</v>
      </c>
      <c r="G599" t="str">
        <f t="shared" si="9"/>
        <v>50000 - 60000</v>
      </c>
      <c r="H599" t="b">
        <f>IF(Table1[[#This Row],[Salary]]&gt;90000,TRUE,FALSE)</f>
        <v>0</v>
      </c>
      <c r="I599" s="11" cm="1">
        <f t="array" ref="I599">IF(OR(C599="", F599=""), "No Bonus",
IFERROR(
   _xlfn.XLOOKUP(TRIM(F599), '[1]Bonus Rules'!$C$2:$G$2,
      _xlfn.XLOOKUP(TRIM(C599), '[1]Bonus Rules'!$B$3:$B$14, '[1]Bonus Rules'!$C$3:$G$14)
   ),
"No Bonus"))</f>
        <v>2.4E-2</v>
      </c>
      <c r="J599" s="16">
        <f>IF(Table2[[#This Row],[Bonus Rules]]="No Bonus",0,Table1[[#This Row],[Salary]]*Table2[[#This Row],[Bonus Rules]])</f>
        <v>1251.3600000000001</v>
      </c>
      <c r="K599" s="16">
        <f>Table1[[#This Row],[Salary]]+Table2[[#This Row],[Bonus Amount ]]</f>
        <v>53391.360000000001</v>
      </c>
    </row>
    <row r="600" spans="1:11">
      <c r="A600" s="1" t="s">
        <v>594</v>
      </c>
      <c r="B600" s="1" t="s">
        <v>1</v>
      </c>
      <c r="C600" s="1" t="s">
        <v>7</v>
      </c>
      <c r="D600" s="13">
        <v>32810</v>
      </c>
      <c r="E600" s="1" t="s">
        <v>12</v>
      </c>
      <c r="F600" s="1" t="s">
        <v>20</v>
      </c>
      <c r="G600" t="str">
        <f t="shared" si="9"/>
        <v>30000 - 40000</v>
      </c>
      <c r="H600" t="b">
        <f>IF(Table1[[#This Row],[Salary]]&gt;90000,TRUE,FALSE)</f>
        <v>0</v>
      </c>
      <c r="I600" s="11" cm="1">
        <f t="array" ref="I600">IF(OR(C600="", F600=""), "No Bonus",
IFERROR(
   _xlfn.XLOOKUP(TRIM(F600), '[1]Bonus Rules'!$C$2:$G$2,
      _xlfn.XLOOKUP(TRIM(C600), '[1]Bonus Rules'!$B$3:$B$14, '[1]Bonus Rules'!$C$3:$G$14)
   ),
"No Bonus"))</f>
        <v>3.5000000000000003E-2</v>
      </c>
      <c r="J600" s="16">
        <f>IF(Table2[[#This Row],[Bonus Rules]]="No Bonus",0,Table1[[#This Row],[Salary]]*Table2[[#This Row],[Bonus Rules]])</f>
        <v>1148.3500000000001</v>
      </c>
      <c r="K600" s="16">
        <f>Table1[[#This Row],[Salary]]+Table2[[#This Row],[Bonus Amount ]]</f>
        <v>33958.35</v>
      </c>
    </row>
    <row r="601" spans="1:11">
      <c r="A601" s="2" t="s">
        <v>595</v>
      </c>
      <c r="B601" s="2" t="s">
        <v>1</v>
      </c>
      <c r="C601" s="2" t="s">
        <v>2</v>
      </c>
      <c r="D601" s="14">
        <v>59430</v>
      </c>
      <c r="E601" s="2" t="s">
        <v>3</v>
      </c>
      <c r="F601" s="2" t="s">
        <v>20</v>
      </c>
      <c r="G601" t="str">
        <f t="shared" si="9"/>
        <v>50000 - 60000</v>
      </c>
      <c r="H601" t="b">
        <f>IF(Table1[[#This Row],[Salary]]&gt;90000,TRUE,FALSE)</f>
        <v>0</v>
      </c>
      <c r="I601" s="11" cm="1">
        <f t="array" ref="I601">IF(OR(C601="", F601=""), "No Bonus",
IFERROR(
   _xlfn.XLOOKUP(TRIM(F601), '[1]Bonus Rules'!$C$2:$G$2,
      _xlfn.XLOOKUP(TRIM(C601), '[1]Bonus Rules'!$B$3:$B$14, '[1]Bonus Rules'!$C$3:$G$14)
   ),
"No Bonus"))</f>
        <v>2.1000000000000001E-2</v>
      </c>
      <c r="J601" s="16">
        <f>IF(Table2[[#This Row],[Bonus Rules]]="No Bonus",0,Table1[[#This Row],[Salary]]*Table2[[#This Row],[Bonus Rules]])</f>
        <v>1248.03</v>
      </c>
      <c r="K601" s="16">
        <f>Table1[[#This Row],[Salary]]+Table2[[#This Row],[Bonus Amount ]]</f>
        <v>60678.03</v>
      </c>
    </row>
    <row r="602" spans="1:11">
      <c r="A602" s="1" t="s">
        <v>596</v>
      </c>
      <c r="B602" s="1" t="s">
        <v>1</v>
      </c>
      <c r="C602" s="1" t="s">
        <v>11</v>
      </c>
      <c r="D602" s="13">
        <v>46990</v>
      </c>
      <c r="E602" s="1" t="s">
        <v>12</v>
      </c>
      <c r="F602" s="1" t="s">
        <v>20</v>
      </c>
      <c r="G602" t="str">
        <f t="shared" si="9"/>
        <v>40000 - 50000</v>
      </c>
      <c r="H602" t="b">
        <f>IF(Table1[[#This Row],[Salary]]&gt;90000,TRUE,FALSE)</f>
        <v>0</v>
      </c>
      <c r="I602" s="11" cm="1">
        <f t="array" ref="I602">IF(OR(C602="", F602=""), "No Bonus",
IFERROR(
   _xlfn.XLOOKUP(TRIM(F602), '[1]Bonus Rules'!$C$2:$G$2,
      _xlfn.XLOOKUP(TRIM(C602), '[1]Bonus Rules'!$B$3:$B$14, '[1]Bonus Rules'!$C$3:$G$14)
   ),
"No Bonus"))</f>
        <v>2.1000000000000001E-2</v>
      </c>
      <c r="J602" s="16">
        <f>IF(Table2[[#This Row],[Bonus Rules]]="No Bonus",0,Table1[[#This Row],[Salary]]*Table2[[#This Row],[Bonus Rules]])</f>
        <v>986.79000000000008</v>
      </c>
      <c r="K602" s="16">
        <f>Table1[[#This Row],[Salary]]+Table2[[#This Row],[Bonus Amount ]]</f>
        <v>47976.79</v>
      </c>
    </row>
    <row r="603" spans="1:11">
      <c r="A603" s="2" t="s">
        <v>597</v>
      </c>
      <c r="B603" s="2" t="s">
        <v>1</v>
      </c>
      <c r="C603" s="2" t="s">
        <v>2</v>
      </c>
      <c r="D603" s="14">
        <v>33560</v>
      </c>
      <c r="E603" s="2" t="s">
        <v>12</v>
      </c>
      <c r="F603" s="2" t="s">
        <v>20</v>
      </c>
      <c r="G603" t="str">
        <f t="shared" si="9"/>
        <v>30000 - 40000</v>
      </c>
      <c r="H603" t="b">
        <f>IF(Table1[[#This Row],[Salary]]&gt;90000,TRUE,FALSE)</f>
        <v>0</v>
      </c>
      <c r="I603" s="11" cm="1">
        <f t="array" ref="I603">IF(OR(C603="", F603=""), "No Bonus",
IFERROR(
   _xlfn.XLOOKUP(TRIM(F603), '[1]Bonus Rules'!$C$2:$G$2,
      _xlfn.XLOOKUP(TRIM(C603), '[1]Bonus Rules'!$B$3:$B$14, '[1]Bonus Rules'!$C$3:$G$14)
   ),
"No Bonus"))</f>
        <v>2.1000000000000001E-2</v>
      </c>
      <c r="J603" s="16">
        <f>IF(Table2[[#This Row],[Bonus Rules]]="No Bonus",0,Table1[[#This Row],[Salary]]*Table2[[#This Row],[Bonus Rules]])</f>
        <v>704.76</v>
      </c>
      <c r="K603" s="16">
        <f>Table1[[#This Row],[Salary]]+Table2[[#This Row],[Bonus Amount ]]</f>
        <v>34264.76</v>
      </c>
    </row>
    <row r="604" spans="1:11">
      <c r="A604" s="1" t="s">
        <v>598</v>
      </c>
      <c r="B604" s="1" t="s">
        <v>1</v>
      </c>
      <c r="C604" s="1" t="s">
        <v>2</v>
      </c>
      <c r="D604" s="13">
        <v>33890</v>
      </c>
      <c r="E604" s="1" t="s">
        <v>17</v>
      </c>
      <c r="F604" s="1" t="s">
        <v>20</v>
      </c>
      <c r="G604" t="str">
        <f t="shared" si="9"/>
        <v>30000 - 40000</v>
      </c>
      <c r="H604" t="b">
        <f>IF(Table1[[#This Row],[Salary]]&gt;90000,TRUE,FALSE)</f>
        <v>0</v>
      </c>
      <c r="I604" s="11" cm="1">
        <f t="array" ref="I604">IF(OR(C604="", F604=""), "No Bonus",
IFERROR(
   _xlfn.XLOOKUP(TRIM(F604), '[1]Bonus Rules'!$C$2:$G$2,
      _xlfn.XLOOKUP(TRIM(C604), '[1]Bonus Rules'!$B$3:$B$14, '[1]Bonus Rules'!$C$3:$G$14)
   ),
"No Bonus"))</f>
        <v>2.1000000000000001E-2</v>
      </c>
      <c r="J604" s="16">
        <f>IF(Table2[[#This Row],[Bonus Rules]]="No Bonus",0,Table1[[#This Row],[Salary]]*Table2[[#This Row],[Bonus Rules]])</f>
        <v>711.69</v>
      </c>
      <c r="K604" s="16">
        <f>Table1[[#This Row],[Salary]]+Table2[[#This Row],[Bonus Amount ]]</f>
        <v>34601.69</v>
      </c>
    </row>
    <row r="605" spans="1:11">
      <c r="A605" s="2" t="s">
        <v>599</v>
      </c>
      <c r="B605" s="2" t="s">
        <v>1</v>
      </c>
      <c r="C605" s="2" t="s">
        <v>32</v>
      </c>
      <c r="D605" s="14">
        <v>51740</v>
      </c>
      <c r="E605" s="2" t="s">
        <v>12</v>
      </c>
      <c r="F605" s="2" t="s">
        <v>15</v>
      </c>
      <c r="G605" t="str">
        <f t="shared" si="9"/>
        <v>50000 - 60000</v>
      </c>
      <c r="H605" t="b">
        <f>IF(Table1[[#This Row],[Salary]]&gt;90000,TRUE,FALSE)</f>
        <v>0</v>
      </c>
      <c r="I605" s="11" cm="1">
        <f t="array" ref="I605">IF(OR(C605="", F605=""), "No Bonus",
IFERROR(
   _xlfn.XLOOKUP(TRIM(F605), '[1]Bonus Rules'!$C$2:$G$2,
      _xlfn.XLOOKUP(TRIM(C605), '[1]Bonus Rules'!$B$3:$B$14, '[1]Bonus Rules'!$C$3:$G$14)
   ),
"No Bonus"))</f>
        <v>1.9E-2</v>
      </c>
      <c r="J605" s="16">
        <f>IF(Table2[[#This Row],[Bonus Rules]]="No Bonus",0,Table1[[#This Row],[Salary]]*Table2[[#This Row],[Bonus Rules]])</f>
        <v>983.06</v>
      </c>
      <c r="K605" s="16">
        <f>Table1[[#This Row],[Salary]]+Table2[[#This Row],[Bonus Amount ]]</f>
        <v>52723.06</v>
      </c>
    </row>
    <row r="606" spans="1:11">
      <c r="A606" s="1" t="s">
        <v>600</v>
      </c>
      <c r="B606" s="1" t="s">
        <v>6</v>
      </c>
      <c r="C606" s="1" t="s">
        <v>43</v>
      </c>
      <c r="D606" s="13">
        <v>51650</v>
      </c>
      <c r="E606" s="1" t="s">
        <v>17</v>
      </c>
      <c r="F606" s="1" t="s">
        <v>8</v>
      </c>
      <c r="G606" t="str">
        <f t="shared" si="9"/>
        <v>50000 - 60000</v>
      </c>
      <c r="H606" t="b">
        <f>IF(Table1[[#This Row],[Salary]]&gt;90000,TRUE,FALSE)</f>
        <v>0</v>
      </c>
      <c r="I606" s="11" cm="1">
        <f t="array" ref="I606">IF(OR(C606="", F606=""), "No Bonus",
IFERROR(
   _xlfn.XLOOKUP(TRIM(F606), '[1]Bonus Rules'!$C$2:$G$2,
      _xlfn.XLOOKUP(TRIM(C606), '[1]Bonus Rules'!$B$3:$B$14, '[1]Bonus Rules'!$C$3:$G$14)
   ),
"No Bonus"))</f>
        <v>5.8000000000000003E-2</v>
      </c>
      <c r="J606" s="16">
        <f>IF(Table2[[#This Row],[Bonus Rules]]="No Bonus",0,Table1[[#This Row],[Salary]]*Table2[[#This Row],[Bonus Rules]])</f>
        <v>2995.7000000000003</v>
      </c>
      <c r="K606" s="16">
        <f>Table1[[#This Row],[Salary]]+Table2[[#This Row],[Bonus Amount ]]</f>
        <v>54645.7</v>
      </c>
    </row>
    <row r="607" spans="1:11">
      <c r="A607" s="2" t="s">
        <v>601</v>
      </c>
      <c r="B607" s="2" t="s">
        <v>6</v>
      </c>
      <c r="C607" s="2" t="s">
        <v>40</v>
      </c>
      <c r="D607" s="14">
        <v>115980</v>
      </c>
      <c r="E607" s="2" t="s">
        <v>17</v>
      </c>
      <c r="F607" s="2" t="s">
        <v>8</v>
      </c>
      <c r="G607" t="str">
        <f t="shared" si="9"/>
        <v>110000 - 120000</v>
      </c>
      <c r="H607" t="b">
        <f>IF(Table1[[#This Row],[Salary]]&gt;90000,TRUE,FALSE)</f>
        <v>1</v>
      </c>
      <c r="I607" s="11" cm="1">
        <f t="array" ref="I607">IF(OR(C607="", F607=""), "No Bonus",
IFERROR(
   _xlfn.XLOOKUP(TRIM(F607), '[1]Bonus Rules'!$C$2:$G$2,
      _xlfn.XLOOKUP(TRIM(C607), '[1]Bonus Rules'!$B$3:$B$14, '[1]Bonus Rules'!$C$3:$G$14)
   ),
"No Bonus"))</f>
        <v>5.3999999999999999E-2</v>
      </c>
      <c r="J607" s="16">
        <f>IF(Table2[[#This Row],[Bonus Rules]]="No Bonus",0,Table1[[#This Row],[Salary]]*Table2[[#This Row],[Bonus Rules]])</f>
        <v>6262.92</v>
      </c>
      <c r="K607" s="16">
        <f>Table1[[#This Row],[Salary]]+Table2[[#This Row],[Bonus Amount ]]</f>
        <v>122242.92</v>
      </c>
    </row>
    <row r="608" spans="1:11">
      <c r="A608" s="1" t="s">
        <v>602</v>
      </c>
      <c r="B608" s="1" t="s">
        <v>6</v>
      </c>
      <c r="C608" s="1" t="s">
        <v>2</v>
      </c>
      <c r="D608" s="13">
        <v>58370</v>
      </c>
      <c r="E608" s="1" t="s">
        <v>12</v>
      </c>
      <c r="F608" s="1" t="s">
        <v>8</v>
      </c>
      <c r="G608" t="str">
        <f t="shared" si="9"/>
        <v>50000 - 60000</v>
      </c>
      <c r="H608" t="b">
        <f>IF(Table1[[#This Row],[Salary]]&gt;90000,TRUE,FALSE)</f>
        <v>0</v>
      </c>
      <c r="I608" s="11" cm="1">
        <f t="array" ref="I608">IF(OR(C608="", F608=""), "No Bonus",
IFERROR(
   _xlfn.XLOOKUP(TRIM(F608), '[1]Bonus Rules'!$C$2:$G$2,
      _xlfn.XLOOKUP(TRIM(C608), '[1]Bonus Rules'!$B$3:$B$14, '[1]Bonus Rules'!$C$3:$G$14)
   ),
"No Bonus"))</f>
        <v>5.0999999999999997E-2</v>
      </c>
      <c r="J608" s="16">
        <f>IF(Table2[[#This Row],[Bonus Rules]]="No Bonus",0,Table1[[#This Row],[Salary]]*Table2[[#This Row],[Bonus Rules]])</f>
        <v>2976.87</v>
      </c>
      <c r="K608" s="16">
        <f>Table1[[#This Row],[Salary]]+Table2[[#This Row],[Bonus Amount ]]</f>
        <v>61346.87</v>
      </c>
    </row>
    <row r="609" spans="1:11">
      <c r="A609" s="2" t="s">
        <v>496</v>
      </c>
      <c r="B609" s="2" t="s">
        <v>6</v>
      </c>
      <c r="C609" s="2" t="s">
        <v>40</v>
      </c>
      <c r="D609" s="14">
        <v>59430</v>
      </c>
      <c r="E609" s="2" t="s">
        <v>17</v>
      </c>
      <c r="F609" s="2" t="s">
        <v>20</v>
      </c>
      <c r="G609" t="str">
        <f t="shared" si="9"/>
        <v>50000 - 60000</v>
      </c>
      <c r="H609" t="b">
        <f>IF(Table1[[#This Row],[Salary]]&gt;90000,TRUE,FALSE)</f>
        <v>0</v>
      </c>
      <c r="I609" s="11" cm="1">
        <f t="array" ref="I609">IF(OR(C609="", F609=""), "No Bonus",
IFERROR(
   _xlfn.XLOOKUP(TRIM(F609), '[1]Bonus Rules'!$C$2:$G$2,
      _xlfn.XLOOKUP(TRIM(C609), '[1]Bonus Rules'!$B$3:$B$14, '[1]Bonus Rules'!$C$3:$G$14)
   ),
"No Bonus"))</f>
        <v>3.3000000000000002E-2</v>
      </c>
      <c r="J609" s="16">
        <f>IF(Table2[[#This Row],[Bonus Rules]]="No Bonus",0,Table1[[#This Row],[Salary]]*Table2[[#This Row],[Bonus Rules]])</f>
        <v>1961.19</v>
      </c>
      <c r="K609" s="16">
        <f>Table1[[#This Row],[Salary]]+Table2[[#This Row],[Bonus Amount ]]</f>
        <v>61391.19</v>
      </c>
    </row>
    <row r="610" spans="1:11">
      <c r="A610" s="1" t="s">
        <v>603</v>
      </c>
      <c r="B610" s="1" t="s">
        <v>6</v>
      </c>
      <c r="C610" s="1" t="s">
        <v>27</v>
      </c>
      <c r="D610" s="13">
        <v>106670</v>
      </c>
      <c r="E610" s="1" t="s">
        <v>3</v>
      </c>
      <c r="F610" s="1" t="s">
        <v>20</v>
      </c>
      <c r="G610" t="str">
        <f t="shared" si="9"/>
        <v>100000 - 110000</v>
      </c>
      <c r="H610" t="b">
        <f>IF(Table1[[#This Row],[Salary]]&gt;90000,TRUE,FALSE)</f>
        <v>1</v>
      </c>
      <c r="I610" s="11" cm="1">
        <f t="array" ref="I610">IF(OR(C610="", F610=""), "No Bonus",
IFERROR(
   _xlfn.XLOOKUP(TRIM(F610), '[1]Bonus Rules'!$C$2:$G$2,
      _xlfn.XLOOKUP(TRIM(C610), '[1]Bonus Rules'!$B$3:$B$14, '[1]Bonus Rules'!$C$3:$G$14)
   ),
"No Bonus"))</f>
        <v>3.2000000000000001E-2</v>
      </c>
      <c r="J610" s="16">
        <f>IF(Table2[[#This Row],[Bonus Rules]]="No Bonus",0,Table1[[#This Row],[Salary]]*Table2[[#This Row],[Bonus Rules]])</f>
        <v>3413.44</v>
      </c>
      <c r="K610" s="16">
        <f>Table1[[#This Row],[Salary]]+Table2[[#This Row],[Bonus Amount ]]</f>
        <v>110083.44</v>
      </c>
    </row>
    <row r="611" spans="1:11">
      <c r="A611" s="2" t="s">
        <v>604</v>
      </c>
      <c r="B611" s="2" t="s">
        <v>6</v>
      </c>
      <c r="C611" s="2" t="s">
        <v>43</v>
      </c>
      <c r="D611" s="14">
        <v>44850</v>
      </c>
      <c r="E611" s="2" t="s">
        <v>12</v>
      </c>
      <c r="F611" s="2" t="s">
        <v>4</v>
      </c>
      <c r="G611" t="str">
        <f t="shared" si="9"/>
        <v>40000 - 50000</v>
      </c>
      <c r="H611" t="b">
        <f>IF(Table1[[#This Row],[Salary]]&gt;90000,TRUE,FALSE)</f>
        <v>0</v>
      </c>
      <c r="I611" s="11" cm="1">
        <f t="array" ref="I611">IF(OR(C611="", F611=""), "No Bonus",
IFERROR(
   _xlfn.XLOOKUP(TRIM(F611), '[1]Bonus Rules'!$C$2:$G$2,
      _xlfn.XLOOKUP(TRIM(C611), '[1]Bonus Rules'!$B$3:$B$14, '[1]Bonus Rules'!$C$3:$G$14)
   ),
"No Bonus"))</f>
        <v>7.0999999999999994E-2</v>
      </c>
      <c r="J611" s="16">
        <f>IF(Table2[[#This Row],[Bonus Rules]]="No Bonus",0,Table1[[#This Row],[Salary]]*Table2[[#This Row],[Bonus Rules]])</f>
        <v>3184.35</v>
      </c>
      <c r="K611" s="16">
        <f>Table1[[#This Row],[Salary]]+Table2[[#This Row],[Bonus Amount ]]</f>
        <v>48034.35</v>
      </c>
    </row>
    <row r="612" spans="1:11">
      <c r="A612" s="1" t="s">
        <v>605</v>
      </c>
      <c r="B612" s="1" t="s">
        <v>1</v>
      </c>
      <c r="C612" s="1" t="s">
        <v>43</v>
      </c>
      <c r="D612" s="13">
        <v>75600</v>
      </c>
      <c r="E612" s="1" t="s">
        <v>17</v>
      </c>
      <c r="F612" s="1" t="s">
        <v>20</v>
      </c>
      <c r="G612" t="str">
        <f t="shared" si="9"/>
        <v>70000 - 80000</v>
      </c>
      <c r="H612" t="b">
        <f>IF(Table1[[#This Row],[Salary]]&gt;90000,TRUE,FALSE)</f>
        <v>0</v>
      </c>
      <c r="I612" s="11" cm="1">
        <f t="array" ref="I612">IF(OR(C612="", F612=""), "No Bonus",
IFERROR(
   _xlfn.XLOOKUP(TRIM(F612), '[1]Bonus Rules'!$C$2:$G$2,
      _xlfn.XLOOKUP(TRIM(C612), '[1]Bonus Rules'!$B$3:$B$14, '[1]Bonus Rules'!$C$3:$G$14)
   ),
"No Bonus"))</f>
        <v>0.02</v>
      </c>
      <c r="J612" s="16">
        <f>IF(Table2[[#This Row],[Bonus Rules]]="No Bonus",0,Table1[[#This Row],[Salary]]*Table2[[#This Row],[Bonus Rules]])</f>
        <v>1512</v>
      </c>
      <c r="K612" s="16">
        <f>Table1[[#This Row],[Salary]]+Table2[[#This Row],[Bonus Amount ]]</f>
        <v>77112</v>
      </c>
    </row>
    <row r="613" spans="1:11">
      <c r="A613" s="2" t="s">
        <v>606</v>
      </c>
      <c r="B613" s="2" t="s">
        <v>1</v>
      </c>
      <c r="C613" s="2" t="s">
        <v>27</v>
      </c>
      <c r="D613" s="14">
        <v>69120</v>
      </c>
      <c r="E613" s="2" t="s">
        <v>17</v>
      </c>
      <c r="F613" s="2" t="s">
        <v>20</v>
      </c>
      <c r="G613" t="str">
        <f t="shared" si="9"/>
        <v>60000 - 70000</v>
      </c>
      <c r="H613" t="b">
        <f>IF(Table1[[#This Row],[Salary]]&gt;90000,TRUE,FALSE)</f>
        <v>0</v>
      </c>
      <c r="I613" s="11" cm="1">
        <f t="array" ref="I613">IF(OR(C613="", F613=""), "No Bonus",
IFERROR(
   _xlfn.XLOOKUP(TRIM(F613), '[1]Bonus Rules'!$C$2:$G$2,
      _xlfn.XLOOKUP(TRIM(C613), '[1]Bonus Rules'!$B$3:$B$14, '[1]Bonus Rules'!$C$3:$G$14)
   ),
"No Bonus"))</f>
        <v>3.2000000000000001E-2</v>
      </c>
      <c r="J613" s="16">
        <f>IF(Table2[[#This Row],[Bonus Rules]]="No Bonus",0,Table1[[#This Row],[Salary]]*Table2[[#This Row],[Bonus Rules]])</f>
        <v>2211.84</v>
      </c>
      <c r="K613" s="16">
        <f>Table1[[#This Row],[Salary]]+Table2[[#This Row],[Bonus Amount ]]</f>
        <v>71331.839999999997</v>
      </c>
    </row>
    <row r="614" spans="1:11">
      <c r="A614" s="1" t="s">
        <v>607</v>
      </c>
      <c r="B614" s="1" t="s">
        <v>6</v>
      </c>
      <c r="C614" s="1" t="s">
        <v>19</v>
      </c>
      <c r="D614" s="13">
        <v>31200</v>
      </c>
      <c r="E614" s="1" t="s">
        <v>17</v>
      </c>
      <c r="F614" s="1" t="s">
        <v>41</v>
      </c>
      <c r="G614" t="str">
        <f t="shared" si="9"/>
        <v>30000 - 40000</v>
      </c>
      <c r="H614" t="b">
        <f>IF(Table1[[#This Row],[Salary]]&gt;90000,TRUE,FALSE)</f>
        <v>0</v>
      </c>
      <c r="I614" s="11" cm="1">
        <f t="array" ref="I614">IF(OR(C614="", F614=""), "No Bonus",
IFERROR(
   _xlfn.XLOOKUP(TRIM(F614), '[1]Bonus Rules'!$C$2:$G$2,
      _xlfn.XLOOKUP(TRIM(C614), '[1]Bonus Rules'!$B$3:$B$14, '[1]Bonus Rules'!$C$3:$G$14)
   ),
"No Bonus"))</f>
        <v>5.0000000000000001E-3</v>
      </c>
      <c r="J614" s="16">
        <f>IF(Table2[[#This Row],[Bonus Rules]]="No Bonus",0,Table1[[#This Row],[Salary]]*Table2[[#This Row],[Bonus Rules]])</f>
        <v>156</v>
      </c>
      <c r="K614" s="16">
        <f>Table1[[#This Row],[Salary]]+Table2[[#This Row],[Bonus Amount ]]</f>
        <v>31356</v>
      </c>
    </row>
    <row r="615" spans="1:11">
      <c r="A615" s="2" t="s">
        <v>608</v>
      </c>
      <c r="B615" s="2" t="s">
        <v>6</v>
      </c>
      <c r="C615" s="2" t="s">
        <v>45</v>
      </c>
      <c r="D615" s="14">
        <v>42160</v>
      </c>
      <c r="E615" s="2" t="s">
        <v>3</v>
      </c>
      <c r="F615" s="2" t="s">
        <v>4</v>
      </c>
      <c r="G615" t="str">
        <f t="shared" si="9"/>
        <v>40000 - 50000</v>
      </c>
      <c r="H615" t="b">
        <f>IF(Table1[[#This Row],[Salary]]&gt;90000,TRUE,FALSE)</f>
        <v>0</v>
      </c>
      <c r="I615" s="11" cm="1">
        <f t="array" ref="I615">IF(OR(C615="", F615=""), "No Bonus",
IFERROR(
   _xlfn.XLOOKUP(TRIM(F615), '[1]Bonus Rules'!$C$2:$G$2,
      _xlfn.XLOOKUP(TRIM(C615), '[1]Bonus Rules'!$B$3:$B$14, '[1]Bonus Rules'!$C$3:$G$14)
   ),
"No Bonus"))</f>
        <v>7.1999999999999995E-2</v>
      </c>
      <c r="J615" s="16">
        <f>IF(Table2[[#This Row],[Bonus Rules]]="No Bonus",0,Table1[[#This Row],[Salary]]*Table2[[#This Row],[Bonus Rules]])</f>
        <v>3035.52</v>
      </c>
      <c r="K615" s="16">
        <f>Table1[[#This Row],[Salary]]+Table2[[#This Row],[Bonus Amount ]]</f>
        <v>45195.519999999997</v>
      </c>
    </row>
    <row r="616" spans="1:11">
      <c r="A616" s="1" t="s">
        <v>609</v>
      </c>
      <c r="B616" s="1" t="s">
        <v>1</v>
      </c>
      <c r="C616" s="1" t="s">
        <v>45</v>
      </c>
      <c r="D616" s="13">
        <v>110830</v>
      </c>
      <c r="E616" s="1" t="s">
        <v>12</v>
      </c>
      <c r="F616" s="1" t="s">
        <v>20</v>
      </c>
      <c r="G616" t="str">
        <f t="shared" si="9"/>
        <v>110000 - 120000</v>
      </c>
      <c r="H616" t="b">
        <f>IF(Table1[[#This Row],[Salary]]&gt;90000,TRUE,FALSE)</f>
        <v>1</v>
      </c>
      <c r="I616" s="11" cm="1">
        <f t="array" ref="I616">IF(OR(C616="", F616=""), "No Bonus",
IFERROR(
   _xlfn.XLOOKUP(TRIM(F616), '[1]Bonus Rules'!$C$2:$G$2,
      _xlfn.XLOOKUP(TRIM(C616), '[1]Bonus Rules'!$B$3:$B$14, '[1]Bonus Rules'!$C$3:$G$14)
   ),
"No Bonus"))</f>
        <v>2.3E-2</v>
      </c>
      <c r="J616" s="16">
        <f>IF(Table2[[#This Row],[Bonus Rules]]="No Bonus",0,Table1[[#This Row],[Salary]]*Table2[[#This Row],[Bonus Rules]])</f>
        <v>2549.09</v>
      </c>
      <c r="K616" s="16">
        <f>Table1[[#This Row],[Salary]]+Table2[[#This Row],[Bonus Amount ]]</f>
        <v>113379.09</v>
      </c>
    </row>
    <row r="617" spans="1:11">
      <c r="A617" s="2" t="s">
        <v>610</v>
      </c>
      <c r="B617" s="2" t="s">
        <v>6</v>
      </c>
      <c r="C617" s="2" t="s">
        <v>58</v>
      </c>
      <c r="D617" s="14">
        <v>83180</v>
      </c>
      <c r="E617" s="2" t="s">
        <v>12</v>
      </c>
      <c r="F617" s="2" t="s">
        <v>20</v>
      </c>
      <c r="G617" t="str">
        <f t="shared" si="9"/>
        <v>80000 - 90000</v>
      </c>
      <c r="H617" t="b">
        <f>IF(Table1[[#This Row],[Salary]]&gt;90000,TRUE,FALSE)</f>
        <v>0</v>
      </c>
      <c r="I617" s="11" cm="1">
        <f t="array" ref="I617">IF(OR(C617="", F617=""), "No Bonus",
IFERROR(
   _xlfn.XLOOKUP(TRIM(F617), '[1]Bonus Rules'!$C$2:$G$2,
      _xlfn.XLOOKUP(TRIM(C617), '[1]Bonus Rules'!$B$3:$B$14, '[1]Bonus Rules'!$C$3:$G$14)
   ),
"No Bonus"))</f>
        <v>3.5000000000000003E-2</v>
      </c>
      <c r="J617" s="16">
        <f>IF(Table2[[#This Row],[Bonus Rules]]="No Bonus",0,Table1[[#This Row],[Salary]]*Table2[[#This Row],[Bonus Rules]])</f>
        <v>2911.3</v>
      </c>
      <c r="K617" s="16">
        <f>Table1[[#This Row],[Salary]]+Table2[[#This Row],[Bonus Amount ]]</f>
        <v>86091.3</v>
      </c>
    </row>
    <row r="618" spans="1:11">
      <c r="A618" s="1" t="s">
        <v>528</v>
      </c>
      <c r="B618" s="1" t="s">
        <v>6</v>
      </c>
      <c r="C618" s="1" t="s">
        <v>40</v>
      </c>
      <c r="D618" s="13">
        <v>87620</v>
      </c>
      <c r="E618" s="1" t="s">
        <v>17</v>
      </c>
      <c r="F618" s="1" t="s">
        <v>4</v>
      </c>
      <c r="G618" t="str">
        <f t="shared" si="9"/>
        <v>80000 - 90000</v>
      </c>
      <c r="H618" t="b">
        <f>IF(Table1[[#This Row],[Salary]]&gt;90000,TRUE,FALSE)</f>
        <v>0</v>
      </c>
      <c r="I618" s="11" cm="1">
        <f t="array" ref="I618">IF(OR(C618="", F618=""), "No Bonus",
IFERROR(
   _xlfn.XLOOKUP(TRIM(F618), '[1]Bonus Rules'!$C$2:$G$2,
      _xlfn.XLOOKUP(TRIM(C618), '[1]Bonus Rules'!$B$3:$B$14, '[1]Bonus Rules'!$C$3:$G$14)
   ),
"No Bonus"))</f>
        <v>8.4000000000000005E-2</v>
      </c>
      <c r="J618" s="16">
        <f>IF(Table2[[#This Row],[Bonus Rules]]="No Bonus",0,Table1[[#This Row],[Salary]]*Table2[[#This Row],[Bonus Rules]])</f>
        <v>7360.0800000000008</v>
      </c>
      <c r="K618" s="16">
        <f>Table1[[#This Row],[Salary]]+Table2[[#This Row],[Bonus Amount ]]</f>
        <v>94980.08</v>
      </c>
    </row>
    <row r="619" spans="1:11">
      <c r="A619" s="2" t="s">
        <v>611</v>
      </c>
      <c r="B619" s="2" t="s">
        <v>6</v>
      </c>
      <c r="C619" s="2" t="s">
        <v>40</v>
      </c>
      <c r="D619" s="14">
        <v>46750</v>
      </c>
      <c r="E619" s="2" t="s">
        <v>17</v>
      </c>
      <c r="F619" s="2" t="s">
        <v>8</v>
      </c>
      <c r="G619" t="str">
        <f t="shared" si="9"/>
        <v>40000 - 50000</v>
      </c>
      <c r="H619" t="b">
        <f>IF(Table1[[#This Row],[Salary]]&gt;90000,TRUE,FALSE)</f>
        <v>0</v>
      </c>
      <c r="I619" s="11" cm="1">
        <f t="array" ref="I619">IF(OR(C619="", F619=""), "No Bonus",
IFERROR(
   _xlfn.XLOOKUP(TRIM(F619), '[1]Bonus Rules'!$C$2:$G$2,
      _xlfn.XLOOKUP(TRIM(C619), '[1]Bonus Rules'!$B$3:$B$14, '[1]Bonus Rules'!$C$3:$G$14)
   ),
"No Bonus"))</f>
        <v>5.3999999999999999E-2</v>
      </c>
      <c r="J619" s="16">
        <f>IF(Table2[[#This Row],[Bonus Rules]]="No Bonus",0,Table1[[#This Row],[Salary]]*Table2[[#This Row],[Bonus Rules]])</f>
        <v>2524.5</v>
      </c>
      <c r="K619" s="16">
        <f>Table1[[#This Row],[Salary]]+Table2[[#This Row],[Bonus Amount ]]</f>
        <v>49274.5</v>
      </c>
    </row>
    <row r="620" spans="1:11">
      <c r="A620" s="1" t="s">
        <v>612</v>
      </c>
      <c r="B620" s="1" t="s">
        <v>6</v>
      </c>
      <c r="C620" s="1" t="s">
        <v>24</v>
      </c>
      <c r="D620" s="13">
        <v>78540</v>
      </c>
      <c r="E620" s="1" t="s">
        <v>12</v>
      </c>
      <c r="F620" s="1" t="s">
        <v>20</v>
      </c>
      <c r="G620" t="str">
        <f t="shared" si="9"/>
        <v>70000 - 80000</v>
      </c>
      <c r="H620" t="b">
        <f>IF(Table1[[#This Row],[Salary]]&gt;90000,TRUE,FALSE)</f>
        <v>0</v>
      </c>
      <c r="I620" s="11" cm="1">
        <f t="array" ref="I620">IF(OR(C620="", F620=""), "No Bonus",
IFERROR(
   _xlfn.XLOOKUP(TRIM(F620), '[1]Bonus Rules'!$C$2:$G$2,
      _xlfn.XLOOKUP(TRIM(C620), '[1]Bonus Rules'!$B$3:$B$14, '[1]Bonus Rules'!$C$3:$G$14)
   ),
"No Bonus"))</f>
        <v>2.4E-2</v>
      </c>
      <c r="J620" s="16">
        <f>IF(Table2[[#This Row],[Bonus Rules]]="No Bonus",0,Table1[[#This Row],[Salary]]*Table2[[#This Row],[Bonus Rules]])</f>
        <v>1884.96</v>
      </c>
      <c r="K620" s="16">
        <f>Table1[[#This Row],[Salary]]+Table2[[#This Row],[Bonus Amount ]]</f>
        <v>80424.960000000006</v>
      </c>
    </row>
    <row r="621" spans="1:11">
      <c r="A621" s="2" t="s">
        <v>613</v>
      </c>
      <c r="B621" s="2" t="s">
        <v>1</v>
      </c>
      <c r="C621" s="2" t="s">
        <v>19</v>
      </c>
      <c r="D621" s="14">
        <v>106930</v>
      </c>
      <c r="E621" s="2" t="s">
        <v>17</v>
      </c>
      <c r="F621" s="2" t="s">
        <v>41</v>
      </c>
      <c r="G621" t="str">
        <f t="shared" si="9"/>
        <v>100000 - 110000</v>
      </c>
      <c r="H621" t="b">
        <f>IF(Table1[[#This Row],[Salary]]&gt;90000,TRUE,FALSE)</f>
        <v>1</v>
      </c>
      <c r="I621" s="11" cm="1">
        <f t="array" ref="I621">IF(OR(C621="", F621=""), "No Bonus",
IFERROR(
   _xlfn.XLOOKUP(TRIM(F621), '[1]Bonus Rules'!$C$2:$G$2,
      _xlfn.XLOOKUP(TRIM(C621), '[1]Bonus Rules'!$B$3:$B$14, '[1]Bonus Rules'!$C$3:$G$14)
   ),
"No Bonus"))</f>
        <v>5.0000000000000001E-3</v>
      </c>
      <c r="J621" s="16">
        <f>IF(Table2[[#This Row],[Bonus Rules]]="No Bonus",0,Table1[[#This Row],[Salary]]*Table2[[#This Row],[Bonus Rules]])</f>
        <v>534.65</v>
      </c>
      <c r="K621" s="16">
        <f>Table1[[#This Row],[Salary]]+Table2[[#This Row],[Bonus Amount ]]</f>
        <v>107464.65</v>
      </c>
    </row>
    <row r="622" spans="1:11">
      <c r="A622" s="1" t="s">
        <v>614</v>
      </c>
      <c r="B622" s="1" t="s">
        <v>6</v>
      </c>
      <c r="C622" s="1" t="s">
        <v>40</v>
      </c>
      <c r="D622" s="13">
        <v>77000</v>
      </c>
      <c r="E622" s="1" t="s">
        <v>3</v>
      </c>
      <c r="F622" s="1" t="s">
        <v>20</v>
      </c>
      <c r="G622" t="str">
        <f t="shared" si="9"/>
        <v>70000 - 80000</v>
      </c>
      <c r="H622" t="b">
        <f>IF(Table1[[#This Row],[Salary]]&gt;90000,TRUE,FALSE)</f>
        <v>0</v>
      </c>
      <c r="I622" s="11" cm="1">
        <f t="array" ref="I622">IF(OR(C622="", F622=""), "No Bonus",
IFERROR(
   _xlfn.XLOOKUP(TRIM(F622), '[1]Bonus Rules'!$C$2:$G$2,
      _xlfn.XLOOKUP(TRIM(C622), '[1]Bonus Rules'!$B$3:$B$14, '[1]Bonus Rules'!$C$3:$G$14)
   ),
"No Bonus"))</f>
        <v>3.3000000000000002E-2</v>
      </c>
      <c r="J622" s="16">
        <f>IF(Table2[[#This Row],[Bonus Rules]]="No Bonus",0,Table1[[#This Row],[Salary]]*Table2[[#This Row],[Bonus Rules]])</f>
        <v>2541</v>
      </c>
      <c r="K622" s="16">
        <f>Table1[[#This Row],[Salary]]+Table2[[#This Row],[Bonus Amount ]]</f>
        <v>79541</v>
      </c>
    </row>
    <row r="623" spans="1:11">
      <c r="A623" s="2" t="s">
        <v>615</v>
      </c>
      <c r="B623" s="2" t="s">
        <v>1</v>
      </c>
      <c r="C623" s="2" t="s">
        <v>27</v>
      </c>
      <c r="D623" s="14">
        <v>74920</v>
      </c>
      <c r="E623" s="2" t="s">
        <v>3</v>
      </c>
      <c r="F623" s="2" t="s">
        <v>20</v>
      </c>
      <c r="G623" t="str">
        <f t="shared" si="9"/>
        <v>70000 - 80000</v>
      </c>
      <c r="H623" t="b">
        <f>IF(Table1[[#This Row],[Salary]]&gt;90000,TRUE,FALSE)</f>
        <v>0</v>
      </c>
      <c r="I623" s="11" cm="1">
        <f t="array" ref="I623">IF(OR(C623="", F623=""), "No Bonus",
IFERROR(
   _xlfn.XLOOKUP(TRIM(F623), '[1]Bonus Rules'!$C$2:$G$2,
      _xlfn.XLOOKUP(TRIM(C623), '[1]Bonus Rules'!$B$3:$B$14, '[1]Bonus Rules'!$C$3:$G$14)
   ),
"No Bonus"))</f>
        <v>3.2000000000000001E-2</v>
      </c>
      <c r="J623" s="16">
        <f>IF(Table2[[#This Row],[Bonus Rules]]="No Bonus",0,Table1[[#This Row],[Salary]]*Table2[[#This Row],[Bonus Rules]])</f>
        <v>2397.44</v>
      </c>
      <c r="K623" s="16">
        <f>Table1[[#This Row],[Salary]]+Table2[[#This Row],[Bonus Amount ]]</f>
        <v>77317.440000000002</v>
      </c>
    </row>
    <row r="624" spans="1:11">
      <c r="A624" s="1" t="s">
        <v>616</v>
      </c>
      <c r="B624" s="1" t="s">
        <v>1</v>
      </c>
      <c r="C624" s="1" t="s">
        <v>43</v>
      </c>
      <c r="D624" s="13">
        <v>36550</v>
      </c>
      <c r="E624" s="1" t="s">
        <v>12</v>
      </c>
      <c r="F624" s="1" t="s">
        <v>20</v>
      </c>
      <c r="G624" t="str">
        <f t="shared" si="9"/>
        <v>30000 - 40000</v>
      </c>
      <c r="H624" t="b">
        <f>IF(Table1[[#This Row],[Salary]]&gt;90000,TRUE,FALSE)</f>
        <v>0</v>
      </c>
      <c r="I624" s="11" cm="1">
        <f t="array" ref="I624">IF(OR(C624="", F624=""), "No Bonus",
IFERROR(
   _xlfn.XLOOKUP(TRIM(F624), '[1]Bonus Rules'!$C$2:$G$2,
      _xlfn.XLOOKUP(TRIM(C624), '[1]Bonus Rules'!$B$3:$B$14, '[1]Bonus Rules'!$C$3:$G$14)
   ),
"No Bonus"))</f>
        <v>0.02</v>
      </c>
      <c r="J624" s="16">
        <f>IF(Table2[[#This Row],[Bonus Rules]]="No Bonus",0,Table1[[#This Row],[Salary]]*Table2[[#This Row],[Bonus Rules]])</f>
        <v>731</v>
      </c>
      <c r="K624" s="16">
        <f>Table1[[#This Row],[Salary]]+Table2[[#This Row],[Bonus Amount ]]</f>
        <v>37281</v>
      </c>
    </row>
    <row r="625" spans="1:11">
      <c r="A625" s="2" t="s">
        <v>617</v>
      </c>
      <c r="B625" s="2" t="s">
        <v>1</v>
      </c>
      <c r="C625" s="2" t="s">
        <v>43</v>
      </c>
      <c r="D625" s="14">
        <v>95950</v>
      </c>
      <c r="E625" s="2" t="s">
        <v>17</v>
      </c>
      <c r="F625" s="2" t="s">
        <v>20</v>
      </c>
      <c r="G625" t="str">
        <f t="shared" si="9"/>
        <v>90000 - 100000</v>
      </c>
      <c r="H625" t="b">
        <f>IF(Table1[[#This Row],[Salary]]&gt;90000,TRUE,FALSE)</f>
        <v>1</v>
      </c>
      <c r="I625" s="11" cm="1">
        <f t="array" ref="I625">IF(OR(C625="", F625=""), "No Bonus",
IFERROR(
   _xlfn.XLOOKUP(TRIM(F625), '[1]Bonus Rules'!$C$2:$G$2,
      _xlfn.XLOOKUP(TRIM(C625), '[1]Bonus Rules'!$B$3:$B$14, '[1]Bonus Rules'!$C$3:$G$14)
   ),
"No Bonus"))</f>
        <v>0.02</v>
      </c>
      <c r="J625" s="16">
        <f>IF(Table2[[#This Row],[Bonus Rules]]="No Bonus",0,Table1[[#This Row],[Salary]]*Table2[[#This Row],[Bonus Rules]])</f>
        <v>1919</v>
      </c>
      <c r="K625" s="16">
        <f>Table1[[#This Row],[Salary]]+Table2[[#This Row],[Bonus Amount ]]</f>
        <v>97869</v>
      </c>
    </row>
    <row r="626" spans="1:11">
      <c r="A626" s="1" t="s">
        <v>618</v>
      </c>
      <c r="B626" s="1" t="s">
        <v>1</v>
      </c>
      <c r="C626" s="1" t="s">
        <v>45</v>
      </c>
      <c r="D626" s="13">
        <v>85880</v>
      </c>
      <c r="E626" s="1" t="s">
        <v>3</v>
      </c>
      <c r="F626" s="1" t="s">
        <v>4</v>
      </c>
      <c r="G626" t="str">
        <f t="shared" si="9"/>
        <v>80000 - 90000</v>
      </c>
      <c r="H626" t="b">
        <f>IF(Table1[[#This Row],[Salary]]&gt;90000,TRUE,FALSE)</f>
        <v>0</v>
      </c>
      <c r="I626" s="11" cm="1">
        <f t="array" ref="I626">IF(OR(C626="", F626=""), "No Bonus",
IFERROR(
   _xlfn.XLOOKUP(TRIM(F626), '[1]Bonus Rules'!$C$2:$G$2,
      _xlfn.XLOOKUP(TRIM(C626), '[1]Bonus Rules'!$B$3:$B$14, '[1]Bonus Rules'!$C$3:$G$14)
   ),
"No Bonus"))</f>
        <v>7.1999999999999995E-2</v>
      </c>
      <c r="J626" s="16">
        <f>IF(Table2[[#This Row],[Bonus Rules]]="No Bonus",0,Table1[[#This Row],[Salary]]*Table2[[#This Row],[Bonus Rules]])</f>
        <v>6183.36</v>
      </c>
      <c r="K626" s="16">
        <f>Table1[[#This Row],[Salary]]+Table2[[#This Row],[Bonus Amount ]]</f>
        <v>92063.360000000001</v>
      </c>
    </row>
    <row r="627" spans="1:11">
      <c r="A627" s="2" t="s">
        <v>619</v>
      </c>
      <c r="B627" s="2" t="s">
        <v>10</v>
      </c>
      <c r="C627" s="2" t="s">
        <v>2</v>
      </c>
      <c r="D627" s="14">
        <v>77910</v>
      </c>
      <c r="E627" s="2" t="s">
        <v>12</v>
      </c>
      <c r="F627" s="2" t="s">
        <v>20</v>
      </c>
      <c r="G627" t="str">
        <f t="shared" si="9"/>
        <v>70000 - 80000</v>
      </c>
      <c r="H627" t="b">
        <f>IF(Table1[[#This Row],[Salary]]&gt;90000,TRUE,FALSE)</f>
        <v>0</v>
      </c>
      <c r="I627" s="11" cm="1">
        <f t="array" ref="I627">IF(OR(C627="", F627=""), "No Bonus",
IFERROR(
   _xlfn.XLOOKUP(TRIM(F627), '[1]Bonus Rules'!$C$2:$G$2,
      _xlfn.XLOOKUP(TRIM(C627), '[1]Bonus Rules'!$B$3:$B$14, '[1]Bonus Rules'!$C$3:$G$14)
   ),
"No Bonus"))</f>
        <v>2.1000000000000001E-2</v>
      </c>
      <c r="J627" s="16">
        <f>IF(Table2[[#This Row],[Bonus Rules]]="No Bonus",0,Table1[[#This Row],[Salary]]*Table2[[#This Row],[Bonus Rules]])</f>
        <v>1636.1100000000001</v>
      </c>
      <c r="K627" s="16">
        <f>Table1[[#This Row],[Salary]]+Table2[[#This Row],[Bonus Amount ]]</f>
        <v>79546.11</v>
      </c>
    </row>
    <row r="628" spans="1:11">
      <c r="A628" s="1" t="s">
        <v>620</v>
      </c>
      <c r="B628" s="1" t="s">
        <v>1</v>
      </c>
      <c r="C628" s="1" t="s">
        <v>19</v>
      </c>
      <c r="D628" s="13">
        <v>116670</v>
      </c>
      <c r="E628" s="1" t="s">
        <v>12</v>
      </c>
      <c r="F628" s="1" t="s">
        <v>20</v>
      </c>
      <c r="G628" t="str">
        <f t="shared" si="9"/>
        <v>110000 - 120000</v>
      </c>
      <c r="H628" t="b">
        <f>IF(Table1[[#This Row],[Salary]]&gt;90000,TRUE,FALSE)</f>
        <v>1</v>
      </c>
      <c r="I628" s="11" cm="1">
        <f t="array" ref="I628">IF(OR(C628="", F628=""), "No Bonus",
IFERROR(
   _xlfn.XLOOKUP(TRIM(F628), '[1]Bonus Rules'!$C$2:$G$2,
      _xlfn.XLOOKUP(TRIM(C628), '[1]Bonus Rules'!$B$3:$B$14, '[1]Bonus Rules'!$C$3:$G$14)
   ),
"No Bonus"))</f>
        <v>2.7E-2</v>
      </c>
      <c r="J628" s="16">
        <f>IF(Table2[[#This Row],[Bonus Rules]]="No Bonus",0,Table1[[#This Row],[Salary]]*Table2[[#This Row],[Bonus Rules]])</f>
        <v>3150.09</v>
      </c>
      <c r="K628" s="16">
        <f>Table1[[#This Row],[Salary]]+Table2[[#This Row],[Bonus Amount ]]</f>
        <v>119820.09</v>
      </c>
    </row>
    <row r="629" spans="1:11">
      <c r="A629" s="2" t="s">
        <v>310</v>
      </c>
      <c r="B629" s="2" t="s">
        <v>1</v>
      </c>
      <c r="C629" s="2" t="s">
        <v>14</v>
      </c>
      <c r="D629" s="14">
        <v>92190</v>
      </c>
      <c r="E629" s="2" t="s">
        <v>12</v>
      </c>
      <c r="F629" s="2" t="s">
        <v>54</v>
      </c>
      <c r="G629" t="str">
        <f t="shared" si="9"/>
        <v>90000 - 100000</v>
      </c>
      <c r="H629" t="b">
        <f>IF(Table1[[#This Row],[Salary]]&gt;90000,TRUE,FALSE)</f>
        <v>1</v>
      </c>
      <c r="I629" s="11" t="str" cm="1">
        <f t="array" ref="I629">IF(OR(C629="", F629=""), "No Bonus",
IFERROR(
   _xlfn.XLOOKUP(TRIM(F629), '[1]Bonus Rules'!$C$2:$G$2,
      _xlfn.XLOOKUP(TRIM(C629), '[1]Bonus Rules'!$B$3:$B$14, '[1]Bonus Rules'!$C$3:$G$14)
   ),
"No Bonus"))</f>
        <v>No Bonus</v>
      </c>
      <c r="J629" s="16">
        <f>IF(Table2[[#This Row],[Bonus Rules]]="No Bonus",0,Table1[[#This Row],[Salary]]*Table2[[#This Row],[Bonus Rules]])</f>
        <v>0</v>
      </c>
      <c r="K629" s="16">
        <f>Table1[[#This Row],[Salary]]+Table2[[#This Row],[Bonus Amount ]]</f>
        <v>92190</v>
      </c>
    </row>
    <row r="630" spans="1:11">
      <c r="A630" s="1" t="s">
        <v>621</v>
      </c>
      <c r="B630" s="1" t="s">
        <v>6</v>
      </c>
      <c r="C630" s="1" t="s">
        <v>14</v>
      </c>
      <c r="D630" s="13">
        <v>71920</v>
      </c>
      <c r="E630" s="1" t="s">
        <v>17</v>
      </c>
      <c r="F630" s="1" t="s">
        <v>15</v>
      </c>
      <c r="G630" t="str">
        <f t="shared" si="9"/>
        <v>70000 - 80000</v>
      </c>
      <c r="H630" t="b">
        <f>IF(Table1[[#This Row],[Salary]]&gt;90000,TRUE,FALSE)</f>
        <v>0</v>
      </c>
      <c r="I630" s="11" cm="1">
        <f t="array" ref="I630">IF(OR(C630="", F630=""), "No Bonus",
IFERROR(
   _xlfn.XLOOKUP(TRIM(F630), '[1]Bonus Rules'!$C$2:$G$2,
      _xlfn.XLOOKUP(TRIM(C630), '[1]Bonus Rules'!$B$3:$B$14, '[1]Bonus Rules'!$C$3:$G$14)
   ),
"No Bonus"))</f>
        <v>0.01</v>
      </c>
      <c r="J630" s="16">
        <f>IF(Table2[[#This Row],[Bonus Rules]]="No Bonus",0,Table1[[#This Row],[Salary]]*Table2[[#This Row],[Bonus Rules]])</f>
        <v>719.2</v>
      </c>
      <c r="K630" s="16">
        <f>Table1[[#This Row],[Salary]]+Table2[[#This Row],[Bonus Amount ]]</f>
        <v>72639.199999999997</v>
      </c>
    </row>
    <row r="631" spans="1:11">
      <c r="A631" s="2" t="s">
        <v>427</v>
      </c>
      <c r="B631" s="2" t="s">
        <v>1</v>
      </c>
      <c r="C631" s="2" t="s">
        <v>27</v>
      </c>
      <c r="D631" s="14">
        <v>66370</v>
      </c>
      <c r="E631" s="2" t="s">
        <v>17</v>
      </c>
      <c r="F631" s="2" t="s">
        <v>20</v>
      </c>
      <c r="G631" t="str">
        <f t="shared" si="9"/>
        <v>60000 - 70000</v>
      </c>
      <c r="H631" t="b">
        <f>IF(Table1[[#This Row],[Salary]]&gt;90000,TRUE,FALSE)</f>
        <v>0</v>
      </c>
      <c r="I631" s="11" cm="1">
        <f t="array" ref="I631">IF(OR(C631="", F631=""), "No Bonus",
IFERROR(
   _xlfn.XLOOKUP(TRIM(F631), '[1]Bonus Rules'!$C$2:$G$2,
      _xlfn.XLOOKUP(TRIM(C631), '[1]Bonus Rules'!$B$3:$B$14, '[1]Bonus Rules'!$C$3:$G$14)
   ),
"No Bonus"))</f>
        <v>3.2000000000000001E-2</v>
      </c>
      <c r="J631" s="16">
        <f>IF(Table2[[#This Row],[Bonus Rules]]="No Bonus",0,Table1[[#This Row],[Salary]]*Table2[[#This Row],[Bonus Rules]])</f>
        <v>2123.84</v>
      </c>
      <c r="K631" s="16">
        <f>Table1[[#This Row],[Salary]]+Table2[[#This Row],[Bonus Amount ]]</f>
        <v>68493.84</v>
      </c>
    </row>
    <row r="632" spans="1:11">
      <c r="A632" s="1" t="s">
        <v>622</v>
      </c>
      <c r="B632" s="1" t="s">
        <v>6</v>
      </c>
      <c r="C632" s="1" t="s">
        <v>2</v>
      </c>
      <c r="D632" s="13">
        <v>39340</v>
      </c>
      <c r="E632" s="1" t="s">
        <v>12</v>
      </c>
      <c r="F632" s="1" t="s">
        <v>8</v>
      </c>
      <c r="G632" t="str">
        <f t="shared" si="9"/>
        <v>30000 - 40000</v>
      </c>
      <c r="H632" t="b">
        <f>IF(Table1[[#This Row],[Salary]]&gt;90000,TRUE,FALSE)</f>
        <v>0</v>
      </c>
      <c r="I632" s="11" cm="1">
        <f t="array" ref="I632">IF(OR(C632="", F632=""), "No Bonus",
IFERROR(
   _xlfn.XLOOKUP(TRIM(F632), '[1]Bonus Rules'!$C$2:$G$2,
      _xlfn.XLOOKUP(TRIM(C632), '[1]Bonus Rules'!$B$3:$B$14, '[1]Bonus Rules'!$C$3:$G$14)
   ),
"No Bonus"))</f>
        <v>5.0999999999999997E-2</v>
      </c>
      <c r="J632" s="16">
        <f>IF(Table2[[#This Row],[Bonus Rules]]="No Bonus",0,Table1[[#This Row],[Salary]]*Table2[[#This Row],[Bonus Rules]])</f>
        <v>2006.34</v>
      </c>
      <c r="K632" s="16">
        <f>Table1[[#This Row],[Salary]]+Table2[[#This Row],[Bonus Amount ]]</f>
        <v>41346.339999999997</v>
      </c>
    </row>
    <row r="633" spans="1:11">
      <c r="A633" s="2" t="s">
        <v>623</v>
      </c>
      <c r="B633" s="2" t="s">
        <v>1</v>
      </c>
      <c r="C633" s="2" t="s">
        <v>19</v>
      </c>
      <c r="D633" s="14">
        <v>103490</v>
      </c>
      <c r="E633" s="2" t="s">
        <v>17</v>
      </c>
      <c r="F633" s="2" t="s">
        <v>8</v>
      </c>
      <c r="G633" t="str">
        <f t="shared" si="9"/>
        <v>100000 - 110000</v>
      </c>
      <c r="H633" t="b">
        <f>IF(Table1[[#This Row],[Salary]]&gt;90000,TRUE,FALSE)</f>
        <v>1</v>
      </c>
      <c r="I633" s="11" cm="1">
        <f t="array" ref="I633">IF(OR(C633="", F633=""), "No Bonus",
IFERROR(
   _xlfn.XLOOKUP(TRIM(F633), '[1]Bonus Rules'!$C$2:$G$2,
      _xlfn.XLOOKUP(TRIM(C633), '[1]Bonus Rules'!$B$3:$B$14, '[1]Bonus Rules'!$C$3:$G$14)
   ),
"No Bonus"))</f>
        <v>5.3999999999999999E-2</v>
      </c>
      <c r="J633" s="16">
        <f>IF(Table2[[#This Row],[Bonus Rules]]="No Bonus",0,Table1[[#This Row],[Salary]]*Table2[[#This Row],[Bonus Rules]])</f>
        <v>5588.46</v>
      </c>
      <c r="K633" s="16">
        <f>Table1[[#This Row],[Salary]]+Table2[[#This Row],[Bonus Amount ]]</f>
        <v>109078.46</v>
      </c>
    </row>
    <row r="634" spans="1:11">
      <c r="A634" s="1" t="s">
        <v>624</v>
      </c>
      <c r="B634" s="1" t="s">
        <v>6</v>
      </c>
      <c r="C634" s="1" t="s">
        <v>11</v>
      </c>
      <c r="D634" s="13">
        <v>87740</v>
      </c>
      <c r="E634" s="1" t="s">
        <v>12</v>
      </c>
      <c r="F634" s="1" t="s">
        <v>20</v>
      </c>
      <c r="G634" t="str">
        <f t="shared" si="9"/>
        <v>80000 - 90000</v>
      </c>
      <c r="H634" t="b">
        <f>IF(Table1[[#This Row],[Salary]]&gt;90000,TRUE,FALSE)</f>
        <v>0</v>
      </c>
      <c r="I634" s="11" cm="1">
        <f t="array" ref="I634">IF(OR(C634="", F634=""), "No Bonus",
IFERROR(
   _xlfn.XLOOKUP(TRIM(F634), '[1]Bonus Rules'!$C$2:$G$2,
      _xlfn.XLOOKUP(TRIM(C634), '[1]Bonus Rules'!$B$3:$B$14, '[1]Bonus Rules'!$C$3:$G$14)
   ),
"No Bonus"))</f>
        <v>2.1000000000000001E-2</v>
      </c>
      <c r="J634" s="16">
        <f>IF(Table2[[#This Row],[Bonus Rules]]="No Bonus",0,Table1[[#This Row],[Salary]]*Table2[[#This Row],[Bonus Rules]])</f>
        <v>1842.5400000000002</v>
      </c>
      <c r="K634" s="16">
        <f>Table1[[#This Row],[Salary]]+Table2[[#This Row],[Bonus Amount ]]</f>
        <v>89582.54</v>
      </c>
    </row>
    <row r="635" spans="1:11">
      <c r="A635" s="2" t="s">
        <v>625</v>
      </c>
      <c r="B635" s="2" t="s">
        <v>6</v>
      </c>
      <c r="C635" s="2" t="s">
        <v>58</v>
      </c>
      <c r="D635" s="14">
        <v>113980</v>
      </c>
      <c r="E635" s="2" t="s">
        <v>3</v>
      </c>
      <c r="F635" s="2" t="s">
        <v>15</v>
      </c>
      <c r="G635" t="str">
        <f t="shared" si="9"/>
        <v>110000 - 120000</v>
      </c>
      <c r="H635" t="b">
        <f>IF(Table1[[#This Row],[Salary]]&gt;90000,TRUE,FALSE)</f>
        <v>1</v>
      </c>
      <c r="I635" s="11" cm="1">
        <f t="array" ref="I635">IF(OR(C635="", F635=""), "No Bonus",
IFERROR(
   _xlfn.XLOOKUP(TRIM(F635), '[1]Bonus Rules'!$C$2:$G$2,
      _xlfn.XLOOKUP(TRIM(C635), '[1]Bonus Rules'!$B$3:$B$14, '[1]Bonus Rules'!$C$3:$G$14)
   ),
"No Bonus"))</f>
        <v>1.2999999999999999E-2</v>
      </c>
      <c r="J635" s="16">
        <f>IF(Table2[[#This Row],[Bonus Rules]]="No Bonus",0,Table1[[#This Row],[Salary]]*Table2[[#This Row],[Bonus Rules]])</f>
        <v>1481.74</v>
      </c>
      <c r="K635" s="16">
        <f>Table1[[#This Row],[Salary]]+Table2[[#This Row],[Bonus Amount ]]</f>
        <v>115461.74</v>
      </c>
    </row>
    <row r="636" spans="1:11">
      <c r="A636" s="1" t="s">
        <v>626</v>
      </c>
      <c r="B636" s="1" t="s">
        <v>6</v>
      </c>
      <c r="C636" s="1" t="s">
        <v>7</v>
      </c>
      <c r="D636" s="13">
        <v>41600</v>
      </c>
      <c r="E636" s="1" t="s">
        <v>17</v>
      </c>
      <c r="F636" s="1" t="s">
        <v>8</v>
      </c>
      <c r="G636" t="str">
        <f t="shared" si="9"/>
        <v>40000 - 50000</v>
      </c>
      <c r="H636" t="b">
        <f>IF(Table1[[#This Row],[Salary]]&gt;90000,TRUE,FALSE)</f>
        <v>0</v>
      </c>
      <c r="I636" s="11" cm="1">
        <f t="array" ref="I636">IF(OR(C636="", F636=""), "No Bonus",
IFERROR(
   _xlfn.XLOOKUP(TRIM(F636), '[1]Bonus Rules'!$C$2:$G$2,
      _xlfn.XLOOKUP(TRIM(C636), '[1]Bonus Rules'!$B$3:$B$14, '[1]Bonus Rules'!$C$3:$G$14)
   ),
"No Bonus"))</f>
        <v>4.2999999999999997E-2</v>
      </c>
      <c r="J636" s="16">
        <f>IF(Table2[[#This Row],[Bonus Rules]]="No Bonus",0,Table1[[#This Row],[Salary]]*Table2[[#This Row],[Bonus Rules]])</f>
        <v>1788.8</v>
      </c>
      <c r="K636" s="16">
        <f>Table1[[#This Row],[Salary]]+Table2[[#This Row],[Bonus Amount ]]</f>
        <v>43388.800000000003</v>
      </c>
    </row>
    <row r="637" spans="1:11">
      <c r="A637" s="2" t="s">
        <v>255</v>
      </c>
      <c r="B637" s="2" t="s">
        <v>6</v>
      </c>
      <c r="C637" s="2" t="s">
        <v>43</v>
      </c>
      <c r="D637" s="14">
        <v>76300</v>
      </c>
      <c r="E637" s="2" t="s">
        <v>12</v>
      </c>
      <c r="F637" s="2" t="s">
        <v>8</v>
      </c>
      <c r="G637" t="str">
        <f t="shared" si="9"/>
        <v>70000 - 80000</v>
      </c>
      <c r="H637" t="b">
        <f>IF(Table1[[#This Row],[Salary]]&gt;90000,TRUE,FALSE)</f>
        <v>0</v>
      </c>
      <c r="I637" s="11" cm="1">
        <f t="array" ref="I637">IF(OR(C637="", F637=""), "No Bonus",
IFERROR(
   _xlfn.XLOOKUP(TRIM(F637), '[1]Bonus Rules'!$C$2:$G$2,
      _xlfn.XLOOKUP(TRIM(C637), '[1]Bonus Rules'!$B$3:$B$14, '[1]Bonus Rules'!$C$3:$G$14)
   ),
"No Bonus"))</f>
        <v>5.8000000000000003E-2</v>
      </c>
      <c r="J637" s="16">
        <f>IF(Table2[[#This Row],[Bonus Rules]]="No Bonus",0,Table1[[#This Row],[Salary]]*Table2[[#This Row],[Bonus Rules]])</f>
        <v>4425.4000000000005</v>
      </c>
      <c r="K637" s="16">
        <f>Table1[[#This Row],[Salary]]+Table2[[#This Row],[Bonus Amount ]]</f>
        <v>80725.399999999994</v>
      </c>
    </row>
    <row r="638" spans="1:11">
      <c r="A638" s="1" t="s">
        <v>627</v>
      </c>
      <c r="B638" s="1" t="s">
        <v>1</v>
      </c>
      <c r="C638" s="1" t="s">
        <v>7</v>
      </c>
      <c r="D638" s="13">
        <v>114470</v>
      </c>
      <c r="E638" s="1" t="s">
        <v>3</v>
      </c>
      <c r="F638" s="1" t="s">
        <v>4</v>
      </c>
      <c r="G638" t="str">
        <f t="shared" si="9"/>
        <v>110000 - 120000</v>
      </c>
      <c r="H638" t="b">
        <f>IF(Table1[[#This Row],[Salary]]&gt;90000,TRUE,FALSE)</f>
        <v>1</v>
      </c>
      <c r="I638" s="11" cm="1">
        <f t="array" ref="I638">IF(OR(C638="", F638=""), "No Bonus",
IFERROR(
   _xlfn.XLOOKUP(TRIM(F638), '[1]Bonus Rules'!$C$2:$G$2,
      _xlfn.XLOOKUP(TRIM(C638), '[1]Bonus Rules'!$B$3:$B$14, '[1]Bonus Rules'!$C$3:$G$14)
   ),
"No Bonus"))</f>
        <v>6.0999999999999999E-2</v>
      </c>
      <c r="J638" s="16">
        <f>IF(Table2[[#This Row],[Bonus Rules]]="No Bonus",0,Table1[[#This Row],[Salary]]*Table2[[#This Row],[Bonus Rules]])</f>
        <v>6982.67</v>
      </c>
      <c r="K638" s="16">
        <f>Table1[[#This Row],[Salary]]+Table2[[#This Row],[Bonus Amount ]]</f>
        <v>121452.67</v>
      </c>
    </row>
    <row r="639" spans="1:11">
      <c r="A639" s="2" t="s">
        <v>628</v>
      </c>
      <c r="B639" s="2" t="s">
        <v>6</v>
      </c>
      <c r="C639" s="2" t="s">
        <v>58</v>
      </c>
      <c r="D639" s="14">
        <v>31050</v>
      </c>
      <c r="E639" s="2" t="s">
        <v>12</v>
      </c>
      <c r="F639" s="2" t="s">
        <v>8</v>
      </c>
      <c r="G639" t="str">
        <f t="shared" si="9"/>
        <v>30000 - 40000</v>
      </c>
      <c r="H639" t="b">
        <f>IF(Table1[[#This Row],[Salary]]&gt;90000,TRUE,FALSE)</f>
        <v>0</v>
      </c>
      <c r="I639" s="11" cm="1">
        <f t="array" ref="I639">IF(OR(C639="", F639=""), "No Bonus",
IFERROR(
   _xlfn.XLOOKUP(TRIM(F639), '[1]Bonus Rules'!$C$2:$G$2,
      _xlfn.XLOOKUP(TRIM(C639), '[1]Bonus Rules'!$B$3:$B$14, '[1]Bonus Rules'!$C$3:$G$14)
   ),
"No Bonus"))</f>
        <v>5.8000000000000003E-2</v>
      </c>
      <c r="J639" s="16">
        <f>IF(Table2[[#This Row],[Bonus Rules]]="No Bonus",0,Table1[[#This Row],[Salary]]*Table2[[#This Row],[Bonus Rules]])</f>
        <v>1800.9</v>
      </c>
      <c r="K639" s="16">
        <f>Table1[[#This Row],[Salary]]+Table2[[#This Row],[Bonus Amount ]]</f>
        <v>32850.9</v>
      </c>
    </row>
    <row r="640" spans="1:11">
      <c r="A640" s="1" t="s">
        <v>629</v>
      </c>
      <c r="B640" s="1" t="s">
        <v>6</v>
      </c>
      <c r="C640" s="1" t="s">
        <v>32</v>
      </c>
      <c r="D640" s="13">
        <v>76620</v>
      </c>
      <c r="E640" s="1" t="s">
        <v>17</v>
      </c>
      <c r="F640" s="1" t="s">
        <v>20</v>
      </c>
      <c r="G640" t="str">
        <f t="shared" si="9"/>
        <v>70000 - 80000</v>
      </c>
      <c r="H640" t="b">
        <f>IF(Table1[[#This Row],[Salary]]&gt;90000,TRUE,FALSE)</f>
        <v>0</v>
      </c>
      <c r="I640" s="11" cm="1">
        <f t="array" ref="I640">IF(OR(C640="", F640=""), "No Bonus",
IFERROR(
   _xlfn.XLOOKUP(TRIM(F640), '[1]Bonus Rules'!$C$2:$G$2,
      _xlfn.XLOOKUP(TRIM(C640), '[1]Bonus Rules'!$B$3:$B$14, '[1]Bonus Rules'!$C$3:$G$14)
   ),
"No Bonus"))</f>
        <v>0.04</v>
      </c>
      <c r="J640" s="16">
        <f>IF(Table2[[#This Row],[Bonus Rules]]="No Bonus",0,Table1[[#This Row],[Salary]]*Table2[[#This Row],[Bonus Rules]])</f>
        <v>3064.8</v>
      </c>
      <c r="K640" s="16">
        <f>Table1[[#This Row],[Salary]]+Table2[[#This Row],[Bonus Amount ]]</f>
        <v>79684.800000000003</v>
      </c>
    </row>
    <row r="641" spans="1:11">
      <c r="A641" s="2" t="s">
        <v>630</v>
      </c>
      <c r="B641" s="2" t="s">
        <v>1</v>
      </c>
      <c r="C641" s="2" t="s">
        <v>7</v>
      </c>
      <c r="D641" s="14">
        <v>76190</v>
      </c>
      <c r="E641" s="2" t="s">
        <v>17</v>
      </c>
      <c r="F641" s="2" t="s">
        <v>15</v>
      </c>
      <c r="G641" t="str">
        <f t="shared" si="9"/>
        <v>70000 - 80000</v>
      </c>
      <c r="H641" t="b">
        <f>IF(Table1[[#This Row],[Salary]]&gt;90000,TRUE,FALSE)</f>
        <v>0</v>
      </c>
      <c r="I641" s="11" cm="1">
        <f t="array" ref="I641">IF(OR(C641="", F641=""), "No Bonus",
IFERROR(
   _xlfn.XLOOKUP(TRIM(F641), '[1]Bonus Rules'!$C$2:$G$2,
      _xlfn.XLOOKUP(TRIM(C641), '[1]Bonus Rules'!$B$3:$B$14, '[1]Bonus Rules'!$C$3:$G$14)
   ),
"No Bonus"))</f>
        <v>1.0999999999999999E-2</v>
      </c>
      <c r="J641" s="16">
        <f>IF(Table2[[#This Row],[Bonus Rules]]="No Bonus",0,Table1[[#This Row],[Salary]]*Table2[[#This Row],[Bonus Rules]])</f>
        <v>838.08999999999992</v>
      </c>
      <c r="K641" s="16">
        <f>Table1[[#This Row],[Salary]]+Table2[[#This Row],[Bonus Amount ]]</f>
        <v>77028.09</v>
      </c>
    </row>
    <row r="642" spans="1:11">
      <c r="A642" s="1" t="s">
        <v>631</v>
      </c>
      <c r="B642" s="1" t="s">
        <v>6</v>
      </c>
      <c r="C642" s="1" t="s">
        <v>40</v>
      </c>
      <c r="D642" s="13">
        <v>50450</v>
      </c>
      <c r="E642" s="1" t="s">
        <v>3</v>
      </c>
      <c r="F642" s="1" t="s">
        <v>20</v>
      </c>
      <c r="G642" t="str">
        <f t="shared" ref="G642:G705" si="10">INT(D642/10000)*10000 &amp; " - " &amp; (INT(D642/10000)+1)*10000</f>
        <v>50000 - 60000</v>
      </c>
      <c r="H642" t="b">
        <f>IF(Table1[[#This Row],[Salary]]&gt;90000,TRUE,FALSE)</f>
        <v>0</v>
      </c>
      <c r="I642" s="11" cm="1">
        <f t="array" ref="I642">IF(OR(C642="", F642=""), "No Bonus",
IFERROR(
   _xlfn.XLOOKUP(TRIM(F642), '[1]Bonus Rules'!$C$2:$G$2,
      _xlfn.XLOOKUP(TRIM(C642), '[1]Bonus Rules'!$B$3:$B$14, '[1]Bonus Rules'!$C$3:$G$14)
   ),
"No Bonus"))</f>
        <v>3.3000000000000002E-2</v>
      </c>
      <c r="J642" s="16">
        <f>IF(Table2[[#This Row],[Bonus Rules]]="No Bonus",0,Table1[[#This Row],[Salary]]*Table2[[#This Row],[Bonus Rules]])</f>
        <v>1664.8500000000001</v>
      </c>
      <c r="K642" s="16">
        <f>Table1[[#This Row],[Salary]]+Table2[[#This Row],[Bonus Amount ]]</f>
        <v>52114.85</v>
      </c>
    </row>
    <row r="643" spans="1:11">
      <c r="A643" s="2" t="s">
        <v>632</v>
      </c>
      <c r="B643" s="2" t="s">
        <v>1</v>
      </c>
      <c r="C643" s="2" t="s">
        <v>45</v>
      </c>
      <c r="D643" s="14">
        <v>29330</v>
      </c>
      <c r="E643" s="2" t="s">
        <v>12</v>
      </c>
      <c r="F643" s="2" t="s">
        <v>20</v>
      </c>
      <c r="G643" t="str">
        <f t="shared" si="10"/>
        <v>20000 - 30000</v>
      </c>
      <c r="H643" t="b">
        <f>IF(Table1[[#This Row],[Salary]]&gt;90000,TRUE,FALSE)</f>
        <v>0</v>
      </c>
      <c r="I643" s="11" cm="1">
        <f t="array" ref="I643">IF(OR(C643="", F643=""), "No Bonus",
IFERROR(
   _xlfn.XLOOKUP(TRIM(F643), '[1]Bonus Rules'!$C$2:$G$2,
      _xlfn.XLOOKUP(TRIM(C643), '[1]Bonus Rules'!$B$3:$B$14, '[1]Bonus Rules'!$C$3:$G$14)
   ),
"No Bonus"))</f>
        <v>2.3E-2</v>
      </c>
      <c r="J643" s="16">
        <f>IF(Table2[[#This Row],[Bonus Rules]]="No Bonus",0,Table1[[#This Row],[Salary]]*Table2[[#This Row],[Bonus Rules]])</f>
        <v>674.59</v>
      </c>
      <c r="K643" s="16">
        <f>Table1[[#This Row],[Salary]]+Table2[[#This Row],[Bonus Amount ]]</f>
        <v>30004.59</v>
      </c>
    </row>
    <row r="644" spans="1:11">
      <c r="A644" s="1" t="s">
        <v>633</v>
      </c>
      <c r="B644" s="1" t="s">
        <v>1</v>
      </c>
      <c r="C644" s="1" t="s">
        <v>58</v>
      </c>
      <c r="D644" s="13">
        <v>76930</v>
      </c>
      <c r="E644" s="1" t="s">
        <v>17</v>
      </c>
      <c r="F644" s="1" t="s">
        <v>20</v>
      </c>
      <c r="G644" t="str">
        <f t="shared" si="10"/>
        <v>70000 - 80000</v>
      </c>
      <c r="H644" t="b">
        <f>IF(Table1[[#This Row],[Salary]]&gt;90000,TRUE,FALSE)</f>
        <v>0</v>
      </c>
      <c r="I644" s="11" cm="1">
        <f t="array" ref="I644">IF(OR(C644="", F644=""), "No Bonus",
IFERROR(
   _xlfn.XLOOKUP(TRIM(F644), '[1]Bonus Rules'!$C$2:$G$2,
      _xlfn.XLOOKUP(TRIM(C644), '[1]Bonus Rules'!$B$3:$B$14, '[1]Bonus Rules'!$C$3:$G$14)
   ),
"No Bonus"))</f>
        <v>3.5000000000000003E-2</v>
      </c>
      <c r="J644" s="16">
        <f>IF(Table2[[#This Row],[Bonus Rules]]="No Bonus",0,Table1[[#This Row],[Salary]]*Table2[[#This Row],[Bonus Rules]])</f>
        <v>2692.55</v>
      </c>
      <c r="K644" s="16">
        <f>Table1[[#This Row],[Salary]]+Table2[[#This Row],[Bonus Amount ]]</f>
        <v>79622.55</v>
      </c>
    </row>
    <row r="645" spans="1:11">
      <c r="A645" s="2" t="s">
        <v>634</v>
      </c>
      <c r="B645" s="2" t="s">
        <v>6</v>
      </c>
      <c r="C645" s="2" t="s">
        <v>19</v>
      </c>
      <c r="D645" s="14">
        <v>33800</v>
      </c>
      <c r="E645" s="2" t="s">
        <v>17</v>
      </c>
      <c r="F645" s="2" t="s">
        <v>20</v>
      </c>
      <c r="G645" t="str">
        <f t="shared" si="10"/>
        <v>30000 - 40000</v>
      </c>
      <c r="H645" t="b">
        <f>IF(Table1[[#This Row],[Salary]]&gt;90000,TRUE,FALSE)</f>
        <v>0</v>
      </c>
      <c r="I645" s="11" cm="1">
        <f t="array" ref="I645">IF(OR(C645="", F645=""), "No Bonus",
IFERROR(
   _xlfn.XLOOKUP(TRIM(F645), '[1]Bonus Rules'!$C$2:$G$2,
      _xlfn.XLOOKUP(TRIM(C645), '[1]Bonus Rules'!$B$3:$B$14, '[1]Bonus Rules'!$C$3:$G$14)
   ),
"No Bonus"))</f>
        <v>2.7E-2</v>
      </c>
      <c r="J645" s="16">
        <f>IF(Table2[[#This Row],[Bonus Rules]]="No Bonus",0,Table1[[#This Row],[Salary]]*Table2[[#This Row],[Bonus Rules]])</f>
        <v>912.6</v>
      </c>
      <c r="K645" s="16">
        <f>Table1[[#This Row],[Salary]]+Table2[[#This Row],[Bonus Amount ]]</f>
        <v>34712.6</v>
      </c>
    </row>
    <row r="646" spans="1:11">
      <c r="A646" s="1" t="s">
        <v>635</v>
      </c>
      <c r="B646" s="1" t="s">
        <v>6</v>
      </c>
      <c r="C646" s="1" t="s">
        <v>58</v>
      </c>
      <c r="D646" s="13">
        <v>44820</v>
      </c>
      <c r="E646" s="1" t="s">
        <v>17</v>
      </c>
      <c r="F646" s="1" t="s">
        <v>20</v>
      </c>
      <c r="G646" t="str">
        <f t="shared" si="10"/>
        <v>40000 - 50000</v>
      </c>
      <c r="H646" t="b">
        <f>IF(Table1[[#This Row],[Salary]]&gt;90000,TRUE,FALSE)</f>
        <v>0</v>
      </c>
      <c r="I646" s="11" cm="1">
        <f t="array" ref="I646">IF(OR(C646="", F646=""), "No Bonus",
IFERROR(
   _xlfn.XLOOKUP(TRIM(F646), '[1]Bonus Rules'!$C$2:$G$2,
      _xlfn.XLOOKUP(TRIM(C646), '[1]Bonus Rules'!$B$3:$B$14, '[1]Bonus Rules'!$C$3:$G$14)
   ),
"No Bonus"))</f>
        <v>3.5000000000000003E-2</v>
      </c>
      <c r="J646" s="16">
        <f>IF(Table2[[#This Row],[Bonus Rules]]="No Bonus",0,Table1[[#This Row],[Salary]]*Table2[[#This Row],[Bonus Rules]])</f>
        <v>1568.7</v>
      </c>
      <c r="K646" s="16">
        <f>Table1[[#This Row],[Salary]]+Table2[[#This Row],[Bonus Amount ]]</f>
        <v>46388.7</v>
      </c>
    </row>
    <row r="647" spans="1:11">
      <c r="A647" s="2" t="s">
        <v>323</v>
      </c>
      <c r="B647" s="2" t="s">
        <v>10</v>
      </c>
      <c r="C647" s="2" t="s">
        <v>7</v>
      </c>
      <c r="D647" s="14">
        <v>67010</v>
      </c>
      <c r="E647" s="2" t="s">
        <v>17</v>
      </c>
      <c r="F647" s="2" t="s">
        <v>8</v>
      </c>
      <c r="G647" t="str">
        <f t="shared" si="10"/>
        <v>60000 - 70000</v>
      </c>
      <c r="H647" t="b">
        <f>IF(Table1[[#This Row],[Salary]]&gt;90000,TRUE,FALSE)</f>
        <v>0</v>
      </c>
      <c r="I647" s="11" cm="1">
        <f t="array" ref="I647">IF(OR(C647="", F647=""), "No Bonus",
IFERROR(
   _xlfn.XLOOKUP(TRIM(F647), '[1]Bonus Rules'!$C$2:$G$2,
      _xlfn.XLOOKUP(TRIM(C647), '[1]Bonus Rules'!$B$3:$B$14, '[1]Bonus Rules'!$C$3:$G$14)
   ),
"No Bonus"))</f>
        <v>4.2999999999999997E-2</v>
      </c>
      <c r="J647" s="16">
        <f>IF(Table2[[#This Row],[Bonus Rules]]="No Bonus",0,Table1[[#This Row],[Salary]]*Table2[[#This Row],[Bonus Rules]])</f>
        <v>2881.43</v>
      </c>
      <c r="K647" s="16">
        <f>Table1[[#This Row],[Salary]]+Table2[[#This Row],[Bonus Amount ]]</f>
        <v>69891.429999999993</v>
      </c>
    </row>
    <row r="648" spans="1:11">
      <c r="A648" s="1" t="s">
        <v>636</v>
      </c>
      <c r="B648" s="1" t="s">
        <v>6</v>
      </c>
      <c r="C648" s="1" t="s">
        <v>40</v>
      </c>
      <c r="D648" s="13">
        <v>84310</v>
      </c>
      <c r="E648" s="1" t="s">
        <v>3</v>
      </c>
      <c r="F648" s="1" t="s">
        <v>20</v>
      </c>
      <c r="G648" t="str">
        <f t="shared" si="10"/>
        <v>80000 - 90000</v>
      </c>
      <c r="H648" t="b">
        <f>IF(Table1[[#This Row],[Salary]]&gt;90000,TRUE,FALSE)</f>
        <v>0</v>
      </c>
      <c r="I648" s="11" cm="1">
        <f t="array" ref="I648">IF(OR(C648="", F648=""), "No Bonus",
IFERROR(
   _xlfn.XLOOKUP(TRIM(F648), '[1]Bonus Rules'!$C$2:$G$2,
      _xlfn.XLOOKUP(TRIM(C648), '[1]Bonus Rules'!$B$3:$B$14, '[1]Bonus Rules'!$C$3:$G$14)
   ),
"No Bonus"))</f>
        <v>3.3000000000000002E-2</v>
      </c>
      <c r="J648" s="16">
        <f>IF(Table2[[#This Row],[Bonus Rules]]="No Bonus",0,Table1[[#This Row],[Salary]]*Table2[[#This Row],[Bonus Rules]])</f>
        <v>2782.23</v>
      </c>
      <c r="K648" s="16">
        <f>Table1[[#This Row],[Salary]]+Table2[[#This Row],[Bonus Amount ]]</f>
        <v>87092.23</v>
      </c>
    </row>
    <row r="649" spans="1:11">
      <c r="A649" s="2" t="s">
        <v>637</v>
      </c>
      <c r="B649" s="2" t="s">
        <v>1</v>
      </c>
      <c r="C649" s="2" t="s">
        <v>11</v>
      </c>
      <c r="D649" s="14">
        <v>108600</v>
      </c>
      <c r="E649" s="2" t="s">
        <v>17</v>
      </c>
      <c r="F649" s="2" t="s">
        <v>4</v>
      </c>
      <c r="G649" t="str">
        <f t="shared" si="10"/>
        <v>100000 - 110000</v>
      </c>
      <c r="H649" t="b">
        <f>IF(Table1[[#This Row],[Salary]]&gt;90000,TRUE,FALSE)</f>
        <v>1</v>
      </c>
      <c r="I649" s="11" cm="1">
        <f t="array" ref="I649">IF(OR(C649="", F649=""), "No Bonus",
IFERROR(
   _xlfn.XLOOKUP(TRIM(F649), '[1]Bonus Rules'!$C$2:$G$2,
      _xlfn.XLOOKUP(TRIM(C649), '[1]Bonus Rules'!$B$3:$B$14, '[1]Bonus Rules'!$C$3:$G$14)
   ),
"No Bonus"))</f>
        <v>6.4000000000000001E-2</v>
      </c>
      <c r="J649" s="16">
        <f>IF(Table2[[#This Row],[Bonus Rules]]="No Bonus",0,Table1[[#This Row],[Salary]]*Table2[[#This Row],[Bonus Rules]])</f>
        <v>6950.4000000000005</v>
      </c>
      <c r="K649" s="16">
        <f>Table1[[#This Row],[Salary]]+Table2[[#This Row],[Bonus Amount ]]</f>
        <v>115550.39999999999</v>
      </c>
    </row>
    <row r="650" spans="1:11">
      <c r="A650" s="1" t="s">
        <v>638</v>
      </c>
      <c r="B650" s="1" t="s">
        <v>1</v>
      </c>
      <c r="C650" s="1" t="s">
        <v>27</v>
      </c>
      <c r="D650" s="13">
        <v>47000</v>
      </c>
      <c r="E650" s="1" t="s">
        <v>17</v>
      </c>
      <c r="F650" s="1" t="s">
        <v>8</v>
      </c>
      <c r="G650" t="str">
        <f t="shared" si="10"/>
        <v>40000 - 50000</v>
      </c>
      <c r="H650" t="b">
        <f>IF(Table1[[#This Row],[Salary]]&gt;90000,TRUE,FALSE)</f>
        <v>0</v>
      </c>
      <c r="I650" s="11" cm="1">
        <f t="array" ref="I650">IF(OR(C650="", F650=""), "No Bonus",
IFERROR(
   _xlfn.XLOOKUP(TRIM(F650), '[1]Bonus Rules'!$C$2:$G$2,
      _xlfn.XLOOKUP(TRIM(C650), '[1]Bonus Rules'!$B$3:$B$14, '[1]Bonus Rules'!$C$3:$G$14)
   ),
"No Bonus"))</f>
        <v>4.1000000000000002E-2</v>
      </c>
      <c r="J650" s="16">
        <f>IF(Table2[[#This Row],[Bonus Rules]]="No Bonus",0,Table1[[#This Row],[Salary]]*Table2[[#This Row],[Bonus Rules]])</f>
        <v>1927</v>
      </c>
      <c r="K650" s="16">
        <f>Table1[[#This Row],[Salary]]+Table2[[#This Row],[Bonus Amount ]]</f>
        <v>48927</v>
      </c>
    </row>
    <row r="651" spans="1:11">
      <c r="A651" s="2" t="s">
        <v>639</v>
      </c>
      <c r="B651" s="2" t="s">
        <v>1</v>
      </c>
      <c r="C651" s="2" t="s">
        <v>27</v>
      </c>
      <c r="D651" s="14">
        <v>59810</v>
      </c>
      <c r="E651" s="2" t="s">
        <v>3</v>
      </c>
      <c r="F651" s="2" t="s">
        <v>20</v>
      </c>
      <c r="G651" t="str">
        <f t="shared" si="10"/>
        <v>50000 - 60000</v>
      </c>
      <c r="H651" t="b">
        <f>IF(Table1[[#This Row],[Salary]]&gt;90000,TRUE,FALSE)</f>
        <v>0</v>
      </c>
      <c r="I651" s="11" cm="1">
        <f t="array" ref="I651">IF(OR(C651="", F651=""), "No Bonus",
IFERROR(
   _xlfn.XLOOKUP(TRIM(F651), '[1]Bonus Rules'!$C$2:$G$2,
      _xlfn.XLOOKUP(TRIM(C651), '[1]Bonus Rules'!$B$3:$B$14, '[1]Bonus Rules'!$C$3:$G$14)
   ),
"No Bonus"))</f>
        <v>3.2000000000000001E-2</v>
      </c>
      <c r="J651" s="16">
        <f>IF(Table2[[#This Row],[Bonus Rules]]="No Bonus",0,Table1[[#This Row],[Salary]]*Table2[[#This Row],[Bonus Rules]])</f>
        <v>1913.92</v>
      </c>
      <c r="K651" s="16">
        <f>Table1[[#This Row],[Salary]]+Table2[[#This Row],[Bonus Amount ]]</f>
        <v>61723.92</v>
      </c>
    </row>
    <row r="652" spans="1:11">
      <c r="A652" s="1" t="s">
        <v>640</v>
      </c>
      <c r="B652" s="1" t="s">
        <v>1</v>
      </c>
      <c r="C652" s="1" t="s">
        <v>11</v>
      </c>
      <c r="D652" s="13">
        <v>90340</v>
      </c>
      <c r="E652" s="1" t="s">
        <v>12</v>
      </c>
      <c r="F652" s="1" t="s">
        <v>20</v>
      </c>
      <c r="G652" t="str">
        <f t="shared" si="10"/>
        <v>90000 - 100000</v>
      </c>
      <c r="H652" t="b">
        <f>IF(Table1[[#This Row],[Salary]]&gt;90000,TRUE,FALSE)</f>
        <v>1</v>
      </c>
      <c r="I652" s="11" cm="1">
        <f t="array" ref="I652">IF(OR(C652="", F652=""), "No Bonus",
IFERROR(
   _xlfn.XLOOKUP(TRIM(F652), '[1]Bonus Rules'!$C$2:$G$2,
      _xlfn.XLOOKUP(TRIM(C652), '[1]Bonus Rules'!$B$3:$B$14, '[1]Bonus Rules'!$C$3:$G$14)
   ),
"No Bonus"))</f>
        <v>2.1000000000000001E-2</v>
      </c>
      <c r="J652" s="16">
        <f>IF(Table2[[#This Row],[Bonus Rules]]="No Bonus",0,Table1[[#This Row],[Salary]]*Table2[[#This Row],[Bonus Rules]])</f>
        <v>1897.14</v>
      </c>
      <c r="K652" s="16">
        <f>Table1[[#This Row],[Salary]]+Table2[[#This Row],[Bonus Amount ]]</f>
        <v>92237.14</v>
      </c>
    </row>
    <row r="653" spans="1:11">
      <c r="A653" s="2" t="s">
        <v>261</v>
      </c>
      <c r="B653" s="2" t="s">
        <v>6</v>
      </c>
      <c r="C653" s="2" t="s">
        <v>32</v>
      </c>
      <c r="D653" s="14">
        <v>41600</v>
      </c>
      <c r="E653" s="2" t="s">
        <v>12</v>
      </c>
      <c r="F653" s="2" t="s">
        <v>15</v>
      </c>
      <c r="G653" t="str">
        <f t="shared" si="10"/>
        <v>40000 - 50000</v>
      </c>
      <c r="H653" t="b">
        <f>IF(Table1[[#This Row],[Salary]]&gt;90000,TRUE,FALSE)</f>
        <v>0</v>
      </c>
      <c r="I653" s="11" cm="1">
        <f t="array" ref="I653">IF(OR(C653="", F653=""), "No Bonus",
IFERROR(
   _xlfn.XLOOKUP(TRIM(F653), '[1]Bonus Rules'!$C$2:$G$2,
      _xlfn.XLOOKUP(TRIM(C653), '[1]Bonus Rules'!$B$3:$B$14, '[1]Bonus Rules'!$C$3:$G$14)
   ),
"No Bonus"))</f>
        <v>1.9E-2</v>
      </c>
      <c r="J653" s="16">
        <f>IF(Table2[[#This Row],[Bonus Rules]]="No Bonus",0,Table1[[#This Row],[Salary]]*Table2[[#This Row],[Bonus Rules]])</f>
        <v>790.4</v>
      </c>
      <c r="K653" s="16">
        <f>Table1[[#This Row],[Salary]]+Table2[[#This Row],[Bonus Amount ]]</f>
        <v>42390.400000000001</v>
      </c>
    </row>
    <row r="654" spans="1:11">
      <c r="A654" s="1" t="s">
        <v>405</v>
      </c>
      <c r="B654" s="1" t="s">
        <v>6</v>
      </c>
      <c r="C654" s="1" t="s">
        <v>2</v>
      </c>
      <c r="D654" s="13">
        <v>72350</v>
      </c>
      <c r="E654" s="1" t="s">
        <v>12</v>
      </c>
      <c r="F654" s="1" t="s">
        <v>15</v>
      </c>
      <c r="G654" t="str">
        <f t="shared" si="10"/>
        <v>70000 - 80000</v>
      </c>
      <c r="H654" t="b">
        <f>IF(Table1[[#This Row],[Salary]]&gt;90000,TRUE,FALSE)</f>
        <v>0</v>
      </c>
      <c r="I654" s="11" cm="1">
        <f t="array" ref="I654">IF(OR(C654="", F654=""), "No Bonus",
IFERROR(
   _xlfn.XLOOKUP(TRIM(F654), '[1]Bonus Rules'!$C$2:$G$2,
      _xlfn.XLOOKUP(TRIM(C654), '[1]Bonus Rules'!$B$3:$B$14, '[1]Bonus Rules'!$C$3:$G$14)
   ),
"No Bonus"))</f>
        <v>1.2E-2</v>
      </c>
      <c r="J654" s="16">
        <f>IF(Table2[[#This Row],[Bonus Rules]]="No Bonus",0,Table1[[#This Row],[Salary]]*Table2[[#This Row],[Bonus Rules]])</f>
        <v>868.2</v>
      </c>
      <c r="K654" s="16">
        <f>Table1[[#This Row],[Salary]]+Table2[[#This Row],[Bonus Amount ]]</f>
        <v>73218.2</v>
      </c>
    </row>
    <row r="655" spans="1:11">
      <c r="A655" s="2" t="s">
        <v>641</v>
      </c>
      <c r="B655" s="2" t="s">
        <v>1</v>
      </c>
      <c r="C655" s="2" t="s">
        <v>11</v>
      </c>
      <c r="D655" s="14">
        <v>64270</v>
      </c>
      <c r="E655" s="2" t="s">
        <v>17</v>
      </c>
      <c r="F655" s="2" t="s">
        <v>20</v>
      </c>
      <c r="G655" t="str">
        <f t="shared" si="10"/>
        <v>60000 - 70000</v>
      </c>
      <c r="H655" t="b">
        <f>IF(Table1[[#This Row],[Salary]]&gt;90000,TRUE,FALSE)</f>
        <v>0</v>
      </c>
      <c r="I655" s="11" cm="1">
        <f t="array" ref="I655">IF(OR(C655="", F655=""), "No Bonus",
IFERROR(
   _xlfn.XLOOKUP(TRIM(F655), '[1]Bonus Rules'!$C$2:$G$2,
      _xlfn.XLOOKUP(TRIM(C655), '[1]Bonus Rules'!$B$3:$B$14, '[1]Bonus Rules'!$C$3:$G$14)
   ),
"No Bonus"))</f>
        <v>2.1000000000000001E-2</v>
      </c>
      <c r="J655" s="16">
        <f>IF(Table2[[#This Row],[Bonus Rules]]="No Bonus",0,Table1[[#This Row],[Salary]]*Table2[[#This Row],[Bonus Rules]])</f>
        <v>1349.67</v>
      </c>
      <c r="K655" s="16">
        <f>Table1[[#This Row],[Salary]]+Table2[[#This Row],[Bonus Amount ]]</f>
        <v>65619.67</v>
      </c>
    </row>
    <row r="656" spans="1:11">
      <c r="A656" s="1" t="s">
        <v>642</v>
      </c>
      <c r="B656" s="1" t="s">
        <v>6</v>
      </c>
      <c r="C656" s="1" t="s">
        <v>43</v>
      </c>
      <c r="D656" s="13">
        <v>103990</v>
      </c>
      <c r="E656" s="1" t="s">
        <v>12</v>
      </c>
      <c r="F656" s="1" t="s">
        <v>4</v>
      </c>
      <c r="G656" t="str">
        <f t="shared" si="10"/>
        <v>100000 - 110000</v>
      </c>
      <c r="H656" t="b">
        <f>IF(Table1[[#This Row],[Salary]]&gt;90000,TRUE,FALSE)</f>
        <v>1</v>
      </c>
      <c r="I656" s="11" cm="1">
        <f t="array" ref="I656">IF(OR(C656="", F656=""), "No Bonus",
IFERROR(
   _xlfn.XLOOKUP(TRIM(F656), '[1]Bonus Rules'!$C$2:$G$2,
      _xlfn.XLOOKUP(TRIM(C656), '[1]Bonus Rules'!$B$3:$B$14, '[1]Bonus Rules'!$C$3:$G$14)
   ),
"No Bonus"))</f>
        <v>7.0999999999999994E-2</v>
      </c>
      <c r="J656" s="16">
        <f>IF(Table2[[#This Row],[Bonus Rules]]="No Bonus",0,Table1[[#This Row],[Salary]]*Table2[[#This Row],[Bonus Rules]])</f>
        <v>7383.2899999999991</v>
      </c>
      <c r="K656" s="16">
        <f>Table1[[#This Row],[Salary]]+Table2[[#This Row],[Bonus Amount ]]</f>
        <v>111373.29</v>
      </c>
    </row>
    <row r="657" spans="1:11">
      <c r="A657" s="2" t="s">
        <v>643</v>
      </c>
      <c r="B657" s="2" t="s">
        <v>1</v>
      </c>
      <c r="C657" s="2" t="s">
        <v>2</v>
      </c>
      <c r="D657" s="14">
        <v>70380</v>
      </c>
      <c r="E657" s="2" t="s">
        <v>3</v>
      </c>
      <c r="F657" s="2" t="s">
        <v>8</v>
      </c>
      <c r="G657" t="str">
        <f t="shared" si="10"/>
        <v>70000 - 80000</v>
      </c>
      <c r="H657" t="b">
        <f>IF(Table1[[#This Row],[Salary]]&gt;90000,TRUE,FALSE)</f>
        <v>0</v>
      </c>
      <c r="I657" s="11" cm="1">
        <f t="array" ref="I657">IF(OR(C657="", F657=""), "No Bonus",
IFERROR(
   _xlfn.XLOOKUP(TRIM(F657), '[1]Bonus Rules'!$C$2:$G$2,
      _xlfn.XLOOKUP(TRIM(C657), '[1]Bonus Rules'!$B$3:$B$14, '[1]Bonus Rules'!$C$3:$G$14)
   ),
"No Bonus"))</f>
        <v>5.0999999999999997E-2</v>
      </c>
      <c r="J657" s="16">
        <f>IF(Table2[[#This Row],[Bonus Rules]]="No Bonus",0,Table1[[#This Row],[Salary]]*Table2[[#This Row],[Bonus Rules]])</f>
        <v>3589.3799999999997</v>
      </c>
      <c r="K657" s="16">
        <f>Table1[[#This Row],[Salary]]+Table2[[#This Row],[Bonus Amount ]]</f>
        <v>73969.38</v>
      </c>
    </row>
    <row r="658" spans="1:11">
      <c r="A658" s="1" t="s">
        <v>644</v>
      </c>
      <c r="B658" s="1" t="s">
        <v>1</v>
      </c>
      <c r="C658" s="1" t="s">
        <v>11</v>
      </c>
      <c r="D658" s="13">
        <v>89020</v>
      </c>
      <c r="E658" s="1" t="s">
        <v>3</v>
      </c>
      <c r="F658" s="1" t="s">
        <v>20</v>
      </c>
      <c r="G658" t="str">
        <f t="shared" si="10"/>
        <v>80000 - 90000</v>
      </c>
      <c r="H658" t="b">
        <f>IF(Table1[[#This Row],[Salary]]&gt;90000,TRUE,FALSE)</f>
        <v>0</v>
      </c>
      <c r="I658" s="11" cm="1">
        <f t="array" ref="I658">IF(OR(C658="", F658=""), "No Bonus",
IFERROR(
   _xlfn.XLOOKUP(TRIM(F658), '[1]Bonus Rules'!$C$2:$G$2,
      _xlfn.XLOOKUP(TRIM(C658), '[1]Bonus Rules'!$B$3:$B$14, '[1]Bonus Rules'!$C$3:$G$14)
   ),
"No Bonus"))</f>
        <v>2.1000000000000001E-2</v>
      </c>
      <c r="J658" s="16">
        <f>IF(Table2[[#This Row],[Bonus Rules]]="No Bonus",0,Table1[[#This Row],[Salary]]*Table2[[#This Row],[Bonus Rules]])</f>
        <v>1869.42</v>
      </c>
      <c r="K658" s="16">
        <f>Table1[[#This Row],[Salary]]+Table2[[#This Row],[Bonus Amount ]]</f>
        <v>90889.42</v>
      </c>
    </row>
    <row r="659" spans="1:11">
      <c r="A659" s="2" t="s">
        <v>645</v>
      </c>
      <c r="B659" s="2" t="s">
        <v>1</v>
      </c>
      <c r="C659" s="2" t="s">
        <v>11</v>
      </c>
      <c r="D659" s="14">
        <v>113750</v>
      </c>
      <c r="E659" s="2" t="s">
        <v>12</v>
      </c>
      <c r="F659" s="2" t="s">
        <v>20</v>
      </c>
      <c r="G659" t="str">
        <f t="shared" si="10"/>
        <v>110000 - 120000</v>
      </c>
      <c r="H659" t="b">
        <f>IF(Table1[[#This Row],[Salary]]&gt;90000,TRUE,FALSE)</f>
        <v>1</v>
      </c>
      <c r="I659" s="11" cm="1">
        <f t="array" ref="I659">IF(OR(C659="", F659=""), "No Bonus",
IFERROR(
   _xlfn.XLOOKUP(TRIM(F659), '[1]Bonus Rules'!$C$2:$G$2,
      _xlfn.XLOOKUP(TRIM(C659), '[1]Bonus Rules'!$B$3:$B$14, '[1]Bonus Rules'!$C$3:$G$14)
   ),
"No Bonus"))</f>
        <v>2.1000000000000001E-2</v>
      </c>
      <c r="J659" s="16">
        <f>IF(Table2[[#This Row],[Bonus Rules]]="No Bonus",0,Table1[[#This Row],[Salary]]*Table2[[#This Row],[Bonus Rules]])</f>
        <v>2388.75</v>
      </c>
      <c r="K659" s="16">
        <f>Table1[[#This Row],[Salary]]+Table2[[#This Row],[Bonus Amount ]]</f>
        <v>116138.75</v>
      </c>
    </row>
    <row r="660" spans="1:11">
      <c r="A660" s="1" t="s">
        <v>646</v>
      </c>
      <c r="B660" s="1" t="s">
        <v>6</v>
      </c>
      <c r="C660" s="1" t="s">
        <v>7</v>
      </c>
      <c r="D660" s="13">
        <v>32720</v>
      </c>
      <c r="E660" s="1" t="s">
        <v>12</v>
      </c>
      <c r="F660" s="1" t="s">
        <v>20</v>
      </c>
      <c r="G660" t="str">
        <f t="shared" si="10"/>
        <v>30000 - 40000</v>
      </c>
      <c r="H660" t="b">
        <f>IF(Table1[[#This Row],[Salary]]&gt;90000,TRUE,FALSE)</f>
        <v>0</v>
      </c>
      <c r="I660" s="11" cm="1">
        <f t="array" ref="I660">IF(OR(C660="", F660=""), "No Bonus",
IFERROR(
   _xlfn.XLOOKUP(TRIM(F660), '[1]Bonus Rules'!$C$2:$G$2,
      _xlfn.XLOOKUP(TRIM(C660), '[1]Bonus Rules'!$B$3:$B$14, '[1]Bonus Rules'!$C$3:$G$14)
   ),
"No Bonus"))</f>
        <v>3.5000000000000003E-2</v>
      </c>
      <c r="J660" s="16">
        <f>IF(Table2[[#This Row],[Bonus Rules]]="No Bonus",0,Table1[[#This Row],[Salary]]*Table2[[#This Row],[Bonus Rules]])</f>
        <v>1145.2</v>
      </c>
      <c r="K660" s="16">
        <f>Table1[[#This Row],[Salary]]+Table2[[#This Row],[Bonus Amount ]]</f>
        <v>33865.199999999997</v>
      </c>
    </row>
    <row r="661" spans="1:11">
      <c r="A661" s="2" t="s">
        <v>647</v>
      </c>
      <c r="B661" s="2" t="s">
        <v>1</v>
      </c>
      <c r="C661" s="2" t="s">
        <v>45</v>
      </c>
      <c r="D661" s="14">
        <v>61920</v>
      </c>
      <c r="E661" s="2" t="s">
        <v>12</v>
      </c>
      <c r="F661" s="2" t="s">
        <v>20</v>
      </c>
      <c r="G661" t="str">
        <f t="shared" si="10"/>
        <v>60000 - 70000</v>
      </c>
      <c r="H661" t="b">
        <f>IF(Table1[[#This Row],[Salary]]&gt;90000,TRUE,FALSE)</f>
        <v>0</v>
      </c>
      <c r="I661" s="11" cm="1">
        <f t="array" ref="I661">IF(OR(C661="", F661=""), "No Bonus",
IFERROR(
   _xlfn.XLOOKUP(TRIM(F661), '[1]Bonus Rules'!$C$2:$G$2,
      _xlfn.XLOOKUP(TRIM(C661), '[1]Bonus Rules'!$B$3:$B$14, '[1]Bonus Rules'!$C$3:$G$14)
   ),
"No Bonus"))</f>
        <v>2.3E-2</v>
      </c>
      <c r="J661" s="16">
        <f>IF(Table2[[#This Row],[Bonus Rules]]="No Bonus",0,Table1[[#This Row],[Salary]]*Table2[[#This Row],[Bonus Rules]])</f>
        <v>1424.16</v>
      </c>
      <c r="K661" s="16">
        <f>Table1[[#This Row],[Salary]]+Table2[[#This Row],[Bonus Amount ]]</f>
        <v>63344.160000000003</v>
      </c>
    </row>
    <row r="662" spans="1:11">
      <c r="A662" s="1" t="s">
        <v>648</v>
      </c>
      <c r="B662" s="1" t="s">
        <v>6</v>
      </c>
      <c r="C662" s="1" t="s">
        <v>58</v>
      </c>
      <c r="D662" s="13">
        <v>74600</v>
      </c>
      <c r="E662" s="1" t="s">
        <v>3</v>
      </c>
      <c r="F662" s="1" t="s">
        <v>4</v>
      </c>
      <c r="G662" t="str">
        <f t="shared" si="10"/>
        <v>70000 - 80000</v>
      </c>
      <c r="H662" t="b">
        <f>IF(Table1[[#This Row],[Salary]]&gt;90000,TRUE,FALSE)</f>
        <v>0</v>
      </c>
      <c r="I662" s="11" cm="1">
        <f t="array" ref="I662">IF(OR(C662="", F662=""), "No Bonus",
IFERROR(
   _xlfn.XLOOKUP(TRIM(F662), '[1]Bonus Rules'!$C$2:$G$2,
      _xlfn.XLOOKUP(TRIM(C662), '[1]Bonus Rules'!$B$3:$B$14, '[1]Bonus Rules'!$C$3:$G$14)
   ),
"No Bonus"))</f>
        <v>9.9000000000000005E-2</v>
      </c>
      <c r="J662" s="16">
        <f>IF(Table2[[#This Row],[Bonus Rules]]="No Bonus",0,Table1[[#This Row],[Salary]]*Table2[[#This Row],[Bonus Rules]])</f>
        <v>7385.4000000000005</v>
      </c>
      <c r="K662" s="16">
        <f>Table1[[#This Row],[Salary]]+Table2[[#This Row],[Bonus Amount ]]</f>
        <v>81985.399999999994</v>
      </c>
    </row>
    <row r="663" spans="1:11">
      <c r="A663" s="2" t="s">
        <v>649</v>
      </c>
      <c r="B663" s="2" t="s">
        <v>1</v>
      </c>
      <c r="C663" s="2" t="s">
        <v>32</v>
      </c>
      <c r="D663" s="14">
        <v>38030</v>
      </c>
      <c r="E663" s="2" t="s">
        <v>17</v>
      </c>
      <c r="F663" s="2" t="s">
        <v>20</v>
      </c>
      <c r="G663" t="str">
        <f t="shared" si="10"/>
        <v>30000 - 40000</v>
      </c>
      <c r="H663" t="b">
        <f>IF(Table1[[#This Row],[Salary]]&gt;90000,TRUE,FALSE)</f>
        <v>0</v>
      </c>
      <c r="I663" s="11" cm="1">
        <f t="array" ref="I663">IF(OR(C663="", F663=""), "No Bonus",
IFERROR(
   _xlfn.XLOOKUP(TRIM(F663), '[1]Bonus Rules'!$C$2:$G$2,
      _xlfn.XLOOKUP(TRIM(C663), '[1]Bonus Rules'!$B$3:$B$14, '[1]Bonus Rules'!$C$3:$G$14)
   ),
"No Bonus"))</f>
        <v>0.04</v>
      </c>
      <c r="J663" s="16">
        <f>IF(Table2[[#This Row],[Bonus Rules]]="No Bonus",0,Table1[[#This Row],[Salary]]*Table2[[#This Row],[Bonus Rules]])</f>
        <v>1521.2</v>
      </c>
      <c r="K663" s="16">
        <f>Table1[[#This Row],[Salary]]+Table2[[#This Row],[Bonus Amount ]]</f>
        <v>39551.199999999997</v>
      </c>
    </row>
    <row r="664" spans="1:11">
      <c r="A664" s="1" t="s">
        <v>650</v>
      </c>
      <c r="B664" s="1" t="s">
        <v>6</v>
      </c>
      <c r="C664" s="1" t="s">
        <v>45</v>
      </c>
      <c r="D664" s="13">
        <v>30940</v>
      </c>
      <c r="E664" s="1" t="s">
        <v>12</v>
      </c>
      <c r="F664" s="1" t="s">
        <v>41</v>
      </c>
      <c r="G664" t="str">
        <f t="shared" si="10"/>
        <v>30000 - 40000</v>
      </c>
      <c r="H664" t="b">
        <f>IF(Table1[[#This Row],[Salary]]&gt;90000,TRUE,FALSE)</f>
        <v>0</v>
      </c>
      <c r="I664" s="11" cm="1">
        <f t="array" ref="I664">IF(OR(C664="", F664=""), "No Bonus",
IFERROR(
   _xlfn.XLOOKUP(TRIM(F664), '[1]Bonus Rules'!$C$2:$G$2,
      _xlfn.XLOOKUP(TRIM(C664), '[1]Bonus Rules'!$B$3:$B$14, '[1]Bonus Rules'!$C$3:$G$14)
   ),
"No Bonus"))</f>
        <v>5.0000000000000001E-3</v>
      </c>
      <c r="J664" s="16">
        <f>IF(Table2[[#This Row],[Bonus Rules]]="No Bonus",0,Table1[[#This Row],[Salary]]*Table2[[#This Row],[Bonus Rules]])</f>
        <v>154.70000000000002</v>
      </c>
      <c r="K664" s="16">
        <f>Table1[[#This Row],[Salary]]+Table2[[#This Row],[Bonus Amount ]]</f>
        <v>31094.7</v>
      </c>
    </row>
    <row r="665" spans="1:11">
      <c r="A665" s="2" t="s">
        <v>651</v>
      </c>
      <c r="B665" s="2" t="s">
        <v>1</v>
      </c>
      <c r="C665" s="2" t="s">
        <v>45</v>
      </c>
      <c r="D665" s="14">
        <v>28870</v>
      </c>
      <c r="E665" s="2" t="s">
        <v>12</v>
      </c>
      <c r="F665" s="2" t="s">
        <v>20</v>
      </c>
      <c r="G665" t="str">
        <f t="shared" si="10"/>
        <v>20000 - 30000</v>
      </c>
      <c r="H665" t="b">
        <f>IF(Table1[[#This Row],[Salary]]&gt;90000,TRUE,FALSE)</f>
        <v>0</v>
      </c>
      <c r="I665" s="11" cm="1">
        <f t="array" ref="I665">IF(OR(C665="", F665=""), "No Bonus",
IFERROR(
   _xlfn.XLOOKUP(TRIM(F665), '[1]Bonus Rules'!$C$2:$G$2,
      _xlfn.XLOOKUP(TRIM(C665), '[1]Bonus Rules'!$B$3:$B$14, '[1]Bonus Rules'!$C$3:$G$14)
   ),
"No Bonus"))</f>
        <v>2.3E-2</v>
      </c>
      <c r="J665" s="16">
        <f>IF(Table2[[#This Row],[Bonus Rules]]="No Bonus",0,Table1[[#This Row],[Salary]]*Table2[[#This Row],[Bonus Rules]])</f>
        <v>664.01</v>
      </c>
      <c r="K665" s="16">
        <f>Table1[[#This Row],[Salary]]+Table2[[#This Row],[Bonus Amount ]]</f>
        <v>29534.01</v>
      </c>
    </row>
    <row r="666" spans="1:11">
      <c r="A666" s="1" t="s">
        <v>652</v>
      </c>
      <c r="B666" s="1" t="s">
        <v>6</v>
      </c>
      <c r="C666" s="1" t="s">
        <v>58</v>
      </c>
      <c r="D666" s="13">
        <v>71210</v>
      </c>
      <c r="E666" s="1" t="s">
        <v>17</v>
      </c>
      <c r="F666" s="1" t="s">
        <v>4</v>
      </c>
      <c r="G666" t="str">
        <f t="shared" si="10"/>
        <v>70000 - 80000</v>
      </c>
      <c r="H666" t="b">
        <f>IF(Table1[[#This Row],[Salary]]&gt;90000,TRUE,FALSE)</f>
        <v>0</v>
      </c>
      <c r="I666" s="11" cm="1">
        <f t="array" ref="I666">IF(OR(C666="", F666=""), "No Bonus",
IFERROR(
   _xlfn.XLOOKUP(TRIM(F666), '[1]Bonus Rules'!$C$2:$G$2,
      _xlfn.XLOOKUP(TRIM(C666), '[1]Bonus Rules'!$B$3:$B$14, '[1]Bonus Rules'!$C$3:$G$14)
   ),
"No Bonus"))</f>
        <v>9.9000000000000005E-2</v>
      </c>
      <c r="J666" s="16">
        <f>IF(Table2[[#This Row],[Bonus Rules]]="No Bonus",0,Table1[[#This Row],[Salary]]*Table2[[#This Row],[Bonus Rules]])</f>
        <v>7049.79</v>
      </c>
      <c r="K666" s="16">
        <f>Table1[[#This Row],[Salary]]+Table2[[#This Row],[Bonus Amount ]]</f>
        <v>78259.789999999994</v>
      </c>
    </row>
    <row r="667" spans="1:11">
      <c r="A667" s="2" t="s">
        <v>653</v>
      </c>
      <c r="B667" s="2" t="s">
        <v>1</v>
      </c>
      <c r="C667" s="2" t="s">
        <v>32</v>
      </c>
      <c r="D667" s="14">
        <v>63450</v>
      </c>
      <c r="E667" s="2" t="s">
        <v>12</v>
      </c>
      <c r="F667" s="2" t="s">
        <v>8</v>
      </c>
      <c r="G667" t="str">
        <f t="shared" si="10"/>
        <v>60000 - 70000</v>
      </c>
      <c r="H667" t="b">
        <f>IF(Table1[[#This Row],[Salary]]&gt;90000,TRUE,FALSE)</f>
        <v>0</v>
      </c>
      <c r="I667" s="11" cm="1">
        <f t="array" ref="I667">IF(OR(C667="", F667=""), "No Bonus",
IFERROR(
   _xlfn.XLOOKUP(TRIM(F667), '[1]Bonus Rules'!$C$2:$G$2,
      _xlfn.XLOOKUP(TRIM(C667), '[1]Bonus Rules'!$B$3:$B$14, '[1]Bonus Rules'!$C$3:$G$14)
   ),
"No Bonus"))</f>
        <v>5.8999999999999997E-2</v>
      </c>
      <c r="J667" s="16">
        <f>IF(Table2[[#This Row],[Bonus Rules]]="No Bonus",0,Table1[[#This Row],[Salary]]*Table2[[#This Row],[Bonus Rules]])</f>
        <v>3743.5499999999997</v>
      </c>
      <c r="K667" s="16">
        <f>Table1[[#This Row],[Salary]]+Table2[[#This Row],[Bonus Amount ]]</f>
        <v>67193.55</v>
      </c>
    </row>
    <row r="668" spans="1:11">
      <c r="A668" s="1" t="s">
        <v>654</v>
      </c>
      <c r="B668" s="1" t="s">
        <v>6</v>
      </c>
      <c r="C668" s="1" t="s">
        <v>45</v>
      </c>
      <c r="D668" s="13">
        <v>87930</v>
      </c>
      <c r="E668" s="1" t="s">
        <v>17</v>
      </c>
      <c r="F668" s="1" t="s">
        <v>41</v>
      </c>
      <c r="G668" t="str">
        <f t="shared" si="10"/>
        <v>80000 - 90000</v>
      </c>
      <c r="H668" t="b">
        <f>IF(Table1[[#This Row],[Salary]]&gt;90000,TRUE,FALSE)</f>
        <v>0</v>
      </c>
      <c r="I668" s="11" cm="1">
        <f t="array" ref="I668">IF(OR(C668="", F668=""), "No Bonus",
IFERROR(
   _xlfn.XLOOKUP(TRIM(F668), '[1]Bonus Rules'!$C$2:$G$2,
      _xlfn.XLOOKUP(TRIM(C668), '[1]Bonus Rules'!$B$3:$B$14, '[1]Bonus Rules'!$C$3:$G$14)
   ),
"No Bonus"))</f>
        <v>5.0000000000000001E-3</v>
      </c>
      <c r="J668" s="16">
        <f>IF(Table2[[#This Row],[Bonus Rules]]="No Bonus",0,Table1[[#This Row],[Salary]]*Table2[[#This Row],[Bonus Rules]])</f>
        <v>439.65000000000003</v>
      </c>
      <c r="K668" s="16">
        <f>Table1[[#This Row],[Salary]]+Table2[[#This Row],[Bonus Amount ]]</f>
        <v>88369.65</v>
      </c>
    </row>
    <row r="669" spans="1:11">
      <c r="A669" s="2" t="s">
        <v>51</v>
      </c>
      <c r="B669" s="2" t="s">
        <v>1</v>
      </c>
      <c r="C669" s="2" t="s">
        <v>40</v>
      </c>
      <c r="D669" s="14">
        <v>69070</v>
      </c>
      <c r="E669" s="2" t="s">
        <v>17</v>
      </c>
      <c r="F669" s="2" t="s">
        <v>20</v>
      </c>
      <c r="G669" t="str">
        <f t="shared" si="10"/>
        <v>60000 - 70000</v>
      </c>
      <c r="H669" t="b">
        <f>IF(Table1[[#This Row],[Salary]]&gt;90000,TRUE,FALSE)</f>
        <v>0</v>
      </c>
      <c r="I669" s="11" cm="1">
        <f t="array" ref="I669">IF(OR(C669="", F669=""), "No Bonus",
IFERROR(
   _xlfn.XLOOKUP(TRIM(F669), '[1]Bonus Rules'!$C$2:$G$2,
      _xlfn.XLOOKUP(TRIM(C669), '[1]Bonus Rules'!$B$3:$B$14, '[1]Bonus Rules'!$C$3:$G$14)
   ),
"No Bonus"))</f>
        <v>3.3000000000000002E-2</v>
      </c>
      <c r="J669" s="16">
        <f>IF(Table2[[#This Row],[Bonus Rules]]="No Bonus",0,Table1[[#This Row],[Salary]]*Table2[[#This Row],[Bonus Rules]])</f>
        <v>2279.31</v>
      </c>
      <c r="K669" s="16">
        <f>Table1[[#This Row],[Salary]]+Table2[[#This Row],[Bonus Amount ]]</f>
        <v>71349.31</v>
      </c>
    </row>
    <row r="670" spans="1:11">
      <c r="A670" s="1" t="s">
        <v>655</v>
      </c>
      <c r="B670" s="1" t="s">
        <v>1</v>
      </c>
      <c r="C670" s="1" t="s">
        <v>24</v>
      </c>
      <c r="D670" s="13">
        <v>101610</v>
      </c>
      <c r="E670" s="1" t="s">
        <v>12</v>
      </c>
      <c r="F670" s="1" t="s">
        <v>20</v>
      </c>
      <c r="G670" t="str">
        <f t="shared" si="10"/>
        <v>100000 - 110000</v>
      </c>
      <c r="H670" t="b">
        <f>IF(Table1[[#This Row],[Salary]]&gt;90000,TRUE,FALSE)</f>
        <v>1</v>
      </c>
      <c r="I670" s="11" cm="1">
        <f t="array" ref="I670">IF(OR(C670="", F670=""), "No Bonus",
IFERROR(
   _xlfn.XLOOKUP(TRIM(F670), '[1]Bonus Rules'!$C$2:$G$2,
      _xlfn.XLOOKUP(TRIM(C670), '[1]Bonus Rules'!$B$3:$B$14, '[1]Bonus Rules'!$C$3:$G$14)
   ),
"No Bonus"))</f>
        <v>2.4E-2</v>
      </c>
      <c r="J670" s="16">
        <f>IF(Table2[[#This Row],[Bonus Rules]]="No Bonus",0,Table1[[#This Row],[Salary]]*Table2[[#This Row],[Bonus Rules]])</f>
        <v>2438.64</v>
      </c>
      <c r="K670" s="16">
        <f>Table1[[#This Row],[Salary]]+Table2[[#This Row],[Bonus Amount ]]</f>
        <v>104048.64</v>
      </c>
    </row>
    <row r="671" spans="1:11">
      <c r="A671" s="2" t="s">
        <v>656</v>
      </c>
      <c r="B671" s="2" t="s">
        <v>6</v>
      </c>
      <c r="C671" s="2" t="s">
        <v>45</v>
      </c>
      <c r="D671" s="14">
        <v>28310</v>
      </c>
      <c r="E671" s="2" t="s">
        <v>17</v>
      </c>
      <c r="F671" s="2" t="s">
        <v>20</v>
      </c>
      <c r="G671" t="str">
        <f t="shared" si="10"/>
        <v>20000 - 30000</v>
      </c>
      <c r="H671" t="b">
        <f>IF(Table1[[#This Row],[Salary]]&gt;90000,TRUE,FALSE)</f>
        <v>0</v>
      </c>
      <c r="I671" s="11" cm="1">
        <f t="array" ref="I671">IF(OR(C671="", F671=""), "No Bonus",
IFERROR(
   _xlfn.XLOOKUP(TRIM(F671), '[1]Bonus Rules'!$C$2:$G$2,
      _xlfn.XLOOKUP(TRIM(C671), '[1]Bonus Rules'!$B$3:$B$14, '[1]Bonus Rules'!$C$3:$G$14)
   ),
"No Bonus"))</f>
        <v>2.3E-2</v>
      </c>
      <c r="J671" s="16">
        <f>IF(Table2[[#This Row],[Bonus Rules]]="No Bonus",0,Table1[[#This Row],[Salary]]*Table2[[#This Row],[Bonus Rules]])</f>
        <v>651.13</v>
      </c>
      <c r="K671" s="16">
        <f>Table1[[#This Row],[Salary]]+Table2[[#This Row],[Bonus Amount ]]</f>
        <v>28961.13</v>
      </c>
    </row>
    <row r="672" spans="1:11">
      <c r="A672" s="1" t="s">
        <v>657</v>
      </c>
      <c r="B672" s="1" t="s">
        <v>1</v>
      </c>
      <c r="C672" s="1" t="s">
        <v>11</v>
      </c>
      <c r="D672" s="13">
        <v>89840</v>
      </c>
      <c r="E672" s="1" t="s">
        <v>17</v>
      </c>
      <c r="F672" s="1" t="s">
        <v>4</v>
      </c>
      <c r="G672" t="str">
        <f t="shared" si="10"/>
        <v>80000 - 90000</v>
      </c>
      <c r="H672" t="b">
        <f>IF(Table1[[#This Row],[Salary]]&gt;90000,TRUE,FALSE)</f>
        <v>0</v>
      </c>
      <c r="I672" s="11" cm="1">
        <f t="array" ref="I672">IF(OR(C672="", F672=""), "No Bonus",
IFERROR(
   _xlfn.XLOOKUP(TRIM(F672), '[1]Bonus Rules'!$C$2:$G$2,
      _xlfn.XLOOKUP(TRIM(C672), '[1]Bonus Rules'!$B$3:$B$14, '[1]Bonus Rules'!$C$3:$G$14)
   ),
"No Bonus"))</f>
        <v>6.4000000000000001E-2</v>
      </c>
      <c r="J672" s="16">
        <f>IF(Table2[[#This Row],[Bonus Rules]]="No Bonus",0,Table1[[#This Row],[Salary]]*Table2[[#This Row],[Bonus Rules]])</f>
        <v>5749.76</v>
      </c>
      <c r="K672" s="16">
        <f>Table1[[#This Row],[Salary]]+Table2[[#This Row],[Bonus Amount ]]</f>
        <v>95589.759999999995</v>
      </c>
    </row>
    <row r="673" spans="1:11">
      <c r="A673" s="2" t="s">
        <v>658</v>
      </c>
      <c r="B673" s="2" t="s">
        <v>1</v>
      </c>
      <c r="C673" s="2" t="s">
        <v>14</v>
      </c>
      <c r="D673" s="14">
        <v>96250</v>
      </c>
      <c r="E673" s="2" t="s">
        <v>3</v>
      </c>
      <c r="F673" s="2" t="s">
        <v>20</v>
      </c>
      <c r="G673" t="str">
        <f t="shared" si="10"/>
        <v>90000 - 100000</v>
      </c>
      <c r="H673" t="b">
        <f>IF(Table1[[#This Row],[Salary]]&gt;90000,TRUE,FALSE)</f>
        <v>1</v>
      </c>
      <c r="I673" s="11" cm="1">
        <f t="array" ref="I673">IF(OR(C673="", F673=""), "No Bonus",
IFERROR(
   _xlfn.XLOOKUP(TRIM(F673), '[1]Bonus Rules'!$C$2:$G$2,
      _xlfn.XLOOKUP(TRIM(C673), '[1]Bonus Rules'!$B$3:$B$14, '[1]Bonus Rules'!$C$3:$G$14)
   ),
"No Bonus"))</f>
        <v>2.8000000000000001E-2</v>
      </c>
      <c r="J673" s="16">
        <f>IF(Table2[[#This Row],[Bonus Rules]]="No Bonus",0,Table1[[#This Row],[Salary]]*Table2[[#This Row],[Bonus Rules]])</f>
        <v>2695</v>
      </c>
      <c r="K673" s="16">
        <f>Table1[[#This Row],[Salary]]+Table2[[#This Row],[Bonus Amount ]]</f>
        <v>98945</v>
      </c>
    </row>
    <row r="674" spans="1:11">
      <c r="A674" s="1" t="s">
        <v>659</v>
      </c>
      <c r="B674" s="1" t="s">
        <v>1</v>
      </c>
      <c r="C674" s="1" t="s">
        <v>27</v>
      </c>
      <c r="D674" s="13">
        <v>112460</v>
      </c>
      <c r="E674" s="1" t="s">
        <v>12</v>
      </c>
      <c r="F674" s="1" t="s">
        <v>15</v>
      </c>
      <c r="G674" t="str">
        <f t="shared" si="10"/>
        <v>110000 - 120000</v>
      </c>
      <c r="H674" t="b">
        <f>IF(Table1[[#This Row],[Salary]]&gt;90000,TRUE,FALSE)</f>
        <v>1</v>
      </c>
      <c r="I674" s="11" cm="1">
        <f t="array" ref="I674">IF(OR(C674="", F674=""), "No Bonus",
IFERROR(
   _xlfn.XLOOKUP(TRIM(F674), '[1]Bonus Rules'!$C$2:$G$2,
      _xlfn.XLOOKUP(TRIM(C674), '[1]Bonus Rules'!$B$3:$B$14, '[1]Bonus Rules'!$C$3:$G$14)
   ),
"No Bonus"))</f>
        <v>0.01</v>
      </c>
      <c r="J674" s="16">
        <f>IF(Table2[[#This Row],[Bonus Rules]]="No Bonus",0,Table1[[#This Row],[Salary]]*Table2[[#This Row],[Bonus Rules]])</f>
        <v>1124.6000000000001</v>
      </c>
      <c r="K674" s="16">
        <f>Table1[[#This Row],[Salary]]+Table2[[#This Row],[Bonus Amount ]]</f>
        <v>113584.6</v>
      </c>
    </row>
    <row r="675" spans="1:11">
      <c r="A675" s="2" t="s">
        <v>660</v>
      </c>
      <c r="B675" s="2" t="s">
        <v>10</v>
      </c>
      <c r="C675" s="2" t="s">
        <v>19</v>
      </c>
      <c r="D675" s="14">
        <v>115440</v>
      </c>
      <c r="E675" s="2" t="s">
        <v>17</v>
      </c>
      <c r="F675" s="2" t="s">
        <v>20</v>
      </c>
      <c r="G675" t="str">
        <f t="shared" si="10"/>
        <v>110000 - 120000</v>
      </c>
      <c r="H675" t="b">
        <f>IF(Table1[[#This Row],[Salary]]&gt;90000,TRUE,FALSE)</f>
        <v>1</v>
      </c>
      <c r="I675" s="11" cm="1">
        <f t="array" ref="I675">IF(OR(C675="", F675=""), "No Bonus",
IFERROR(
   _xlfn.XLOOKUP(TRIM(F675), '[1]Bonus Rules'!$C$2:$G$2,
      _xlfn.XLOOKUP(TRIM(C675), '[1]Bonus Rules'!$B$3:$B$14, '[1]Bonus Rules'!$C$3:$G$14)
   ),
"No Bonus"))</f>
        <v>2.7E-2</v>
      </c>
      <c r="J675" s="16">
        <f>IF(Table2[[#This Row],[Bonus Rules]]="No Bonus",0,Table1[[#This Row],[Salary]]*Table2[[#This Row],[Bonus Rules]])</f>
        <v>3116.88</v>
      </c>
      <c r="K675" s="16">
        <f>Table1[[#This Row],[Salary]]+Table2[[#This Row],[Bonus Amount ]]</f>
        <v>118556.88</v>
      </c>
    </row>
    <row r="676" spans="1:11">
      <c r="A676" s="1" t="s">
        <v>661</v>
      </c>
      <c r="B676" s="1" t="s">
        <v>6</v>
      </c>
      <c r="C676" s="1" t="s">
        <v>32</v>
      </c>
      <c r="D676" s="13">
        <v>33920</v>
      </c>
      <c r="E676" s="1" t="s">
        <v>12</v>
      </c>
      <c r="F676" s="1" t="s">
        <v>20</v>
      </c>
      <c r="G676" t="str">
        <f t="shared" si="10"/>
        <v>30000 - 40000</v>
      </c>
      <c r="H676" t="b">
        <f>IF(Table1[[#This Row],[Salary]]&gt;90000,TRUE,FALSE)</f>
        <v>0</v>
      </c>
      <c r="I676" s="11" cm="1">
        <f t="array" ref="I676">IF(OR(C676="", F676=""), "No Bonus",
IFERROR(
   _xlfn.XLOOKUP(TRIM(F676), '[1]Bonus Rules'!$C$2:$G$2,
      _xlfn.XLOOKUP(TRIM(C676), '[1]Bonus Rules'!$B$3:$B$14, '[1]Bonus Rules'!$C$3:$G$14)
   ),
"No Bonus"))</f>
        <v>0.04</v>
      </c>
      <c r="J676" s="16">
        <f>IF(Table2[[#This Row],[Bonus Rules]]="No Bonus",0,Table1[[#This Row],[Salary]]*Table2[[#This Row],[Bonus Rules]])</f>
        <v>1356.8</v>
      </c>
      <c r="K676" s="16">
        <f>Table1[[#This Row],[Salary]]+Table2[[#This Row],[Bonus Amount ]]</f>
        <v>35276.800000000003</v>
      </c>
    </row>
    <row r="677" spans="1:11">
      <c r="A677" s="2" t="s">
        <v>662</v>
      </c>
      <c r="B677" s="2" t="s">
        <v>1</v>
      </c>
      <c r="C677" s="2" t="s">
        <v>14</v>
      </c>
      <c r="D677" s="14">
        <v>46280</v>
      </c>
      <c r="E677" s="2" t="s">
        <v>3</v>
      </c>
      <c r="F677" s="2" t="s">
        <v>20</v>
      </c>
      <c r="G677" t="str">
        <f t="shared" si="10"/>
        <v>40000 - 50000</v>
      </c>
      <c r="H677" t="b">
        <f>IF(Table1[[#This Row],[Salary]]&gt;90000,TRUE,FALSE)</f>
        <v>0</v>
      </c>
      <c r="I677" s="11" cm="1">
        <f t="array" ref="I677">IF(OR(C677="", F677=""), "No Bonus",
IFERROR(
   _xlfn.XLOOKUP(TRIM(F677), '[1]Bonus Rules'!$C$2:$G$2,
      _xlfn.XLOOKUP(TRIM(C677), '[1]Bonus Rules'!$B$3:$B$14, '[1]Bonus Rules'!$C$3:$G$14)
   ),
"No Bonus"))</f>
        <v>2.8000000000000001E-2</v>
      </c>
      <c r="J677" s="16">
        <f>IF(Table2[[#This Row],[Bonus Rules]]="No Bonus",0,Table1[[#This Row],[Salary]]*Table2[[#This Row],[Bonus Rules]])</f>
        <v>1295.8399999999999</v>
      </c>
      <c r="K677" s="16">
        <f>Table1[[#This Row],[Salary]]+Table2[[#This Row],[Bonus Amount ]]</f>
        <v>47575.839999999997</v>
      </c>
    </row>
    <row r="678" spans="1:11">
      <c r="A678" s="1" t="s">
        <v>663</v>
      </c>
      <c r="B678" s="1" t="s">
        <v>6</v>
      </c>
      <c r="C678" s="1" t="s">
        <v>14</v>
      </c>
      <c r="D678" s="13">
        <v>58940</v>
      </c>
      <c r="E678" s="1" t="s">
        <v>12</v>
      </c>
      <c r="F678" s="1" t="s">
        <v>20</v>
      </c>
      <c r="G678" t="str">
        <f t="shared" si="10"/>
        <v>50000 - 60000</v>
      </c>
      <c r="H678" t="b">
        <f>IF(Table1[[#This Row],[Salary]]&gt;90000,TRUE,FALSE)</f>
        <v>0</v>
      </c>
      <c r="I678" s="11" cm="1">
        <f t="array" ref="I678">IF(OR(C678="", F678=""), "No Bonus",
IFERROR(
   _xlfn.XLOOKUP(TRIM(F678), '[1]Bonus Rules'!$C$2:$G$2,
      _xlfn.XLOOKUP(TRIM(C678), '[1]Bonus Rules'!$B$3:$B$14, '[1]Bonus Rules'!$C$3:$G$14)
   ),
"No Bonus"))</f>
        <v>2.8000000000000001E-2</v>
      </c>
      <c r="J678" s="16">
        <f>IF(Table2[[#This Row],[Bonus Rules]]="No Bonus",0,Table1[[#This Row],[Salary]]*Table2[[#This Row],[Bonus Rules]])</f>
        <v>1650.32</v>
      </c>
      <c r="K678" s="16">
        <f>Table1[[#This Row],[Salary]]+Table2[[#This Row],[Bonus Amount ]]</f>
        <v>60590.32</v>
      </c>
    </row>
    <row r="679" spans="1:11">
      <c r="A679" s="2" t="s">
        <v>664</v>
      </c>
      <c r="B679" s="2" t="s">
        <v>6</v>
      </c>
      <c r="C679" s="2" t="s">
        <v>58</v>
      </c>
      <c r="D679" s="14">
        <v>118980</v>
      </c>
      <c r="E679" s="2" t="s">
        <v>17</v>
      </c>
      <c r="F679" s="2" t="s">
        <v>54</v>
      </c>
      <c r="G679" t="str">
        <f t="shared" si="10"/>
        <v>110000 - 120000</v>
      </c>
      <c r="H679" t="b">
        <f>IF(Table1[[#This Row],[Salary]]&gt;90000,TRUE,FALSE)</f>
        <v>1</v>
      </c>
      <c r="I679" s="11" t="str" cm="1">
        <f t="array" ref="I679">IF(OR(C679="", F679=""), "No Bonus",
IFERROR(
   _xlfn.XLOOKUP(TRIM(F679), '[1]Bonus Rules'!$C$2:$G$2,
      _xlfn.XLOOKUP(TRIM(C679), '[1]Bonus Rules'!$B$3:$B$14, '[1]Bonus Rules'!$C$3:$G$14)
   ),
"No Bonus"))</f>
        <v>No Bonus</v>
      </c>
      <c r="J679" s="16">
        <f>IF(Table2[[#This Row],[Bonus Rules]]="No Bonus",0,Table1[[#This Row],[Salary]]*Table2[[#This Row],[Bonus Rules]])</f>
        <v>0</v>
      </c>
      <c r="K679" s="16">
        <f>Table1[[#This Row],[Salary]]+Table2[[#This Row],[Bonus Amount ]]</f>
        <v>118980</v>
      </c>
    </row>
    <row r="680" spans="1:11">
      <c r="A680" s="1" t="s">
        <v>665</v>
      </c>
      <c r="B680" s="1" t="s">
        <v>1</v>
      </c>
      <c r="C680" s="1" t="s">
        <v>2</v>
      </c>
      <c r="D680" s="13">
        <v>96750</v>
      </c>
      <c r="E680" s="1" t="s">
        <v>12</v>
      </c>
      <c r="F680" s="1" t="s">
        <v>20</v>
      </c>
      <c r="G680" t="str">
        <f t="shared" si="10"/>
        <v>90000 - 100000</v>
      </c>
      <c r="H680" t="b">
        <f>IF(Table1[[#This Row],[Salary]]&gt;90000,TRUE,FALSE)</f>
        <v>1</v>
      </c>
      <c r="I680" s="11" cm="1">
        <f t="array" ref="I680">IF(OR(C680="", F680=""), "No Bonus",
IFERROR(
   _xlfn.XLOOKUP(TRIM(F680), '[1]Bonus Rules'!$C$2:$G$2,
      _xlfn.XLOOKUP(TRIM(C680), '[1]Bonus Rules'!$B$3:$B$14, '[1]Bonus Rules'!$C$3:$G$14)
   ),
"No Bonus"))</f>
        <v>2.1000000000000001E-2</v>
      </c>
      <c r="J680" s="16">
        <f>IF(Table2[[#This Row],[Bonus Rules]]="No Bonus",0,Table1[[#This Row],[Salary]]*Table2[[#This Row],[Bonus Rules]])</f>
        <v>2031.7500000000002</v>
      </c>
      <c r="K680" s="16">
        <f>Table1[[#This Row],[Salary]]+Table2[[#This Row],[Bonus Amount ]]</f>
        <v>98781.75</v>
      </c>
    </row>
    <row r="681" spans="1:11">
      <c r="A681" s="2" t="s">
        <v>666</v>
      </c>
      <c r="B681" s="2" t="s">
        <v>10</v>
      </c>
      <c r="C681" s="2" t="s">
        <v>11</v>
      </c>
      <c r="D681" s="14">
        <v>101220</v>
      </c>
      <c r="E681" s="2" t="s">
        <v>12</v>
      </c>
      <c r="F681" s="2" t="s">
        <v>8</v>
      </c>
      <c r="G681" t="str">
        <f t="shared" si="10"/>
        <v>100000 - 110000</v>
      </c>
      <c r="H681" t="b">
        <f>IF(Table1[[#This Row],[Salary]]&gt;90000,TRUE,FALSE)</f>
        <v>1</v>
      </c>
      <c r="I681" s="11" cm="1">
        <f t="array" ref="I681">IF(OR(C681="", F681=""), "No Bonus",
IFERROR(
   _xlfn.XLOOKUP(TRIM(F681), '[1]Bonus Rules'!$C$2:$G$2,
      _xlfn.XLOOKUP(TRIM(C681), '[1]Bonus Rules'!$B$3:$B$14, '[1]Bonus Rules'!$C$3:$G$14)
   ),
"No Bonus"))</f>
        <v>5.3999999999999999E-2</v>
      </c>
      <c r="J681" s="16">
        <f>IF(Table2[[#This Row],[Bonus Rules]]="No Bonus",0,Table1[[#This Row],[Salary]]*Table2[[#This Row],[Bonus Rules]])</f>
        <v>5465.88</v>
      </c>
      <c r="K681" s="16">
        <f>Table1[[#This Row],[Salary]]+Table2[[#This Row],[Bonus Amount ]]</f>
        <v>106685.88</v>
      </c>
    </row>
    <row r="682" spans="1:11">
      <c r="A682" s="1" t="s">
        <v>667</v>
      </c>
      <c r="B682" s="1" t="s">
        <v>1</v>
      </c>
      <c r="C682" s="1" t="s">
        <v>27</v>
      </c>
      <c r="D682" s="13">
        <v>63020</v>
      </c>
      <c r="E682" s="1" t="s">
        <v>17</v>
      </c>
      <c r="F682" s="1" t="s">
        <v>20</v>
      </c>
      <c r="G682" t="str">
        <f t="shared" si="10"/>
        <v>60000 - 70000</v>
      </c>
      <c r="H682" t="b">
        <f>IF(Table1[[#This Row],[Salary]]&gt;90000,TRUE,FALSE)</f>
        <v>0</v>
      </c>
      <c r="I682" s="11" cm="1">
        <f t="array" ref="I682">IF(OR(C682="", F682=""), "No Bonus",
IFERROR(
   _xlfn.XLOOKUP(TRIM(F682), '[1]Bonus Rules'!$C$2:$G$2,
      _xlfn.XLOOKUP(TRIM(C682), '[1]Bonus Rules'!$B$3:$B$14, '[1]Bonus Rules'!$C$3:$G$14)
   ),
"No Bonus"))</f>
        <v>3.2000000000000001E-2</v>
      </c>
      <c r="J682" s="16">
        <f>IF(Table2[[#This Row],[Bonus Rules]]="No Bonus",0,Table1[[#This Row],[Salary]]*Table2[[#This Row],[Bonus Rules]])</f>
        <v>2016.64</v>
      </c>
      <c r="K682" s="16">
        <f>Table1[[#This Row],[Salary]]+Table2[[#This Row],[Bonus Amount ]]</f>
        <v>65036.639999999999</v>
      </c>
    </row>
    <row r="683" spans="1:11">
      <c r="A683" s="2" t="s">
        <v>668</v>
      </c>
      <c r="B683" s="2" t="s">
        <v>1</v>
      </c>
      <c r="C683" s="2" t="s">
        <v>24</v>
      </c>
      <c r="D683" s="14">
        <v>75920</v>
      </c>
      <c r="E683" s="2" t="s">
        <v>12</v>
      </c>
      <c r="F683" s="2" t="s">
        <v>8</v>
      </c>
      <c r="G683" t="str">
        <f t="shared" si="10"/>
        <v>70000 - 80000</v>
      </c>
      <c r="H683" t="b">
        <f>IF(Table1[[#This Row],[Salary]]&gt;90000,TRUE,FALSE)</f>
        <v>0</v>
      </c>
      <c r="I683" s="11" cm="1">
        <f t="array" ref="I683">IF(OR(C683="", F683=""), "No Bonus",
IFERROR(
   _xlfn.XLOOKUP(TRIM(F683), '[1]Bonus Rules'!$C$2:$G$2,
      _xlfn.XLOOKUP(TRIM(C683), '[1]Bonus Rules'!$B$3:$B$14, '[1]Bonus Rules'!$C$3:$G$14)
   ),
"No Bonus"))</f>
        <v>0.05</v>
      </c>
      <c r="J683" s="16">
        <f>IF(Table2[[#This Row],[Bonus Rules]]="No Bonus",0,Table1[[#This Row],[Salary]]*Table2[[#This Row],[Bonus Rules]])</f>
        <v>3796</v>
      </c>
      <c r="K683" s="16">
        <f>Table1[[#This Row],[Salary]]+Table2[[#This Row],[Bonus Amount ]]</f>
        <v>79716</v>
      </c>
    </row>
    <row r="684" spans="1:11">
      <c r="A684" s="1" t="s">
        <v>669</v>
      </c>
      <c r="B684" s="1" t="s">
        <v>1</v>
      </c>
      <c r="C684" s="1" t="s">
        <v>11</v>
      </c>
      <c r="D684" s="13">
        <v>93080</v>
      </c>
      <c r="E684" s="1" t="s">
        <v>3</v>
      </c>
      <c r="F684" s="1" t="s">
        <v>20</v>
      </c>
      <c r="G684" t="str">
        <f t="shared" si="10"/>
        <v>90000 - 100000</v>
      </c>
      <c r="H684" t="b">
        <f>IF(Table1[[#This Row],[Salary]]&gt;90000,TRUE,FALSE)</f>
        <v>1</v>
      </c>
      <c r="I684" s="11" cm="1">
        <f t="array" ref="I684">IF(OR(C684="", F684=""), "No Bonus",
IFERROR(
   _xlfn.XLOOKUP(TRIM(F684), '[1]Bonus Rules'!$C$2:$G$2,
      _xlfn.XLOOKUP(TRIM(C684), '[1]Bonus Rules'!$B$3:$B$14, '[1]Bonus Rules'!$C$3:$G$14)
   ),
"No Bonus"))</f>
        <v>2.1000000000000001E-2</v>
      </c>
      <c r="J684" s="16">
        <f>IF(Table2[[#This Row],[Bonus Rules]]="No Bonus",0,Table1[[#This Row],[Salary]]*Table2[[#This Row],[Bonus Rules]])</f>
        <v>1954.68</v>
      </c>
      <c r="K684" s="16">
        <f>Table1[[#This Row],[Salary]]+Table2[[#This Row],[Bonus Amount ]]</f>
        <v>95034.68</v>
      </c>
    </row>
    <row r="685" spans="1:11">
      <c r="A685" s="2" t="s">
        <v>670</v>
      </c>
      <c r="B685" s="2" t="s">
        <v>1</v>
      </c>
      <c r="C685" s="2" t="s">
        <v>2</v>
      </c>
      <c r="D685" s="14">
        <v>68860</v>
      </c>
      <c r="E685" s="2" t="s">
        <v>3</v>
      </c>
      <c r="F685" s="2" t="s">
        <v>8</v>
      </c>
      <c r="G685" t="str">
        <f t="shared" si="10"/>
        <v>60000 - 70000</v>
      </c>
      <c r="H685" t="b">
        <f>IF(Table1[[#This Row],[Salary]]&gt;90000,TRUE,FALSE)</f>
        <v>0</v>
      </c>
      <c r="I685" s="11" cm="1">
        <f t="array" ref="I685">IF(OR(C685="", F685=""), "No Bonus",
IFERROR(
   _xlfn.XLOOKUP(TRIM(F685), '[1]Bonus Rules'!$C$2:$G$2,
      _xlfn.XLOOKUP(TRIM(C685), '[1]Bonus Rules'!$B$3:$B$14, '[1]Bonus Rules'!$C$3:$G$14)
   ),
"No Bonus"))</f>
        <v>5.0999999999999997E-2</v>
      </c>
      <c r="J685" s="16">
        <f>IF(Table2[[#This Row],[Bonus Rules]]="No Bonus",0,Table1[[#This Row],[Salary]]*Table2[[#This Row],[Bonus Rules]])</f>
        <v>3511.8599999999997</v>
      </c>
      <c r="K685" s="16">
        <f>Table1[[#This Row],[Salary]]+Table2[[#This Row],[Bonus Amount ]]</f>
        <v>72371.86</v>
      </c>
    </row>
    <row r="686" spans="1:11">
      <c r="A686" s="1" t="s">
        <v>671</v>
      </c>
      <c r="B686" s="1" t="s">
        <v>1</v>
      </c>
      <c r="C686" s="1" t="s">
        <v>7</v>
      </c>
      <c r="D686" s="13">
        <v>118980</v>
      </c>
      <c r="E686" s="1" t="s">
        <v>17</v>
      </c>
      <c r="F686" s="1" t="s">
        <v>15</v>
      </c>
      <c r="G686" t="str">
        <f t="shared" si="10"/>
        <v>110000 - 120000</v>
      </c>
      <c r="H686" t="b">
        <f>IF(Table1[[#This Row],[Salary]]&gt;90000,TRUE,FALSE)</f>
        <v>1</v>
      </c>
      <c r="I686" s="11" cm="1">
        <f t="array" ref="I686">IF(OR(C686="", F686=""), "No Bonus",
IFERROR(
   _xlfn.XLOOKUP(TRIM(F686), '[1]Bonus Rules'!$C$2:$G$2,
      _xlfn.XLOOKUP(TRIM(C686), '[1]Bonus Rules'!$B$3:$B$14, '[1]Bonus Rules'!$C$3:$G$14)
   ),
"No Bonus"))</f>
        <v>1.0999999999999999E-2</v>
      </c>
      <c r="J686" s="16">
        <f>IF(Table2[[#This Row],[Bonus Rules]]="No Bonus",0,Table1[[#This Row],[Salary]]*Table2[[#This Row],[Bonus Rules]])</f>
        <v>1308.78</v>
      </c>
      <c r="K686" s="16">
        <f>Table1[[#This Row],[Salary]]+Table2[[#This Row],[Bonus Amount ]]</f>
        <v>120288.78</v>
      </c>
    </row>
    <row r="687" spans="1:11">
      <c r="A687" s="2" t="s">
        <v>672</v>
      </c>
      <c r="B687" s="2" t="s">
        <v>10</v>
      </c>
      <c r="C687" s="2" t="s">
        <v>11</v>
      </c>
      <c r="D687" s="14">
        <v>106460</v>
      </c>
      <c r="E687" s="2" t="s">
        <v>3</v>
      </c>
      <c r="F687" s="2" t="s">
        <v>8</v>
      </c>
      <c r="G687" t="str">
        <f t="shared" si="10"/>
        <v>100000 - 110000</v>
      </c>
      <c r="H687" t="b">
        <f>IF(Table1[[#This Row],[Salary]]&gt;90000,TRUE,FALSE)</f>
        <v>1</v>
      </c>
      <c r="I687" s="11" cm="1">
        <f t="array" ref="I687">IF(OR(C687="", F687=""), "No Bonus",
IFERROR(
   _xlfn.XLOOKUP(TRIM(F687), '[1]Bonus Rules'!$C$2:$G$2,
      _xlfn.XLOOKUP(TRIM(C687), '[1]Bonus Rules'!$B$3:$B$14, '[1]Bonus Rules'!$C$3:$G$14)
   ),
"No Bonus"))</f>
        <v>5.3999999999999999E-2</v>
      </c>
      <c r="J687" s="16">
        <f>IF(Table2[[#This Row],[Bonus Rules]]="No Bonus",0,Table1[[#This Row],[Salary]]*Table2[[#This Row],[Bonus Rules]])</f>
        <v>5748.84</v>
      </c>
      <c r="K687" s="16">
        <f>Table1[[#This Row],[Salary]]+Table2[[#This Row],[Bonus Amount ]]</f>
        <v>112208.84</v>
      </c>
    </row>
    <row r="688" spans="1:11">
      <c r="A688" s="1" t="s">
        <v>673</v>
      </c>
      <c r="B688" s="1" t="s">
        <v>6</v>
      </c>
      <c r="C688" s="1" t="s">
        <v>24</v>
      </c>
      <c r="D688" s="13">
        <v>70650</v>
      </c>
      <c r="E688" s="1" t="s">
        <v>12</v>
      </c>
      <c r="F688" s="1" t="s">
        <v>8</v>
      </c>
      <c r="G688" t="str">
        <f t="shared" si="10"/>
        <v>70000 - 80000</v>
      </c>
      <c r="H688" t="b">
        <f>IF(Table1[[#This Row],[Salary]]&gt;90000,TRUE,FALSE)</f>
        <v>0</v>
      </c>
      <c r="I688" s="11" cm="1">
        <f t="array" ref="I688">IF(OR(C688="", F688=""), "No Bonus",
IFERROR(
   _xlfn.XLOOKUP(TRIM(F688), '[1]Bonus Rules'!$C$2:$G$2,
      _xlfn.XLOOKUP(TRIM(C688), '[1]Bonus Rules'!$B$3:$B$14, '[1]Bonus Rules'!$C$3:$G$14)
   ),
"No Bonus"))</f>
        <v>0.05</v>
      </c>
      <c r="J688" s="16">
        <f>IF(Table2[[#This Row],[Bonus Rules]]="No Bonus",0,Table1[[#This Row],[Salary]]*Table2[[#This Row],[Bonus Rules]])</f>
        <v>3532.5</v>
      </c>
      <c r="K688" s="16">
        <f>Table1[[#This Row],[Salary]]+Table2[[#This Row],[Bonus Amount ]]</f>
        <v>74182.5</v>
      </c>
    </row>
    <row r="689" spans="1:11">
      <c r="A689" s="2" t="s">
        <v>674</v>
      </c>
      <c r="B689" s="2" t="s">
        <v>6</v>
      </c>
      <c r="C689" s="2" t="s">
        <v>2</v>
      </c>
      <c r="D689" s="14">
        <v>77050</v>
      </c>
      <c r="E689" s="2" t="s">
        <v>17</v>
      </c>
      <c r="F689" s="2" t="s">
        <v>8</v>
      </c>
      <c r="G689" t="str">
        <f t="shared" si="10"/>
        <v>70000 - 80000</v>
      </c>
      <c r="H689" t="b">
        <f>IF(Table1[[#This Row],[Salary]]&gt;90000,TRUE,FALSE)</f>
        <v>0</v>
      </c>
      <c r="I689" s="11" cm="1">
        <f t="array" ref="I689">IF(OR(C689="", F689=""), "No Bonus",
IFERROR(
   _xlfn.XLOOKUP(TRIM(F689), '[1]Bonus Rules'!$C$2:$G$2,
      _xlfn.XLOOKUP(TRIM(C689), '[1]Bonus Rules'!$B$3:$B$14, '[1]Bonus Rules'!$C$3:$G$14)
   ),
"No Bonus"))</f>
        <v>5.0999999999999997E-2</v>
      </c>
      <c r="J689" s="16">
        <f>IF(Table2[[#This Row],[Bonus Rules]]="No Bonus",0,Table1[[#This Row],[Salary]]*Table2[[#This Row],[Bonus Rules]])</f>
        <v>3929.5499999999997</v>
      </c>
      <c r="K689" s="16">
        <f>Table1[[#This Row],[Salary]]+Table2[[#This Row],[Bonus Amount ]]</f>
        <v>80979.55</v>
      </c>
    </row>
    <row r="690" spans="1:11">
      <c r="A690" s="1" t="s">
        <v>267</v>
      </c>
      <c r="B690" s="1" t="s">
        <v>6</v>
      </c>
      <c r="C690" s="1" t="s">
        <v>2</v>
      </c>
      <c r="D690" s="13">
        <v>41930</v>
      </c>
      <c r="E690" s="1" t="s">
        <v>17</v>
      </c>
      <c r="F690" s="1" t="s">
        <v>15</v>
      </c>
      <c r="G690" t="str">
        <f t="shared" si="10"/>
        <v>40000 - 50000</v>
      </c>
      <c r="H690" t="b">
        <f>IF(Table1[[#This Row],[Salary]]&gt;90000,TRUE,FALSE)</f>
        <v>0</v>
      </c>
      <c r="I690" s="11" cm="1">
        <f t="array" ref="I690">IF(OR(C690="", F690=""), "No Bonus",
IFERROR(
   _xlfn.XLOOKUP(TRIM(F690), '[1]Bonus Rules'!$C$2:$G$2,
      _xlfn.XLOOKUP(TRIM(C690), '[1]Bonus Rules'!$B$3:$B$14, '[1]Bonus Rules'!$C$3:$G$14)
   ),
"No Bonus"))</f>
        <v>1.2E-2</v>
      </c>
      <c r="J690" s="16">
        <f>IF(Table2[[#This Row],[Bonus Rules]]="No Bonus",0,Table1[[#This Row],[Salary]]*Table2[[#This Row],[Bonus Rules]])</f>
        <v>503.16</v>
      </c>
      <c r="K690" s="16">
        <f>Table1[[#This Row],[Salary]]+Table2[[#This Row],[Bonus Amount ]]</f>
        <v>42433.16</v>
      </c>
    </row>
    <row r="691" spans="1:11">
      <c r="A691" s="2" t="s">
        <v>675</v>
      </c>
      <c r="B691" s="2" t="s">
        <v>6</v>
      </c>
      <c r="C691" s="2" t="s">
        <v>11</v>
      </c>
      <c r="D691" s="14">
        <v>89360</v>
      </c>
      <c r="E691" s="2" t="s">
        <v>17</v>
      </c>
      <c r="F691" s="2" t="s">
        <v>8</v>
      </c>
      <c r="G691" t="str">
        <f t="shared" si="10"/>
        <v>80000 - 90000</v>
      </c>
      <c r="H691" t="b">
        <f>IF(Table1[[#This Row],[Salary]]&gt;90000,TRUE,FALSE)</f>
        <v>0</v>
      </c>
      <c r="I691" s="11" cm="1">
        <f t="array" ref="I691">IF(OR(C691="", F691=""), "No Bonus",
IFERROR(
   _xlfn.XLOOKUP(TRIM(F691), '[1]Bonus Rules'!$C$2:$G$2,
      _xlfn.XLOOKUP(TRIM(C691), '[1]Bonus Rules'!$B$3:$B$14, '[1]Bonus Rules'!$C$3:$G$14)
   ),
"No Bonus"))</f>
        <v>5.3999999999999999E-2</v>
      </c>
      <c r="J691" s="16">
        <f>IF(Table2[[#This Row],[Bonus Rules]]="No Bonus",0,Table1[[#This Row],[Salary]]*Table2[[#This Row],[Bonus Rules]])</f>
        <v>4825.4399999999996</v>
      </c>
      <c r="K691" s="16">
        <f>Table1[[#This Row],[Salary]]+Table2[[#This Row],[Bonus Amount ]]</f>
        <v>94185.44</v>
      </c>
    </row>
    <row r="692" spans="1:11">
      <c r="A692" s="1" t="s">
        <v>676</v>
      </c>
      <c r="B692" s="1" t="s">
        <v>6</v>
      </c>
      <c r="C692" s="1" t="s">
        <v>11</v>
      </c>
      <c r="D692" s="13">
        <v>37840</v>
      </c>
      <c r="E692" s="1" t="s">
        <v>12</v>
      </c>
      <c r="F692" s="1" t="s">
        <v>15</v>
      </c>
      <c r="G692" t="str">
        <f t="shared" si="10"/>
        <v>30000 - 40000</v>
      </c>
      <c r="H692" t="b">
        <f>IF(Table1[[#This Row],[Salary]]&gt;90000,TRUE,FALSE)</f>
        <v>0</v>
      </c>
      <c r="I692" s="11" cm="1">
        <f t="array" ref="I692">IF(OR(C692="", F692=""), "No Bonus",
IFERROR(
   _xlfn.XLOOKUP(TRIM(F692), '[1]Bonus Rules'!$C$2:$G$2,
      _xlfn.XLOOKUP(TRIM(C692), '[1]Bonus Rules'!$B$3:$B$14, '[1]Bonus Rules'!$C$3:$G$14)
   ),
"No Bonus"))</f>
        <v>1.9E-2</v>
      </c>
      <c r="J692" s="16">
        <f>IF(Table2[[#This Row],[Bonus Rules]]="No Bonus",0,Table1[[#This Row],[Salary]]*Table2[[#This Row],[Bonus Rules]])</f>
        <v>718.96</v>
      </c>
      <c r="K692" s="16">
        <f>Table1[[#This Row],[Salary]]+Table2[[#This Row],[Bonus Amount ]]</f>
        <v>38558.959999999999</v>
      </c>
    </row>
    <row r="693" spans="1:11">
      <c r="A693" s="2" t="s">
        <v>677</v>
      </c>
      <c r="B693" s="2" t="s">
        <v>1</v>
      </c>
      <c r="C693" s="2" t="s">
        <v>24</v>
      </c>
      <c r="D693" s="14">
        <v>89160</v>
      </c>
      <c r="E693" s="2" t="s">
        <v>17</v>
      </c>
      <c r="F693" s="2" t="s">
        <v>20</v>
      </c>
      <c r="G693" t="str">
        <f t="shared" si="10"/>
        <v>80000 - 90000</v>
      </c>
      <c r="H693" t="b">
        <f>IF(Table1[[#This Row],[Salary]]&gt;90000,TRUE,FALSE)</f>
        <v>0</v>
      </c>
      <c r="I693" s="11" cm="1">
        <f t="array" ref="I693">IF(OR(C693="", F693=""), "No Bonus",
IFERROR(
   _xlfn.XLOOKUP(TRIM(F693), '[1]Bonus Rules'!$C$2:$G$2,
      _xlfn.XLOOKUP(TRIM(C693), '[1]Bonus Rules'!$B$3:$B$14, '[1]Bonus Rules'!$C$3:$G$14)
   ),
"No Bonus"))</f>
        <v>2.4E-2</v>
      </c>
      <c r="J693" s="16">
        <f>IF(Table2[[#This Row],[Bonus Rules]]="No Bonus",0,Table1[[#This Row],[Salary]]*Table2[[#This Row],[Bonus Rules]])</f>
        <v>2139.84</v>
      </c>
      <c r="K693" s="16">
        <f>Table1[[#This Row],[Salary]]+Table2[[#This Row],[Bonus Amount ]]</f>
        <v>91299.839999999997</v>
      </c>
    </row>
    <row r="694" spans="1:11">
      <c r="A694" s="1" t="s">
        <v>678</v>
      </c>
      <c r="B694" s="1" t="s">
        <v>6</v>
      </c>
      <c r="C694" s="1" t="s">
        <v>32</v>
      </c>
      <c r="D694" s="13">
        <v>74110</v>
      </c>
      <c r="E694" s="1" t="s">
        <v>12</v>
      </c>
      <c r="F694" s="1" t="s">
        <v>4</v>
      </c>
      <c r="G694" t="str">
        <f t="shared" si="10"/>
        <v>70000 - 80000</v>
      </c>
      <c r="H694" t="b">
        <f>IF(Table1[[#This Row],[Salary]]&gt;90000,TRUE,FALSE)</f>
        <v>0</v>
      </c>
      <c r="I694" s="11" cm="1">
        <f t="array" ref="I694">IF(OR(C694="", F694=""), "No Bonus",
IFERROR(
   _xlfn.XLOOKUP(TRIM(F694), '[1]Bonus Rules'!$C$2:$G$2,
      _xlfn.XLOOKUP(TRIM(C694), '[1]Bonus Rules'!$B$3:$B$14, '[1]Bonus Rules'!$C$3:$G$14)
   ),
"No Bonus"))</f>
        <v>6.3E-2</v>
      </c>
      <c r="J694" s="16">
        <f>IF(Table2[[#This Row],[Bonus Rules]]="No Bonus",0,Table1[[#This Row],[Salary]]*Table2[[#This Row],[Bonus Rules]])</f>
        <v>4668.93</v>
      </c>
      <c r="K694" s="16">
        <f>Table1[[#This Row],[Salary]]+Table2[[#This Row],[Bonus Amount ]]</f>
        <v>78778.929999999993</v>
      </c>
    </row>
    <row r="695" spans="1:11">
      <c r="A695" s="2" t="s">
        <v>679</v>
      </c>
      <c r="B695" s="2" t="s">
        <v>1</v>
      </c>
      <c r="C695" s="2" t="s">
        <v>45</v>
      </c>
      <c r="D695" s="14">
        <v>31630</v>
      </c>
      <c r="E695" s="2" t="s">
        <v>12</v>
      </c>
      <c r="F695" s="2" t="s">
        <v>15</v>
      </c>
      <c r="G695" t="str">
        <f t="shared" si="10"/>
        <v>30000 - 40000</v>
      </c>
      <c r="H695" t="b">
        <f>IF(Table1[[#This Row],[Salary]]&gt;90000,TRUE,FALSE)</f>
        <v>0</v>
      </c>
      <c r="I695" s="11" cm="1">
        <f t="array" ref="I695">IF(OR(C695="", F695=""), "No Bonus",
IFERROR(
   _xlfn.XLOOKUP(TRIM(F695), '[1]Bonus Rules'!$C$2:$G$2,
      _xlfn.XLOOKUP(TRIM(C695), '[1]Bonus Rules'!$B$3:$B$14, '[1]Bonus Rules'!$C$3:$G$14)
   ),
"No Bonus"))</f>
        <v>1.4999999999999999E-2</v>
      </c>
      <c r="J695" s="16">
        <f>IF(Table2[[#This Row],[Bonus Rules]]="No Bonus",0,Table1[[#This Row],[Salary]]*Table2[[#This Row],[Bonus Rules]])</f>
        <v>474.45</v>
      </c>
      <c r="K695" s="16">
        <f>Table1[[#This Row],[Salary]]+Table2[[#This Row],[Bonus Amount ]]</f>
        <v>32104.45</v>
      </c>
    </row>
    <row r="696" spans="1:11">
      <c r="A696" s="1" t="s">
        <v>680</v>
      </c>
      <c r="B696" s="1" t="s">
        <v>6</v>
      </c>
      <c r="C696" s="1" t="s">
        <v>40</v>
      </c>
      <c r="D696" s="13">
        <v>40910</v>
      </c>
      <c r="E696" s="1" t="s">
        <v>17</v>
      </c>
      <c r="F696" s="1" t="s">
        <v>15</v>
      </c>
      <c r="G696" t="str">
        <f t="shared" si="10"/>
        <v>40000 - 50000</v>
      </c>
      <c r="H696" t="b">
        <f>IF(Table1[[#This Row],[Salary]]&gt;90000,TRUE,FALSE)</f>
        <v>0</v>
      </c>
      <c r="I696" s="11" cm="1">
        <f t="array" ref="I696">IF(OR(C696="", F696=""), "No Bonus",
IFERROR(
   _xlfn.XLOOKUP(TRIM(F696), '[1]Bonus Rules'!$C$2:$G$2,
      _xlfn.XLOOKUP(TRIM(C696), '[1]Bonus Rules'!$B$3:$B$14, '[1]Bonus Rules'!$C$3:$G$14)
   ),
"No Bonus"))</f>
        <v>0.02</v>
      </c>
      <c r="J696" s="16">
        <f>IF(Table2[[#This Row],[Bonus Rules]]="No Bonus",0,Table1[[#This Row],[Salary]]*Table2[[#This Row],[Bonus Rules]])</f>
        <v>818.2</v>
      </c>
      <c r="K696" s="16">
        <f>Table1[[#This Row],[Salary]]+Table2[[#This Row],[Bonus Amount ]]</f>
        <v>41728.199999999997</v>
      </c>
    </row>
    <row r="697" spans="1:11">
      <c r="A697" s="2" t="s">
        <v>681</v>
      </c>
      <c r="B697" s="2" t="s">
        <v>1</v>
      </c>
      <c r="C697" s="2" t="s">
        <v>2</v>
      </c>
      <c r="D697" s="14">
        <v>32190</v>
      </c>
      <c r="E697" s="2" t="s">
        <v>12</v>
      </c>
      <c r="F697" s="2" t="s">
        <v>20</v>
      </c>
      <c r="G697" t="str">
        <f t="shared" si="10"/>
        <v>30000 - 40000</v>
      </c>
      <c r="H697" t="b">
        <f>IF(Table1[[#This Row],[Salary]]&gt;90000,TRUE,FALSE)</f>
        <v>0</v>
      </c>
      <c r="I697" s="11" cm="1">
        <f t="array" ref="I697">IF(OR(C697="", F697=""), "No Bonus",
IFERROR(
   _xlfn.XLOOKUP(TRIM(F697), '[1]Bonus Rules'!$C$2:$G$2,
      _xlfn.XLOOKUP(TRIM(C697), '[1]Bonus Rules'!$B$3:$B$14, '[1]Bonus Rules'!$C$3:$G$14)
   ),
"No Bonus"))</f>
        <v>2.1000000000000001E-2</v>
      </c>
      <c r="J697" s="16">
        <f>IF(Table2[[#This Row],[Bonus Rules]]="No Bonus",0,Table1[[#This Row],[Salary]]*Table2[[#This Row],[Bonus Rules]])</f>
        <v>675.99</v>
      </c>
      <c r="K697" s="16">
        <f>Table1[[#This Row],[Salary]]+Table2[[#This Row],[Bonus Amount ]]</f>
        <v>32865.99</v>
      </c>
    </row>
    <row r="698" spans="1:11">
      <c r="A698" s="1" t="s">
        <v>682</v>
      </c>
      <c r="B698" s="1" t="s">
        <v>6</v>
      </c>
      <c r="C698" s="1" t="s">
        <v>19</v>
      </c>
      <c r="D698" s="13">
        <v>73490</v>
      </c>
      <c r="E698" s="1" t="s">
        <v>12</v>
      </c>
      <c r="F698" s="1" t="s">
        <v>15</v>
      </c>
      <c r="G698" t="str">
        <f t="shared" si="10"/>
        <v>70000 - 80000</v>
      </c>
      <c r="H698" t="b">
        <f>IF(Table1[[#This Row],[Salary]]&gt;90000,TRUE,FALSE)</f>
        <v>0</v>
      </c>
      <c r="I698" s="11" cm="1">
        <f t="array" ref="I698">IF(OR(C698="", F698=""), "No Bonus",
IFERROR(
   _xlfn.XLOOKUP(TRIM(F698), '[1]Bonus Rules'!$C$2:$G$2,
      _xlfn.XLOOKUP(TRIM(C698), '[1]Bonus Rules'!$B$3:$B$14, '[1]Bonus Rules'!$C$3:$G$14)
   ),
"No Bonus"))</f>
        <v>1.2999999999999999E-2</v>
      </c>
      <c r="J698" s="16">
        <f>IF(Table2[[#This Row],[Bonus Rules]]="No Bonus",0,Table1[[#This Row],[Salary]]*Table2[[#This Row],[Bonus Rules]])</f>
        <v>955.37</v>
      </c>
      <c r="K698" s="16">
        <f>Table1[[#This Row],[Salary]]+Table2[[#This Row],[Bonus Amount ]]</f>
        <v>74445.37</v>
      </c>
    </row>
    <row r="699" spans="1:11">
      <c r="A699" s="2" t="s">
        <v>683</v>
      </c>
      <c r="B699" s="2" t="s">
        <v>1</v>
      </c>
      <c r="C699" s="2" t="s">
        <v>27</v>
      </c>
      <c r="D699" s="14">
        <v>52220</v>
      </c>
      <c r="E699" s="2" t="s">
        <v>12</v>
      </c>
      <c r="F699" s="2" t="s">
        <v>20</v>
      </c>
      <c r="G699" t="str">
        <f t="shared" si="10"/>
        <v>50000 - 60000</v>
      </c>
      <c r="H699" t="b">
        <f>IF(Table1[[#This Row],[Salary]]&gt;90000,TRUE,FALSE)</f>
        <v>0</v>
      </c>
      <c r="I699" s="11" cm="1">
        <f t="array" ref="I699">IF(OR(C699="", F699=""), "No Bonus",
IFERROR(
   _xlfn.XLOOKUP(TRIM(F699), '[1]Bonus Rules'!$C$2:$G$2,
      _xlfn.XLOOKUP(TRIM(C699), '[1]Bonus Rules'!$B$3:$B$14, '[1]Bonus Rules'!$C$3:$G$14)
   ),
"No Bonus"))</f>
        <v>3.2000000000000001E-2</v>
      </c>
      <c r="J699" s="16">
        <f>IF(Table2[[#This Row],[Bonus Rules]]="No Bonus",0,Table1[[#This Row],[Salary]]*Table2[[#This Row],[Bonus Rules]])</f>
        <v>1671.04</v>
      </c>
      <c r="K699" s="16">
        <f>Table1[[#This Row],[Salary]]+Table2[[#This Row],[Bonus Amount ]]</f>
        <v>53891.040000000001</v>
      </c>
    </row>
    <row r="700" spans="1:11">
      <c r="A700" s="1" t="s">
        <v>684</v>
      </c>
      <c r="B700" s="1" t="s">
        <v>6</v>
      </c>
      <c r="C700" s="1" t="s">
        <v>14</v>
      </c>
      <c r="D700" s="13">
        <v>68900</v>
      </c>
      <c r="E700" s="1" t="s">
        <v>17</v>
      </c>
      <c r="F700" s="1" t="s">
        <v>20</v>
      </c>
      <c r="G700" t="str">
        <f t="shared" si="10"/>
        <v>60000 - 70000</v>
      </c>
      <c r="H700" t="b">
        <f>IF(Table1[[#This Row],[Salary]]&gt;90000,TRUE,FALSE)</f>
        <v>0</v>
      </c>
      <c r="I700" s="11" cm="1">
        <f t="array" ref="I700">IF(OR(C700="", F700=""), "No Bonus",
IFERROR(
   _xlfn.XLOOKUP(TRIM(F700), '[1]Bonus Rules'!$C$2:$G$2,
      _xlfn.XLOOKUP(TRIM(C700), '[1]Bonus Rules'!$B$3:$B$14, '[1]Bonus Rules'!$C$3:$G$14)
   ),
"No Bonus"))</f>
        <v>2.8000000000000001E-2</v>
      </c>
      <c r="J700" s="16">
        <f>IF(Table2[[#This Row],[Bonus Rules]]="No Bonus",0,Table1[[#This Row],[Salary]]*Table2[[#This Row],[Bonus Rules]])</f>
        <v>1929.2</v>
      </c>
      <c r="K700" s="16">
        <f>Table1[[#This Row],[Salary]]+Table2[[#This Row],[Bonus Amount ]]</f>
        <v>70829.2</v>
      </c>
    </row>
    <row r="701" spans="1:11">
      <c r="A701" s="2" t="s">
        <v>685</v>
      </c>
      <c r="B701" s="2" t="s">
        <v>6</v>
      </c>
      <c r="C701" s="2" t="s">
        <v>2</v>
      </c>
      <c r="D701" s="14">
        <v>83750</v>
      </c>
      <c r="E701" s="2" t="s">
        <v>17</v>
      </c>
      <c r="F701" s="2" t="s">
        <v>20</v>
      </c>
      <c r="G701" t="str">
        <f t="shared" si="10"/>
        <v>80000 - 90000</v>
      </c>
      <c r="H701" t="b">
        <f>IF(Table1[[#This Row],[Salary]]&gt;90000,TRUE,FALSE)</f>
        <v>0</v>
      </c>
      <c r="I701" s="11" cm="1">
        <f t="array" ref="I701">IF(OR(C701="", F701=""), "No Bonus",
IFERROR(
   _xlfn.XLOOKUP(TRIM(F701), '[1]Bonus Rules'!$C$2:$G$2,
      _xlfn.XLOOKUP(TRIM(C701), '[1]Bonus Rules'!$B$3:$B$14, '[1]Bonus Rules'!$C$3:$G$14)
   ),
"No Bonus"))</f>
        <v>2.1000000000000001E-2</v>
      </c>
      <c r="J701" s="16">
        <f>IF(Table2[[#This Row],[Bonus Rules]]="No Bonus",0,Table1[[#This Row],[Salary]]*Table2[[#This Row],[Bonus Rules]])</f>
        <v>1758.75</v>
      </c>
      <c r="K701" s="16">
        <f>Table1[[#This Row],[Salary]]+Table2[[#This Row],[Bonus Amount ]]</f>
        <v>85508.75</v>
      </c>
    </row>
    <row r="702" spans="1:11">
      <c r="A702" s="1" t="s">
        <v>686</v>
      </c>
      <c r="B702" s="1" t="s">
        <v>1</v>
      </c>
      <c r="C702" s="1" t="s">
        <v>14</v>
      </c>
      <c r="D702" s="13">
        <v>110970</v>
      </c>
      <c r="E702" s="1" t="s">
        <v>12</v>
      </c>
      <c r="F702" s="1" t="s">
        <v>54</v>
      </c>
      <c r="G702" t="str">
        <f t="shared" si="10"/>
        <v>110000 - 120000</v>
      </c>
      <c r="H702" t="b">
        <f>IF(Table1[[#This Row],[Salary]]&gt;90000,TRUE,FALSE)</f>
        <v>1</v>
      </c>
      <c r="I702" s="11" t="str" cm="1">
        <f t="array" ref="I702">IF(OR(C702="", F702=""), "No Bonus",
IFERROR(
   _xlfn.XLOOKUP(TRIM(F702), '[1]Bonus Rules'!$C$2:$G$2,
      _xlfn.XLOOKUP(TRIM(C702), '[1]Bonus Rules'!$B$3:$B$14, '[1]Bonus Rules'!$C$3:$G$14)
   ),
"No Bonus"))</f>
        <v>No Bonus</v>
      </c>
      <c r="J702" s="16">
        <f>IF(Table2[[#This Row],[Bonus Rules]]="No Bonus",0,Table1[[#This Row],[Salary]]*Table2[[#This Row],[Bonus Rules]])</f>
        <v>0</v>
      </c>
      <c r="K702" s="16">
        <f>Table1[[#This Row],[Salary]]+Table2[[#This Row],[Bonus Amount ]]</f>
        <v>110970</v>
      </c>
    </row>
    <row r="703" spans="1:11">
      <c r="A703" s="2" t="s">
        <v>687</v>
      </c>
      <c r="B703" s="2" t="s">
        <v>6</v>
      </c>
      <c r="C703" s="2" t="s">
        <v>24</v>
      </c>
      <c r="D703" s="14">
        <v>49520</v>
      </c>
      <c r="E703" s="2" t="s">
        <v>17</v>
      </c>
      <c r="F703" s="2" t="s">
        <v>20</v>
      </c>
      <c r="G703" t="str">
        <f t="shared" si="10"/>
        <v>40000 - 50000</v>
      </c>
      <c r="H703" t="b">
        <f>IF(Table1[[#This Row],[Salary]]&gt;90000,TRUE,FALSE)</f>
        <v>0</v>
      </c>
      <c r="I703" s="11" cm="1">
        <f t="array" ref="I703">IF(OR(C703="", F703=""), "No Bonus",
IFERROR(
   _xlfn.XLOOKUP(TRIM(F703), '[1]Bonus Rules'!$C$2:$G$2,
      _xlfn.XLOOKUP(TRIM(C703), '[1]Bonus Rules'!$B$3:$B$14, '[1]Bonus Rules'!$C$3:$G$14)
   ),
"No Bonus"))</f>
        <v>2.4E-2</v>
      </c>
      <c r="J703" s="16">
        <f>IF(Table2[[#This Row],[Bonus Rules]]="No Bonus",0,Table1[[#This Row],[Salary]]*Table2[[#This Row],[Bonus Rules]])</f>
        <v>1188.48</v>
      </c>
      <c r="K703" s="16">
        <f>Table1[[#This Row],[Salary]]+Table2[[#This Row],[Bonus Amount ]]</f>
        <v>50708.480000000003</v>
      </c>
    </row>
    <row r="704" spans="1:11">
      <c r="A704" s="1" t="s">
        <v>688</v>
      </c>
      <c r="B704" s="1" t="s">
        <v>6</v>
      </c>
      <c r="C704" s="1" t="s">
        <v>24</v>
      </c>
      <c r="D704" s="13">
        <v>86560</v>
      </c>
      <c r="E704" s="1" t="s">
        <v>12</v>
      </c>
      <c r="F704" s="1" t="s">
        <v>20</v>
      </c>
      <c r="G704" t="str">
        <f t="shared" si="10"/>
        <v>80000 - 90000</v>
      </c>
      <c r="H704" t="b">
        <f>IF(Table1[[#This Row],[Salary]]&gt;90000,TRUE,FALSE)</f>
        <v>0</v>
      </c>
      <c r="I704" s="11" cm="1">
        <f t="array" ref="I704">IF(OR(C704="", F704=""), "No Bonus",
IFERROR(
   _xlfn.XLOOKUP(TRIM(F704), '[1]Bonus Rules'!$C$2:$G$2,
      _xlfn.XLOOKUP(TRIM(C704), '[1]Bonus Rules'!$B$3:$B$14, '[1]Bonus Rules'!$C$3:$G$14)
   ),
"No Bonus"))</f>
        <v>2.4E-2</v>
      </c>
      <c r="J704" s="16">
        <f>IF(Table2[[#This Row],[Bonus Rules]]="No Bonus",0,Table1[[#This Row],[Salary]]*Table2[[#This Row],[Bonus Rules]])</f>
        <v>2077.44</v>
      </c>
      <c r="K704" s="16">
        <f>Table1[[#This Row],[Salary]]+Table2[[#This Row],[Bonus Amount ]]</f>
        <v>88637.440000000002</v>
      </c>
    </row>
    <row r="705" spans="1:11">
      <c r="A705" s="2" t="s">
        <v>689</v>
      </c>
      <c r="B705" s="2" t="s">
        <v>6</v>
      </c>
      <c r="C705" s="2" t="s">
        <v>14</v>
      </c>
      <c r="D705" s="14">
        <v>35830</v>
      </c>
      <c r="E705" s="2" t="s">
        <v>12</v>
      </c>
      <c r="F705" s="2" t="s">
        <v>20</v>
      </c>
      <c r="G705" t="str">
        <f t="shared" si="10"/>
        <v>30000 - 40000</v>
      </c>
      <c r="H705" t="b">
        <f>IF(Table1[[#This Row],[Salary]]&gt;90000,TRUE,FALSE)</f>
        <v>0</v>
      </c>
      <c r="I705" s="11" cm="1">
        <f t="array" ref="I705">IF(OR(C705="", F705=""), "No Bonus",
IFERROR(
   _xlfn.XLOOKUP(TRIM(F705), '[1]Bonus Rules'!$C$2:$G$2,
      _xlfn.XLOOKUP(TRIM(C705), '[1]Bonus Rules'!$B$3:$B$14, '[1]Bonus Rules'!$C$3:$G$14)
   ),
"No Bonus"))</f>
        <v>2.8000000000000001E-2</v>
      </c>
      <c r="J705" s="16">
        <f>IF(Table2[[#This Row],[Bonus Rules]]="No Bonus",0,Table1[[#This Row],[Salary]]*Table2[[#This Row],[Bonus Rules]])</f>
        <v>1003.24</v>
      </c>
      <c r="K705" s="16">
        <f>Table1[[#This Row],[Salary]]+Table2[[#This Row],[Bonus Amount ]]</f>
        <v>36833.24</v>
      </c>
    </row>
    <row r="706" spans="1:11">
      <c r="A706" s="1" t="s">
        <v>690</v>
      </c>
      <c r="B706" s="1" t="s">
        <v>6</v>
      </c>
      <c r="C706" s="1" t="s">
        <v>14</v>
      </c>
      <c r="D706" s="13">
        <v>53910</v>
      </c>
      <c r="E706" s="1" t="s">
        <v>12</v>
      </c>
      <c r="F706" s="1" t="s">
        <v>8</v>
      </c>
      <c r="G706" t="str">
        <f t="shared" ref="G706:G769" si="11">INT(D706/10000)*10000 &amp; " - " &amp; (INT(D706/10000)+1)*10000</f>
        <v>50000 - 60000</v>
      </c>
      <c r="H706" t="b">
        <f>IF(Table1[[#This Row],[Salary]]&gt;90000,TRUE,FALSE)</f>
        <v>0</v>
      </c>
      <c r="I706" s="11" cm="1">
        <f t="array" ref="I706">IF(OR(C706="", F706=""), "No Bonus",
IFERROR(
   _xlfn.XLOOKUP(TRIM(F706), '[1]Bonus Rules'!$C$2:$G$2,
      _xlfn.XLOOKUP(TRIM(C706), '[1]Bonus Rules'!$B$3:$B$14, '[1]Bonus Rules'!$C$3:$G$14)
   ),
"No Bonus"))</f>
        <v>4.9000000000000002E-2</v>
      </c>
      <c r="J706" s="16">
        <f>IF(Table2[[#This Row],[Bonus Rules]]="No Bonus",0,Table1[[#This Row],[Salary]]*Table2[[#This Row],[Bonus Rules]])</f>
        <v>2641.59</v>
      </c>
      <c r="K706" s="16">
        <f>Table1[[#This Row],[Salary]]+Table2[[#This Row],[Bonus Amount ]]</f>
        <v>56551.59</v>
      </c>
    </row>
    <row r="707" spans="1:11">
      <c r="A707" s="2" t="s">
        <v>691</v>
      </c>
      <c r="B707" s="2" t="s">
        <v>6</v>
      </c>
      <c r="C707" s="2" t="s">
        <v>7</v>
      </c>
      <c r="D707" s="14">
        <v>109870</v>
      </c>
      <c r="E707" s="2" t="s">
        <v>12</v>
      </c>
      <c r="F707" s="2" t="s">
        <v>20</v>
      </c>
      <c r="G707" t="str">
        <f t="shared" si="11"/>
        <v>100000 - 110000</v>
      </c>
      <c r="H707" t="b">
        <f>IF(Table1[[#This Row],[Salary]]&gt;90000,TRUE,FALSE)</f>
        <v>1</v>
      </c>
      <c r="I707" s="11" cm="1">
        <f t="array" ref="I707">IF(OR(C707="", F707=""), "No Bonus",
IFERROR(
   _xlfn.XLOOKUP(TRIM(F707), '[1]Bonus Rules'!$C$2:$G$2,
      _xlfn.XLOOKUP(TRIM(C707), '[1]Bonus Rules'!$B$3:$B$14, '[1]Bonus Rules'!$C$3:$G$14)
   ),
"No Bonus"))</f>
        <v>3.5000000000000003E-2</v>
      </c>
      <c r="J707" s="16">
        <f>IF(Table2[[#This Row],[Bonus Rules]]="No Bonus",0,Table1[[#This Row],[Salary]]*Table2[[#This Row],[Bonus Rules]])</f>
        <v>3845.4500000000003</v>
      </c>
      <c r="K707" s="16">
        <f>Table1[[#This Row],[Salary]]+Table2[[#This Row],[Bonus Amount ]]</f>
        <v>113715.45</v>
      </c>
    </row>
    <row r="708" spans="1:11">
      <c r="A708" s="1" t="s">
        <v>692</v>
      </c>
      <c r="B708" s="1" t="s">
        <v>1</v>
      </c>
      <c r="C708" s="1" t="s">
        <v>7</v>
      </c>
      <c r="D708" s="13">
        <v>61620</v>
      </c>
      <c r="E708" s="1" t="s">
        <v>17</v>
      </c>
      <c r="F708" s="1" t="s">
        <v>20</v>
      </c>
      <c r="G708" t="str">
        <f t="shared" si="11"/>
        <v>60000 - 70000</v>
      </c>
      <c r="H708" t="b">
        <f>IF(Table1[[#This Row],[Salary]]&gt;90000,TRUE,FALSE)</f>
        <v>0</v>
      </c>
      <c r="I708" s="11" cm="1">
        <f t="array" ref="I708">IF(OR(C708="", F708=""), "No Bonus",
IFERROR(
   _xlfn.XLOOKUP(TRIM(F708), '[1]Bonus Rules'!$C$2:$G$2,
      _xlfn.XLOOKUP(TRIM(C708), '[1]Bonus Rules'!$B$3:$B$14, '[1]Bonus Rules'!$C$3:$G$14)
   ),
"No Bonus"))</f>
        <v>3.5000000000000003E-2</v>
      </c>
      <c r="J708" s="16">
        <f>IF(Table2[[#This Row],[Bonus Rules]]="No Bonus",0,Table1[[#This Row],[Salary]]*Table2[[#This Row],[Bonus Rules]])</f>
        <v>2156.7000000000003</v>
      </c>
      <c r="K708" s="16">
        <f>Table1[[#This Row],[Salary]]+Table2[[#This Row],[Bonus Amount ]]</f>
        <v>63776.7</v>
      </c>
    </row>
    <row r="709" spans="1:11">
      <c r="A709" s="2" t="s">
        <v>693</v>
      </c>
      <c r="B709" s="2" t="s">
        <v>10</v>
      </c>
      <c r="C709" s="2" t="s">
        <v>19</v>
      </c>
      <c r="D709" s="14">
        <v>67960</v>
      </c>
      <c r="E709" s="2" t="s">
        <v>17</v>
      </c>
      <c r="F709" s="2" t="s">
        <v>20</v>
      </c>
      <c r="G709" t="str">
        <f t="shared" si="11"/>
        <v>60000 - 70000</v>
      </c>
      <c r="H709" t="b">
        <f>IF(Table1[[#This Row],[Salary]]&gt;90000,TRUE,FALSE)</f>
        <v>0</v>
      </c>
      <c r="I709" s="11" cm="1">
        <f t="array" ref="I709">IF(OR(C709="", F709=""), "No Bonus",
IFERROR(
   _xlfn.XLOOKUP(TRIM(F709), '[1]Bonus Rules'!$C$2:$G$2,
      _xlfn.XLOOKUP(TRIM(C709), '[1]Bonus Rules'!$B$3:$B$14, '[1]Bonus Rules'!$C$3:$G$14)
   ),
"No Bonus"))</f>
        <v>2.7E-2</v>
      </c>
      <c r="J709" s="16">
        <f>IF(Table2[[#This Row],[Bonus Rules]]="No Bonus",0,Table1[[#This Row],[Salary]]*Table2[[#This Row],[Bonus Rules]])</f>
        <v>1834.92</v>
      </c>
      <c r="K709" s="16">
        <f>Table1[[#This Row],[Salary]]+Table2[[#This Row],[Bonus Amount ]]</f>
        <v>69794.92</v>
      </c>
    </row>
    <row r="710" spans="1:11">
      <c r="A710" s="1" t="s">
        <v>694</v>
      </c>
      <c r="B710" s="1" t="s">
        <v>6</v>
      </c>
      <c r="C710" s="1" t="s">
        <v>32</v>
      </c>
      <c r="D710" s="13">
        <v>57000</v>
      </c>
      <c r="E710" s="1" t="s">
        <v>17</v>
      </c>
      <c r="F710" s="1" t="s">
        <v>41</v>
      </c>
      <c r="G710" t="str">
        <f t="shared" si="11"/>
        <v>50000 - 60000</v>
      </c>
      <c r="H710" t="b">
        <f>IF(Table1[[#This Row],[Salary]]&gt;90000,TRUE,FALSE)</f>
        <v>0</v>
      </c>
      <c r="I710" s="11" cm="1">
        <f t="array" ref="I710">IF(OR(C710="", F710=""), "No Bonus",
IFERROR(
   _xlfn.XLOOKUP(TRIM(F710), '[1]Bonus Rules'!$C$2:$G$2,
      _xlfn.XLOOKUP(TRIM(C710), '[1]Bonus Rules'!$B$3:$B$14, '[1]Bonus Rules'!$C$3:$G$14)
   ),
"No Bonus"))</f>
        <v>5.0000000000000001E-3</v>
      </c>
      <c r="J710" s="16">
        <f>IF(Table2[[#This Row],[Bonus Rules]]="No Bonus",0,Table1[[#This Row],[Salary]]*Table2[[#This Row],[Bonus Rules]])</f>
        <v>285</v>
      </c>
      <c r="K710" s="16">
        <f>Table1[[#This Row],[Salary]]+Table2[[#This Row],[Bonus Amount ]]</f>
        <v>57285</v>
      </c>
    </row>
    <row r="711" spans="1:11">
      <c r="A711" s="2" t="s">
        <v>695</v>
      </c>
      <c r="B711" s="2" t="s">
        <v>1</v>
      </c>
      <c r="C711" s="2" t="s">
        <v>2</v>
      </c>
      <c r="D711" s="14">
        <v>70610</v>
      </c>
      <c r="E711" s="2" t="s">
        <v>3</v>
      </c>
      <c r="F711" s="2" t="s">
        <v>20</v>
      </c>
      <c r="G711" t="str">
        <f t="shared" si="11"/>
        <v>70000 - 80000</v>
      </c>
      <c r="H711" t="b">
        <f>IF(Table1[[#This Row],[Salary]]&gt;90000,TRUE,FALSE)</f>
        <v>0</v>
      </c>
      <c r="I711" s="11" cm="1">
        <f t="array" ref="I711">IF(OR(C711="", F711=""), "No Bonus",
IFERROR(
   _xlfn.XLOOKUP(TRIM(F711), '[1]Bonus Rules'!$C$2:$G$2,
      _xlfn.XLOOKUP(TRIM(C711), '[1]Bonus Rules'!$B$3:$B$14, '[1]Bonus Rules'!$C$3:$G$14)
   ),
"No Bonus"))</f>
        <v>2.1000000000000001E-2</v>
      </c>
      <c r="J711" s="16">
        <f>IF(Table2[[#This Row],[Bonus Rules]]="No Bonus",0,Table1[[#This Row],[Salary]]*Table2[[#This Row],[Bonus Rules]])</f>
        <v>1482.8100000000002</v>
      </c>
      <c r="K711" s="16">
        <f>Table1[[#This Row],[Salary]]+Table2[[#This Row],[Bonus Amount ]]</f>
        <v>72092.81</v>
      </c>
    </row>
    <row r="712" spans="1:11">
      <c r="A712" s="1" t="s">
        <v>696</v>
      </c>
      <c r="B712" s="1" t="s">
        <v>6</v>
      </c>
      <c r="C712" s="1" t="s">
        <v>32</v>
      </c>
      <c r="D712" s="13">
        <v>51860</v>
      </c>
      <c r="E712" s="1" t="s">
        <v>17</v>
      </c>
      <c r="F712" s="1" t="s">
        <v>8</v>
      </c>
      <c r="G712" t="str">
        <f t="shared" si="11"/>
        <v>50000 - 60000</v>
      </c>
      <c r="H712" t="b">
        <f>IF(Table1[[#This Row],[Salary]]&gt;90000,TRUE,FALSE)</f>
        <v>0</v>
      </c>
      <c r="I712" s="11" cm="1">
        <f t="array" ref="I712">IF(OR(C712="", F712=""), "No Bonus",
IFERROR(
   _xlfn.XLOOKUP(TRIM(F712), '[1]Bonus Rules'!$C$2:$G$2,
      _xlfn.XLOOKUP(TRIM(C712), '[1]Bonus Rules'!$B$3:$B$14, '[1]Bonus Rules'!$C$3:$G$14)
   ),
"No Bonus"))</f>
        <v>5.8999999999999997E-2</v>
      </c>
      <c r="J712" s="16">
        <f>IF(Table2[[#This Row],[Bonus Rules]]="No Bonus",0,Table1[[#This Row],[Salary]]*Table2[[#This Row],[Bonus Rules]])</f>
        <v>3059.74</v>
      </c>
      <c r="K712" s="16">
        <f>Table1[[#This Row],[Salary]]+Table2[[#This Row],[Bonus Amount ]]</f>
        <v>54919.74</v>
      </c>
    </row>
    <row r="713" spans="1:11">
      <c r="A713" s="2" t="s">
        <v>697</v>
      </c>
      <c r="B713" s="2" t="s">
        <v>6</v>
      </c>
      <c r="C713" s="2" t="s">
        <v>7</v>
      </c>
      <c r="D713" s="14">
        <v>60130</v>
      </c>
      <c r="E713" s="2" t="s">
        <v>17</v>
      </c>
      <c r="F713" s="2" t="s">
        <v>20</v>
      </c>
      <c r="G713" t="str">
        <f t="shared" si="11"/>
        <v>60000 - 70000</v>
      </c>
      <c r="H713" t="b">
        <f>IF(Table1[[#This Row],[Salary]]&gt;90000,TRUE,FALSE)</f>
        <v>0</v>
      </c>
      <c r="I713" s="11" cm="1">
        <f t="array" ref="I713">IF(OR(C713="", F713=""), "No Bonus",
IFERROR(
   _xlfn.XLOOKUP(TRIM(F713), '[1]Bonus Rules'!$C$2:$G$2,
      _xlfn.XLOOKUP(TRIM(C713), '[1]Bonus Rules'!$B$3:$B$14, '[1]Bonus Rules'!$C$3:$G$14)
   ),
"No Bonus"))</f>
        <v>3.5000000000000003E-2</v>
      </c>
      <c r="J713" s="16">
        <f>IF(Table2[[#This Row],[Bonus Rules]]="No Bonus",0,Table1[[#This Row],[Salary]]*Table2[[#This Row],[Bonus Rules]])</f>
        <v>2104.5500000000002</v>
      </c>
      <c r="K713" s="16">
        <f>Table1[[#This Row],[Salary]]+Table2[[#This Row],[Bonus Amount ]]</f>
        <v>62234.55</v>
      </c>
    </row>
    <row r="714" spans="1:11">
      <c r="A714" s="1" t="s">
        <v>698</v>
      </c>
      <c r="B714" s="1" t="s">
        <v>1</v>
      </c>
      <c r="C714" s="1" t="s">
        <v>40</v>
      </c>
      <c r="D714" s="13">
        <v>72040</v>
      </c>
      <c r="E714" s="1" t="s">
        <v>12</v>
      </c>
      <c r="F714" s="1" t="s">
        <v>15</v>
      </c>
      <c r="G714" t="str">
        <f t="shared" si="11"/>
        <v>70000 - 80000</v>
      </c>
      <c r="H714" t="b">
        <f>IF(Table1[[#This Row],[Salary]]&gt;90000,TRUE,FALSE)</f>
        <v>0</v>
      </c>
      <c r="I714" s="11" cm="1">
        <f t="array" ref="I714">IF(OR(C714="", F714=""), "No Bonus",
IFERROR(
   _xlfn.XLOOKUP(TRIM(F714), '[1]Bonus Rules'!$C$2:$G$2,
      _xlfn.XLOOKUP(TRIM(C714), '[1]Bonus Rules'!$B$3:$B$14, '[1]Bonus Rules'!$C$3:$G$14)
   ),
"No Bonus"))</f>
        <v>0.02</v>
      </c>
      <c r="J714" s="16">
        <f>IF(Table2[[#This Row],[Bonus Rules]]="No Bonus",0,Table1[[#This Row],[Salary]]*Table2[[#This Row],[Bonus Rules]])</f>
        <v>1440.8</v>
      </c>
      <c r="K714" s="16">
        <f>Table1[[#This Row],[Salary]]+Table2[[#This Row],[Bonus Amount ]]</f>
        <v>73480.800000000003</v>
      </c>
    </row>
    <row r="715" spans="1:11">
      <c r="A715" s="2" t="s">
        <v>699</v>
      </c>
      <c r="B715" s="2" t="s">
        <v>6</v>
      </c>
      <c r="C715" s="2" t="s">
        <v>27</v>
      </c>
      <c r="D715" s="14">
        <v>108450</v>
      </c>
      <c r="E715" s="2" t="s">
        <v>3</v>
      </c>
      <c r="F715" s="2" t="s">
        <v>8</v>
      </c>
      <c r="G715" t="str">
        <f t="shared" si="11"/>
        <v>100000 - 110000</v>
      </c>
      <c r="H715" t="b">
        <f>IF(Table1[[#This Row],[Salary]]&gt;90000,TRUE,FALSE)</f>
        <v>1</v>
      </c>
      <c r="I715" s="11" cm="1">
        <f t="array" ref="I715">IF(OR(C715="", F715=""), "No Bonus",
IFERROR(
   _xlfn.XLOOKUP(TRIM(F715), '[1]Bonus Rules'!$C$2:$G$2,
      _xlfn.XLOOKUP(TRIM(C715), '[1]Bonus Rules'!$B$3:$B$14, '[1]Bonus Rules'!$C$3:$G$14)
   ),
"No Bonus"))</f>
        <v>4.1000000000000002E-2</v>
      </c>
      <c r="J715" s="16">
        <f>IF(Table2[[#This Row],[Bonus Rules]]="No Bonus",0,Table1[[#This Row],[Salary]]*Table2[[#This Row],[Bonus Rules]])</f>
        <v>4446.45</v>
      </c>
      <c r="K715" s="16">
        <f>Table1[[#This Row],[Salary]]+Table2[[#This Row],[Bonus Amount ]]</f>
        <v>112896.45</v>
      </c>
    </row>
    <row r="716" spans="1:11">
      <c r="A716" s="1" t="s">
        <v>700</v>
      </c>
      <c r="B716" s="1" t="s">
        <v>1</v>
      </c>
      <c r="C716" s="1" t="s">
        <v>58</v>
      </c>
      <c r="D716" s="13">
        <v>58260</v>
      </c>
      <c r="E716" s="1" t="s">
        <v>17</v>
      </c>
      <c r="F716" s="1" t="s">
        <v>20</v>
      </c>
      <c r="G716" t="str">
        <f t="shared" si="11"/>
        <v>50000 - 60000</v>
      </c>
      <c r="H716" t="b">
        <f>IF(Table1[[#This Row],[Salary]]&gt;90000,TRUE,FALSE)</f>
        <v>0</v>
      </c>
      <c r="I716" s="11" cm="1">
        <f t="array" ref="I716">IF(OR(C716="", F716=""), "No Bonus",
IFERROR(
   _xlfn.XLOOKUP(TRIM(F716), '[1]Bonus Rules'!$C$2:$G$2,
      _xlfn.XLOOKUP(TRIM(C716), '[1]Bonus Rules'!$B$3:$B$14, '[1]Bonus Rules'!$C$3:$G$14)
   ),
"No Bonus"))</f>
        <v>3.5000000000000003E-2</v>
      </c>
      <c r="J716" s="16">
        <f>IF(Table2[[#This Row],[Bonus Rules]]="No Bonus",0,Table1[[#This Row],[Salary]]*Table2[[#This Row],[Bonus Rules]])</f>
        <v>2039.1000000000001</v>
      </c>
      <c r="K716" s="16">
        <f>Table1[[#This Row],[Salary]]+Table2[[#This Row],[Bonus Amount ]]</f>
        <v>60299.1</v>
      </c>
    </row>
    <row r="717" spans="1:11">
      <c r="A717" s="2" t="s">
        <v>613</v>
      </c>
      <c r="B717" s="2" t="s">
        <v>1</v>
      </c>
      <c r="C717" s="2" t="s">
        <v>19</v>
      </c>
      <c r="D717" s="14">
        <v>106930</v>
      </c>
      <c r="E717" s="2" t="s">
        <v>12</v>
      </c>
      <c r="F717" s="2" t="s">
        <v>20</v>
      </c>
      <c r="G717" t="str">
        <f t="shared" si="11"/>
        <v>100000 - 110000</v>
      </c>
      <c r="H717" t="b">
        <f>IF(Table1[[#This Row],[Salary]]&gt;90000,TRUE,FALSE)</f>
        <v>1</v>
      </c>
      <c r="I717" s="11" cm="1">
        <f t="array" ref="I717">IF(OR(C717="", F717=""), "No Bonus",
IFERROR(
   _xlfn.XLOOKUP(TRIM(F717), '[1]Bonus Rules'!$C$2:$G$2,
      _xlfn.XLOOKUP(TRIM(C717), '[1]Bonus Rules'!$B$3:$B$14, '[1]Bonus Rules'!$C$3:$G$14)
   ),
"No Bonus"))</f>
        <v>2.7E-2</v>
      </c>
      <c r="J717" s="16">
        <f>IF(Table2[[#This Row],[Bonus Rules]]="No Bonus",0,Table1[[#This Row],[Salary]]*Table2[[#This Row],[Bonus Rules]])</f>
        <v>2887.11</v>
      </c>
      <c r="K717" s="16">
        <f>Table1[[#This Row],[Salary]]+Table2[[#This Row],[Bonus Amount ]]</f>
        <v>109817.11</v>
      </c>
    </row>
    <row r="718" spans="1:11">
      <c r="A718" s="1" t="s">
        <v>701</v>
      </c>
      <c r="B718" s="1" t="s">
        <v>10</v>
      </c>
      <c r="C718" s="1" t="s">
        <v>40</v>
      </c>
      <c r="D718" s="13">
        <v>70020</v>
      </c>
      <c r="E718" s="1" t="s">
        <v>17</v>
      </c>
      <c r="F718" s="1" t="s">
        <v>20</v>
      </c>
      <c r="G718" t="str">
        <f t="shared" si="11"/>
        <v>70000 - 80000</v>
      </c>
      <c r="H718" t="b">
        <f>IF(Table1[[#This Row],[Salary]]&gt;90000,TRUE,FALSE)</f>
        <v>0</v>
      </c>
      <c r="I718" s="11" cm="1">
        <f t="array" ref="I718">IF(OR(C718="", F718=""), "No Bonus",
IFERROR(
   _xlfn.XLOOKUP(TRIM(F718), '[1]Bonus Rules'!$C$2:$G$2,
      _xlfn.XLOOKUP(TRIM(C718), '[1]Bonus Rules'!$B$3:$B$14, '[1]Bonus Rules'!$C$3:$G$14)
   ),
"No Bonus"))</f>
        <v>3.3000000000000002E-2</v>
      </c>
      <c r="J718" s="16">
        <f>IF(Table2[[#This Row],[Bonus Rules]]="No Bonus",0,Table1[[#This Row],[Salary]]*Table2[[#This Row],[Bonus Rules]])</f>
        <v>2310.6600000000003</v>
      </c>
      <c r="K718" s="16">
        <f>Table1[[#This Row],[Salary]]+Table2[[#This Row],[Bonus Amount ]]</f>
        <v>72330.66</v>
      </c>
    </row>
    <row r="719" spans="1:11">
      <c r="A719" s="2" t="s">
        <v>702</v>
      </c>
      <c r="B719" s="2" t="s">
        <v>6</v>
      </c>
      <c r="C719" s="2" t="s">
        <v>19</v>
      </c>
      <c r="D719" s="14">
        <v>35670</v>
      </c>
      <c r="E719" s="2" t="s">
        <v>12</v>
      </c>
      <c r="F719" s="2" t="s">
        <v>20</v>
      </c>
      <c r="G719" t="str">
        <f t="shared" si="11"/>
        <v>30000 - 40000</v>
      </c>
      <c r="H719" t="b">
        <f>IF(Table1[[#This Row],[Salary]]&gt;90000,TRUE,FALSE)</f>
        <v>0</v>
      </c>
      <c r="I719" s="11" cm="1">
        <f t="array" ref="I719">IF(OR(C719="", F719=""), "No Bonus",
IFERROR(
   _xlfn.XLOOKUP(TRIM(F719), '[1]Bonus Rules'!$C$2:$G$2,
      _xlfn.XLOOKUP(TRIM(C719), '[1]Bonus Rules'!$B$3:$B$14, '[1]Bonus Rules'!$C$3:$G$14)
   ),
"No Bonus"))</f>
        <v>2.7E-2</v>
      </c>
      <c r="J719" s="16">
        <f>IF(Table2[[#This Row],[Bonus Rules]]="No Bonus",0,Table1[[#This Row],[Salary]]*Table2[[#This Row],[Bonus Rules]])</f>
        <v>963.09</v>
      </c>
      <c r="K719" s="16">
        <f>Table1[[#This Row],[Salary]]+Table2[[#This Row],[Bonus Amount ]]</f>
        <v>36633.089999999997</v>
      </c>
    </row>
    <row r="720" spans="1:11">
      <c r="A720" s="1" t="s">
        <v>703</v>
      </c>
      <c r="B720" s="1" t="s">
        <v>1</v>
      </c>
      <c r="C720" s="1" t="s">
        <v>43</v>
      </c>
      <c r="D720" s="13">
        <v>67630</v>
      </c>
      <c r="E720" s="1" t="s">
        <v>17</v>
      </c>
      <c r="F720" s="1" t="s">
        <v>20</v>
      </c>
      <c r="G720" t="str">
        <f t="shared" si="11"/>
        <v>60000 - 70000</v>
      </c>
      <c r="H720" t="b">
        <f>IF(Table1[[#This Row],[Salary]]&gt;90000,TRUE,FALSE)</f>
        <v>0</v>
      </c>
      <c r="I720" s="11" cm="1">
        <f t="array" ref="I720">IF(OR(C720="", F720=""), "No Bonus",
IFERROR(
   _xlfn.XLOOKUP(TRIM(F720), '[1]Bonus Rules'!$C$2:$G$2,
      _xlfn.XLOOKUP(TRIM(C720), '[1]Bonus Rules'!$B$3:$B$14, '[1]Bonus Rules'!$C$3:$G$14)
   ),
"No Bonus"))</f>
        <v>0.02</v>
      </c>
      <c r="J720" s="16">
        <f>IF(Table2[[#This Row],[Bonus Rules]]="No Bonus",0,Table1[[#This Row],[Salary]]*Table2[[#This Row],[Bonus Rules]])</f>
        <v>1352.6000000000001</v>
      </c>
      <c r="K720" s="16">
        <f>Table1[[#This Row],[Salary]]+Table2[[#This Row],[Bonus Amount ]]</f>
        <v>68982.600000000006</v>
      </c>
    </row>
    <row r="721" spans="1:11">
      <c r="A721" s="2" t="s">
        <v>704</v>
      </c>
      <c r="B721" s="2" t="s">
        <v>6</v>
      </c>
      <c r="C721" s="2" t="s">
        <v>19</v>
      </c>
      <c r="D721" s="14">
        <v>82300</v>
      </c>
      <c r="E721" s="2" t="s">
        <v>12</v>
      </c>
      <c r="F721" s="2" t="s">
        <v>54</v>
      </c>
      <c r="G721" t="str">
        <f t="shared" si="11"/>
        <v>80000 - 90000</v>
      </c>
      <c r="H721" t="b">
        <f>IF(Table1[[#This Row],[Salary]]&gt;90000,TRUE,FALSE)</f>
        <v>0</v>
      </c>
      <c r="I721" s="11" t="str" cm="1">
        <f t="array" ref="I721">IF(OR(C721="", F721=""), "No Bonus",
IFERROR(
   _xlfn.XLOOKUP(TRIM(F721), '[1]Bonus Rules'!$C$2:$G$2,
      _xlfn.XLOOKUP(TRIM(C721), '[1]Bonus Rules'!$B$3:$B$14, '[1]Bonus Rules'!$C$3:$G$14)
   ),
"No Bonus"))</f>
        <v>No Bonus</v>
      </c>
      <c r="J721" s="16">
        <f>IF(Table2[[#This Row],[Bonus Rules]]="No Bonus",0,Table1[[#This Row],[Salary]]*Table2[[#This Row],[Bonus Rules]])</f>
        <v>0</v>
      </c>
      <c r="K721" s="16">
        <f>Table1[[#This Row],[Salary]]+Table2[[#This Row],[Bonus Amount ]]</f>
        <v>82300</v>
      </c>
    </row>
    <row r="722" spans="1:11">
      <c r="A722" s="1" t="s">
        <v>705</v>
      </c>
      <c r="B722" s="1" t="s">
        <v>6</v>
      </c>
      <c r="C722" s="1" t="s">
        <v>24</v>
      </c>
      <c r="D722" s="13">
        <v>114870</v>
      </c>
      <c r="E722" s="1" t="s">
        <v>3</v>
      </c>
      <c r="F722" s="1" t="s">
        <v>54</v>
      </c>
      <c r="G722" t="str">
        <f t="shared" si="11"/>
        <v>110000 - 120000</v>
      </c>
      <c r="H722" t="b">
        <f>IF(Table1[[#This Row],[Salary]]&gt;90000,TRUE,FALSE)</f>
        <v>1</v>
      </c>
      <c r="I722" s="11" t="str" cm="1">
        <f t="array" ref="I722">IF(OR(C722="", F722=""), "No Bonus",
IFERROR(
   _xlfn.XLOOKUP(TRIM(F722), '[1]Bonus Rules'!$C$2:$G$2,
      _xlfn.XLOOKUP(TRIM(C722), '[1]Bonus Rules'!$B$3:$B$14, '[1]Bonus Rules'!$C$3:$G$14)
   ),
"No Bonus"))</f>
        <v>No Bonus</v>
      </c>
      <c r="J722" s="16">
        <f>IF(Table2[[#This Row],[Bonus Rules]]="No Bonus",0,Table1[[#This Row],[Salary]]*Table2[[#This Row],[Bonus Rules]])</f>
        <v>0</v>
      </c>
      <c r="K722" s="16">
        <f>Table1[[#This Row],[Salary]]+Table2[[#This Row],[Bonus Amount ]]</f>
        <v>114870</v>
      </c>
    </row>
    <row r="723" spans="1:11">
      <c r="A723" s="2" t="s">
        <v>706</v>
      </c>
      <c r="B723" s="2" t="s">
        <v>1</v>
      </c>
      <c r="C723" s="2" t="s">
        <v>2</v>
      </c>
      <c r="D723" s="14">
        <v>71030</v>
      </c>
      <c r="E723" s="2" t="s">
        <v>3</v>
      </c>
      <c r="F723" s="2" t="s">
        <v>20</v>
      </c>
      <c r="G723" t="str">
        <f t="shared" si="11"/>
        <v>70000 - 80000</v>
      </c>
      <c r="H723" t="b">
        <f>IF(Table1[[#This Row],[Salary]]&gt;90000,TRUE,FALSE)</f>
        <v>0</v>
      </c>
      <c r="I723" s="11" cm="1">
        <f t="array" ref="I723">IF(OR(C723="", F723=""), "No Bonus",
IFERROR(
   _xlfn.XLOOKUP(TRIM(F723), '[1]Bonus Rules'!$C$2:$G$2,
      _xlfn.XLOOKUP(TRIM(C723), '[1]Bonus Rules'!$B$3:$B$14, '[1]Bonus Rules'!$C$3:$G$14)
   ),
"No Bonus"))</f>
        <v>2.1000000000000001E-2</v>
      </c>
      <c r="J723" s="16">
        <f>IF(Table2[[#This Row],[Bonus Rules]]="No Bonus",0,Table1[[#This Row],[Salary]]*Table2[[#This Row],[Bonus Rules]])</f>
        <v>1491.63</v>
      </c>
      <c r="K723" s="16">
        <f>Table1[[#This Row],[Salary]]+Table2[[#This Row],[Bonus Amount ]]</f>
        <v>72521.63</v>
      </c>
    </row>
    <row r="724" spans="1:11">
      <c r="A724" s="1" t="s">
        <v>468</v>
      </c>
      <c r="B724" s="1" t="s">
        <v>1</v>
      </c>
      <c r="C724" s="1" t="s">
        <v>40</v>
      </c>
      <c r="D724" s="13">
        <v>52750</v>
      </c>
      <c r="E724" s="1" t="s">
        <v>17</v>
      </c>
      <c r="F724" s="1" t="s">
        <v>20</v>
      </c>
      <c r="G724" t="str">
        <f t="shared" si="11"/>
        <v>50000 - 60000</v>
      </c>
      <c r="H724" t="b">
        <f>IF(Table1[[#This Row],[Salary]]&gt;90000,TRUE,FALSE)</f>
        <v>0</v>
      </c>
      <c r="I724" s="11" cm="1">
        <f t="array" ref="I724">IF(OR(C724="", F724=""), "No Bonus",
IFERROR(
   _xlfn.XLOOKUP(TRIM(F724), '[1]Bonus Rules'!$C$2:$G$2,
      _xlfn.XLOOKUP(TRIM(C724), '[1]Bonus Rules'!$B$3:$B$14, '[1]Bonus Rules'!$C$3:$G$14)
   ),
"No Bonus"))</f>
        <v>3.3000000000000002E-2</v>
      </c>
      <c r="J724" s="16">
        <f>IF(Table2[[#This Row],[Bonus Rules]]="No Bonus",0,Table1[[#This Row],[Salary]]*Table2[[#This Row],[Bonus Rules]])</f>
        <v>1740.75</v>
      </c>
      <c r="K724" s="16">
        <f>Table1[[#This Row],[Salary]]+Table2[[#This Row],[Bonus Amount ]]</f>
        <v>54490.75</v>
      </c>
    </row>
    <row r="725" spans="1:11">
      <c r="A725" s="2" t="s">
        <v>707</v>
      </c>
      <c r="B725" s="2" t="s">
        <v>6</v>
      </c>
      <c r="C725" s="2" t="s">
        <v>14</v>
      </c>
      <c r="D725" s="14">
        <v>85670</v>
      </c>
      <c r="E725" s="2" t="s">
        <v>12</v>
      </c>
      <c r="F725" s="2" t="s">
        <v>20</v>
      </c>
      <c r="G725" t="str">
        <f t="shared" si="11"/>
        <v>80000 - 90000</v>
      </c>
      <c r="H725" t="b">
        <f>IF(Table1[[#This Row],[Salary]]&gt;90000,TRUE,FALSE)</f>
        <v>0</v>
      </c>
      <c r="I725" s="11" cm="1">
        <f t="array" ref="I725">IF(OR(C725="", F725=""), "No Bonus",
IFERROR(
   _xlfn.XLOOKUP(TRIM(F725), '[1]Bonus Rules'!$C$2:$G$2,
      _xlfn.XLOOKUP(TRIM(C725), '[1]Bonus Rules'!$B$3:$B$14, '[1]Bonus Rules'!$C$3:$G$14)
   ),
"No Bonus"))</f>
        <v>2.8000000000000001E-2</v>
      </c>
      <c r="J725" s="16">
        <f>IF(Table2[[#This Row],[Bonus Rules]]="No Bonus",0,Table1[[#This Row],[Salary]]*Table2[[#This Row],[Bonus Rules]])</f>
        <v>2398.7600000000002</v>
      </c>
      <c r="K725" s="16">
        <f>Table1[[#This Row],[Salary]]+Table2[[#This Row],[Bonus Amount ]]</f>
        <v>88068.76</v>
      </c>
    </row>
    <row r="726" spans="1:11">
      <c r="A726" s="1" t="s">
        <v>708</v>
      </c>
      <c r="B726" s="1" t="s">
        <v>1</v>
      </c>
      <c r="C726" s="1" t="s">
        <v>24</v>
      </c>
      <c r="D726" s="13">
        <v>61700</v>
      </c>
      <c r="E726" s="1" t="s">
        <v>12</v>
      </c>
      <c r="F726" s="1" t="s">
        <v>20</v>
      </c>
      <c r="G726" t="str">
        <f t="shared" si="11"/>
        <v>60000 - 70000</v>
      </c>
      <c r="H726" t="b">
        <f>IF(Table1[[#This Row],[Salary]]&gt;90000,TRUE,FALSE)</f>
        <v>0</v>
      </c>
      <c r="I726" s="11" cm="1">
        <f t="array" ref="I726">IF(OR(C726="", F726=""), "No Bonus",
IFERROR(
   _xlfn.XLOOKUP(TRIM(F726), '[1]Bonus Rules'!$C$2:$G$2,
      _xlfn.XLOOKUP(TRIM(C726), '[1]Bonus Rules'!$B$3:$B$14, '[1]Bonus Rules'!$C$3:$G$14)
   ),
"No Bonus"))</f>
        <v>2.4E-2</v>
      </c>
      <c r="J726" s="16">
        <f>IF(Table2[[#This Row],[Bonus Rules]]="No Bonus",0,Table1[[#This Row],[Salary]]*Table2[[#This Row],[Bonus Rules]])</f>
        <v>1480.8</v>
      </c>
      <c r="K726" s="16">
        <f>Table1[[#This Row],[Salary]]+Table2[[#This Row],[Bonus Amount ]]</f>
        <v>63180.800000000003</v>
      </c>
    </row>
    <row r="727" spans="1:11">
      <c r="A727" s="2" t="s">
        <v>709</v>
      </c>
      <c r="B727" s="2" t="s">
        <v>1</v>
      </c>
      <c r="C727" s="2" t="s">
        <v>11</v>
      </c>
      <c r="D727" s="14">
        <v>66140</v>
      </c>
      <c r="E727" s="2" t="s">
        <v>17</v>
      </c>
      <c r="F727" s="2" t="s">
        <v>8</v>
      </c>
      <c r="G727" t="str">
        <f t="shared" si="11"/>
        <v>60000 - 70000</v>
      </c>
      <c r="H727" t="b">
        <f>IF(Table1[[#This Row],[Salary]]&gt;90000,TRUE,FALSE)</f>
        <v>0</v>
      </c>
      <c r="I727" s="11" cm="1">
        <f t="array" ref="I727">IF(OR(C727="", F727=""), "No Bonus",
IFERROR(
   _xlfn.XLOOKUP(TRIM(F727), '[1]Bonus Rules'!$C$2:$G$2,
      _xlfn.XLOOKUP(TRIM(C727), '[1]Bonus Rules'!$B$3:$B$14, '[1]Bonus Rules'!$C$3:$G$14)
   ),
"No Bonus"))</f>
        <v>5.3999999999999999E-2</v>
      </c>
      <c r="J727" s="16">
        <f>IF(Table2[[#This Row],[Bonus Rules]]="No Bonus",0,Table1[[#This Row],[Salary]]*Table2[[#This Row],[Bonus Rules]])</f>
        <v>3571.56</v>
      </c>
      <c r="K727" s="16">
        <f>Table1[[#This Row],[Salary]]+Table2[[#This Row],[Bonus Amount ]]</f>
        <v>69711.56</v>
      </c>
    </row>
    <row r="728" spans="1:11">
      <c r="A728" s="1" t="s">
        <v>710</v>
      </c>
      <c r="B728" s="1" t="s">
        <v>1</v>
      </c>
      <c r="C728" s="1" t="s">
        <v>58</v>
      </c>
      <c r="D728" s="13">
        <v>51860</v>
      </c>
      <c r="E728" s="1" t="s">
        <v>12</v>
      </c>
      <c r="F728" s="1" t="s">
        <v>8</v>
      </c>
      <c r="G728" t="str">
        <f t="shared" si="11"/>
        <v>50000 - 60000</v>
      </c>
      <c r="H728" t="b">
        <f>IF(Table1[[#This Row],[Salary]]&gt;90000,TRUE,FALSE)</f>
        <v>0</v>
      </c>
      <c r="I728" s="11" cm="1">
        <f t="array" ref="I728">IF(OR(C728="", F728=""), "No Bonus",
IFERROR(
   _xlfn.XLOOKUP(TRIM(F728), '[1]Bonus Rules'!$C$2:$G$2,
      _xlfn.XLOOKUP(TRIM(C728), '[1]Bonus Rules'!$B$3:$B$14, '[1]Bonus Rules'!$C$3:$G$14)
   ),
"No Bonus"))</f>
        <v>5.8000000000000003E-2</v>
      </c>
      <c r="J728" s="16">
        <f>IF(Table2[[#This Row],[Bonus Rules]]="No Bonus",0,Table1[[#This Row],[Salary]]*Table2[[#This Row],[Bonus Rules]])</f>
        <v>3007.88</v>
      </c>
      <c r="K728" s="16">
        <f>Table1[[#This Row],[Salary]]+Table2[[#This Row],[Bonus Amount ]]</f>
        <v>54867.88</v>
      </c>
    </row>
    <row r="729" spans="1:11">
      <c r="A729" s="2" t="s">
        <v>245</v>
      </c>
      <c r="B729" s="2" t="s">
        <v>1</v>
      </c>
      <c r="C729" s="2" t="s">
        <v>19</v>
      </c>
      <c r="D729" s="14">
        <v>52670</v>
      </c>
      <c r="E729" s="2" t="s">
        <v>17</v>
      </c>
      <c r="F729" s="2" t="s">
        <v>20</v>
      </c>
      <c r="G729" t="str">
        <f t="shared" si="11"/>
        <v>50000 - 60000</v>
      </c>
      <c r="H729" t="b">
        <f>IF(Table1[[#This Row],[Salary]]&gt;90000,TRUE,FALSE)</f>
        <v>0</v>
      </c>
      <c r="I729" s="11" cm="1">
        <f t="array" ref="I729">IF(OR(C729="", F729=""), "No Bonus",
IFERROR(
   _xlfn.XLOOKUP(TRIM(F729), '[1]Bonus Rules'!$C$2:$G$2,
      _xlfn.XLOOKUP(TRIM(C729), '[1]Bonus Rules'!$B$3:$B$14, '[1]Bonus Rules'!$C$3:$G$14)
   ),
"No Bonus"))</f>
        <v>2.7E-2</v>
      </c>
      <c r="J729" s="16">
        <f>IF(Table2[[#This Row],[Bonus Rules]]="No Bonus",0,Table1[[#This Row],[Salary]]*Table2[[#This Row],[Bonus Rules]])</f>
        <v>1422.09</v>
      </c>
      <c r="K729" s="16">
        <f>Table1[[#This Row],[Salary]]+Table2[[#This Row],[Bonus Amount ]]</f>
        <v>54092.09</v>
      </c>
    </row>
    <row r="730" spans="1:11">
      <c r="A730" s="1" t="s">
        <v>711</v>
      </c>
      <c r="B730" s="1" t="s">
        <v>6</v>
      </c>
      <c r="C730" s="1" t="s">
        <v>11</v>
      </c>
      <c r="D730" s="13">
        <v>61210</v>
      </c>
      <c r="E730" s="1" t="s">
        <v>12</v>
      </c>
      <c r="F730" s="1" t="s">
        <v>54</v>
      </c>
      <c r="G730" t="str">
        <f t="shared" si="11"/>
        <v>60000 - 70000</v>
      </c>
      <c r="H730" t="b">
        <f>IF(Table1[[#This Row],[Salary]]&gt;90000,TRUE,FALSE)</f>
        <v>0</v>
      </c>
      <c r="I730" s="11" t="str" cm="1">
        <f t="array" ref="I730">IF(OR(C730="", F730=""), "No Bonus",
IFERROR(
   _xlfn.XLOOKUP(TRIM(F730), '[1]Bonus Rules'!$C$2:$G$2,
      _xlfn.XLOOKUP(TRIM(C730), '[1]Bonus Rules'!$B$3:$B$14, '[1]Bonus Rules'!$C$3:$G$14)
   ),
"No Bonus"))</f>
        <v>No Bonus</v>
      </c>
      <c r="J730" s="16">
        <f>IF(Table2[[#This Row],[Bonus Rules]]="No Bonus",0,Table1[[#This Row],[Salary]]*Table2[[#This Row],[Bonus Rules]])</f>
        <v>0</v>
      </c>
      <c r="K730" s="16">
        <f>Table1[[#This Row],[Salary]]+Table2[[#This Row],[Bonus Amount ]]</f>
        <v>61210</v>
      </c>
    </row>
    <row r="731" spans="1:11">
      <c r="A731" s="2" t="s">
        <v>712</v>
      </c>
      <c r="B731" s="2" t="s">
        <v>6</v>
      </c>
      <c r="C731" s="2" t="s">
        <v>24</v>
      </c>
      <c r="D731" s="14">
        <v>68980</v>
      </c>
      <c r="E731" s="2" t="s">
        <v>12</v>
      </c>
      <c r="F731" s="2" t="s">
        <v>20</v>
      </c>
      <c r="G731" t="str">
        <f t="shared" si="11"/>
        <v>60000 - 70000</v>
      </c>
      <c r="H731" t="b">
        <f>IF(Table1[[#This Row],[Salary]]&gt;90000,TRUE,FALSE)</f>
        <v>0</v>
      </c>
      <c r="I731" s="11" cm="1">
        <f t="array" ref="I731">IF(OR(C731="", F731=""), "No Bonus",
IFERROR(
   _xlfn.XLOOKUP(TRIM(F731), '[1]Bonus Rules'!$C$2:$G$2,
      _xlfn.XLOOKUP(TRIM(C731), '[1]Bonus Rules'!$B$3:$B$14, '[1]Bonus Rules'!$C$3:$G$14)
   ),
"No Bonus"))</f>
        <v>2.4E-2</v>
      </c>
      <c r="J731" s="16">
        <f>IF(Table2[[#This Row],[Bonus Rules]]="No Bonus",0,Table1[[#This Row],[Salary]]*Table2[[#This Row],[Bonus Rules]])</f>
        <v>1655.52</v>
      </c>
      <c r="K731" s="16">
        <f>Table1[[#This Row],[Salary]]+Table2[[#This Row],[Bonus Amount ]]</f>
        <v>70635.520000000004</v>
      </c>
    </row>
    <row r="732" spans="1:11">
      <c r="A732" s="1" t="s">
        <v>713</v>
      </c>
      <c r="B732" s="1" t="s">
        <v>6</v>
      </c>
      <c r="C732" s="1" t="s">
        <v>43</v>
      </c>
      <c r="D732" s="13">
        <v>29610</v>
      </c>
      <c r="E732" s="1" t="s">
        <v>17</v>
      </c>
      <c r="F732" s="1" t="s">
        <v>20</v>
      </c>
      <c r="G732" t="str">
        <f t="shared" si="11"/>
        <v>20000 - 30000</v>
      </c>
      <c r="H732" t="b">
        <f>IF(Table1[[#This Row],[Salary]]&gt;90000,TRUE,FALSE)</f>
        <v>0</v>
      </c>
      <c r="I732" s="11" cm="1">
        <f t="array" ref="I732">IF(OR(C732="", F732=""), "No Bonus",
IFERROR(
   _xlfn.XLOOKUP(TRIM(F732), '[1]Bonus Rules'!$C$2:$G$2,
      _xlfn.XLOOKUP(TRIM(C732), '[1]Bonus Rules'!$B$3:$B$14, '[1]Bonus Rules'!$C$3:$G$14)
   ),
"No Bonus"))</f>
        <v>0.02</v>
      </c>
      <c r="J732" s="16">
        <f>IF(Table2[[#This Row],[Bonus Rules]]="No Bonus",0,Table1[[#This Row],[Salary]]*Table2[[#This Row],[Bonus Rules]])</f>
        <v>592.20000000000005</v>
      </c>
      <c r="K732" s="16">
        <f>Table1[[#This Row],[Salary]]+Table2[[#This Row],[Bonus Amount ]]</f>
        <v>30202.2</v>
      </c>
    </row>
    <row r="733" spans="1:11">
      <c r="A733" s="2" t="s">
        <v>714</v>
      </c>
      <c r="B733" s="2" t="s">
        <v>6</v>
      </c>
      <c r="C733" s="2" t="s">
        <v>7</v>
      </c>
      <c r="D733" s="14">
        <v>114430</v>
      </c>
      <c r="E733" s="2" t="s">
        <v>3</v>
      </c>
      <c r="F733" s="2" t="s">
        <v>8</v>
      </c>
      <c r="G733" t="str">
        <f t="shared" si="11"/>
        <v>110000 - 120000</v>
      </c>
      <c r="H733" t="b">
        <f>IF(Table1[[#This Row],[Salary]]&gt;90000,TRUE,FALSE)</f>
        <v>1</v>
      </c>
      <c r="I733" s="11" cm="1">
        <f t="array" ref="I733">IF(OR(C733="", F733=""), "No Bonus",
IFERROR(
   _xlfn.XLOOKUP(TRIM(F733), '[1]Bonus Rules'!$C$2:$G$2,
      _xlfn.XLOOKUP(TRIM(C733), '[1]Bonus Rules'!$B$3:$B$14, '[1]Bonus Rules'!$C$3:$G$14)
   ),
"No Bonus"))</f>
        <v>4.2999999999999997E-2</v>
      </c>
      <c r="J733" s="16">
        <f>IF(Table2[[#This Row],[Bonus Rules]]="No Bonus",0,Table1[[#This Row],[Salary]]*Table2[[#This Row],[Bonus Rules]])</f>
        <v>4920.49</v>
      </c>
      <c r="K733" s="16">
        <f>Table1[[#This Row],[Salary]]+Table2[[#This Row],[Bonus Amount ]]</f>
        <v>119350.49</v>
      </c>
    </row>
    <row r="734" spans="1:11">
      <c r="A734" s="1" t="s">
        <v>715</v>
      </c>
      <c r="B734" s="1" t="s">
        <v>1</v>
      </c>
      <c r="C734" s="1" t="s">
        <v>27</v>
      </c>
      <c r="D734" s="13">
        <v>53760</v>
      </c>
      <c r="E734" s="1" t="s">
        <v>17</v>
      </c>
      <c r="F734" s="1" t="s">
        <v>20</v>
      </c>
      <c r="G734" t="str">
        <f t="shared" si="11"/>
        <v>50000 - 60000</v>
      </c>
      <c r="H734" t="b">
        <f>IF(Table1[[#This Row],[Salary]]&gt;90000,TRUE,FALSE)</f>
        <v>0</v>
      </c>
      <c r="I734" s="11" cm="1">
        <f t="array" ref="I734">IF(OR(C734="", F734=""), "No Bonus",
IFERROR(
   _xlfn.XLOOKUP(TRIM(F734), '[1]Bonus Rules'!$C$2:$G$2,
      _xlfn.XLOOKUP(TRIM(C734), '[1]Bonus Rules'!$B$3:$B$14, '[1]Bonus Rules'!$C$3:$G$14)
   ),
"No Bonus"))</f>
        <v>3.2000000000000001E-2</v>
      </c>
      <c r="J734" s="16">
        <f>IF(Table2[[#This Row],[Bonus Rules]]="No Bonus",0,Table1[[#This Row],[Salary]]*Table2[[#This Row],[Bonus Rules]])</f>
        <v>1720.32</v>
      </c>
      <c r="K734" s="16">
        <f>Table1[[#This Row],[Salary]]+Table2[[#This Row],[Bonus Amount ]]</f>
        <v>55480.32</v>
      </c>
    </row>
    <row r="735" spans="1:11">
      <c r="A735" s="2" t="s">
        <v>716</v>
      </c>
      <c r="B735" s="2" t="s">
        <v>1</v>
      </c>
      <c r="C735" s="2" t="s">
        <v>2</v>
      </c>
      <c r="D735" s="14">
        <v>91310</v>
      </c>
      <c r="E735" s="2" t="s">
        <v>17</v>
      </c>
      <c r="F735" s="2" t="s">
        <v>20</v>
      </c>
      <c r="G735" t="str">
        <f t="shared" si="11"/>
        <v>90000 - 100000</v>
      </c>
      <c r="H735" t="b">
        <f>IF(Table1[[#This Row],[Salary]]&gt;90000,TRUE,FALSE)</f>
        <v>1</v>
      </c>
      <c r="I735" s="11" cm="1">
        <f t="array" ref="I735">IF(OR(C735="", F735=""), "No Bonus",
IFERROR(
   _xlfn.XLOOKUP(TRIM(F735), '[1]Bonus Rules'!$C$2:$G$2,
      _xlfn.XLOOKUP(TRIM(C735), '[1]Bonus Rules'!$B$3:$B$14, '[1]Bonus Rules'!$C$3:$G$14)
   ),
"No Bonus"))</f>
        <v>2.1000000000000001E-2</v>
      </c>
      <c r="J735" s="16">
        <f>IF(Table2[[#This Row],[Bonus Rules]]="No Bonus",0,Table1[[#This Row],[Salary]]*Table2[[#This Row],[Bonus Rules]])</f>
        <v>1917.5100000000002</v>
      </c>
      <c r="K735" s="16">
        <f>Table1[[#This Row],[Salary]]+Table2[[#This Row],[Bonus Amount ]]</f>
        <v>93227.51</v>
      </c>
    </row>
    <row r="736" spans="1:11">
      <c r="A736" s="1" t="s">
        <v>717</v>
      </c>
      <c r="B736" s="1" t="s">
        <v>1</v>
      </c>
      <c r="C736" s="1" t="s">
        <v>45</v>
      </c>
      <c r="D736" s="13">
        <v>117840</v>
      </c>
      <c r="E736" s="1" t="s">
        <v>12</v>
      </c>
      <c r="F736" s="1" t="s">
        <v>20</v>
      </c>
      <c r="G736" t="str">
        <f t="shared" si="11"/>
        <v>110000 - 120000</v>
      </c>
      <c r="H736" t="b">
        <f>IF(Table1[[#This Row],[Salary]]&gt;90000,TRUE,FALSE)</f>
        <v>1</v>
      </c>
      <c r="I736" s="11" cm="1">
        <f t="array" ref="I736">IF(OR(C736="", F736=""), "No Bonus",
IFERROR(
   _xlfn.XLOOKUP(TRIM(F736), '[1]Bonus Rules'!$C$2:$G$2,
      _xlfn.XLOOKUP(TRIM(C736), '[1]Bonus Rules'!$B$3:$B$14, '[1]Bonus Rules'!$C$3:$G$14)
   ),
"No Bonus"))</f>
        <v>2.3E-2</v>
      </c>
      <c r="J736" s="16">
        <f>IF(Table2[[#This Row],[Bonus Rules]]="No Bonus",0,Table1[[#This Row],[Salary]]*Table2[[#This Row],[Bonus Rules]])</f>
        <v>2710.32</v>
      </c>
      <c r="K736" s="16">
        <f>Table1[[#This Row],[Salary]]+Table2[[#This Row],[Bonus Amount ]]</f>
        <v>120550.32</v>
      </c>
    </row>
    <row r="737" spans="1:11">
      <c r="A737" s="2" t="s">
        <v>718</v>
      </c>
      <c r="B737" s="2" t="s">
        <v>6</v>
      </c>
      <c r="C737" s="2" t="s">
        <v>27</v>
      </c>
      <c r="D737" s="14">
        <v>31830</v>
      </c>
      <c r="E737" s="2" t="s">
        <v>3</v>
      </c>
      <c r="F737" s="2" t="s">
        <v>20</v>
      </c>
      <c r="G737" t="str">
        <f t="shared" si="11"/>
        <v>30000 - 40000</v>
      </c>
      <c r="H737" t="b">
        <f>IF(Table1[[#This Row],[Salary]]&gt;90000,TRUE,FALSE)</f>
        <v>0</v>
      </c>
      <c r="I737" s="11" cm="1">
        <f t="array" ref="I737">IF(OR(C737="", F737=""), "No Bonus",
IFERROR(
   _xlfn.XLOOKUP(TRIM(F737), '[1]Bonus Rules'!$C$2:$G$2,
      _xlfn.XLOOKUP(TRIM(C737), '[1]Bonus Rules'!$B$3:$B$14, '[1]Bonus Rules'!$C$3:$G$14)
   ),
"No Bonus"))</f>
        <v>3.2000000000000001E-2</v>
      </c>
      <c r="J737" s="16">
        <f>IF(Table2[[#This Row],[Bonus Rules]]="No Bonus",0,Table1[[#This Row],[Salary]]*Table2[[#This Row],[Bonus Rules]])</f>
        <v>1018.5600000000001</v>
      </c>
      <c r="K737" s="16">
        <f>Table1[[#This Row],[Salary]]+Table2[[#This Row],[Bonus Amount ]]</f>
        <v>32848.559999999998</v>
      </c>
    </row>
    <row r="738" spans="1:11">
      <c r="A738" s="1" t="s">
        <v>719</v>
      </c>
      <c r="B738" s="1" t="s">
        <v>1</v>
      </c>
      <c r="C738" s="1" t="s">
        <v>11</v>
      </c>
      <c r="D738" s="13">
        <v>32980</v>
      </c>
      <c r="E738" s="1" t="s">
        <v>3</v>
      </c>
      <c r="F738" s="1" t="s">
        <v>54</v>
      </c>
      <c r="G738" t="str">
        <f t="shared" si="11"/>
        <v>30000 - 40000</v>
      </c>
      <c r="H738" t="b">
        <f>IF(Table1[[#This Row],[Salary]]&gt;90000,TRUE,FALSE)</f>
        <v>0</v>
      </c>
      <c r="I738" s="11" t="str" cm="1">
        <f t="array" ref="I738">IF(OR(C738="", F738=""), "No Bonus",
IFERROR(
   _xlfn.XLOOKUP(TRIM(F738), '[1]Bonus Rules'!$C$2:$G$2,
      _xlfn.XLOOKUP(TRIM(C738), '[1]Bonus Rules'!$B$3:$B$14, '[1]Bonus Rules'!$C$3:$G$14)
   ),
"No Bonus"))</f>
        <v>No Bonus</v>
      </c>
      <c r="J738" s="16">
        <f>IF(Table2[[#This Row],[Bonus Rules]]="No Bonus",0,Table1[[#This Row],[Salary]]*Table2[[#This Row],[Bonus Rules]])</f>
        <v>0</v>
      </c>
      <c r="K738" s="16">
        <f>Table1[[#This Row],[Salary]]+Table2[[#This Row],[Bonus Amount ]]</f>
        <v>32980</v>
      </c>
    </row>
    <row r="739" spans="1:11">
      <c r="A739" s="2" t="s">
        <v>720</v>
      </c>
      <c r="B739" s="2" t="s">
        <v>1</v>
      </c>
      <c r="C739" s="2" t="s">
        <v>7</v>
      </c>
      <c r="D739" s="14">
        <v>47360</v>
      </c>
      <c r="E739" s="2" t="s">
        <v>17</v>
      </c>
      <c r="F739" s="2" t="s">
        <v>15</v>
      </c>
      <c r="G739" t="str">
        <f t="shared" si="11"/>
        <v>40000 - 50000</v>
      </c>
      <c r="H739" t="b">
        <f>IF(Table1[[#This Row],[Salary]]&gt;90000,TRUE,FALSE)</f>
        <v>0</v>
      </c>
      <c r="I739" s="11" cm="1">
        <f t="array" ref="I739">IF(OR(C739="", F739=""), "No Bonus",
IFERROR(
   _xlfn.XLOOKUP(TRIM(F739), '[1]Bonus Rules'!$C$2:$G$2,
      _xlfn.XLOOKUP(TRIM(C739), '[1]Bonus Rules'!$B$3:$B$14, '[1]Bonus Rules'!$C$3:$G$14)
   ),
"No Bonus"))</f>
        <v>1.0999999999999999E-2</v>
      </c>
      <c r="J739" s="16">
        <f>IF(Table2[[#This Row],[Bonus Rules]]="No Bonus",0,Table1[[#This Row],[Salary]]*Table2[[#This Row],[Bonus Rules]])</f>
        <v>520.95999999999992</v>
      </c>
      <c r="K739" s="16">
        <f>Table1[[#This Row],[Salary]]+Table2[[#This Row],[Bonus Amount ]]</f>
        <v>47880.959999999999</v>
      </c>
    </row>
    <row r="740" spans="1:11">
      <c r="A740" s="1" t="s">
        <v>721</v>
      </c>
      <c r="B740" s="1" t="s">
        <v>6</v>
      </c>
      <c r="C740" s="1" t="s">
        <v>7</v>
      </c>
      <c r="D740" s="13">
        <v>86740</v>
      </c>
      <c r="E740" s="1" t="s">
        <v>3</v>
      </c>
      <c r="F740" s="1" t="s">
        <v>4</v>
      </c>
      <c r="G740" t="str">
        <f t="shared" si="11"/>
        <v>80000 - 90000</v>
      </c>
      <c r="H740" t="b">
        <f>IF(Table1[[#This Row],[Salary]]&gt;90000,TRUE,FALSE)</f>
        <v>0</v>
      </c>
      <c r="I740" s="11" cm="1">
        <f t="array" ref="I740">IF(OR(C740="", F740=""), "No Bonus",
IFERROR(
   _xlfn.XLOOKUP(TRIM(F740), '[1]Bonus Rules'!$C$2:$G$2,
      _xlfn.XLOOKUP(TRIM(C740), '[1]Bonus Rules'!$B$3:$B$14, '[1]Bonus Rules'!$C$3:$G$14)
   ),
"No Bonus"))</f>
        <v>6.0999999999999999E-2</v>
      </c>
      <c r="J740" s="16">
        <f>IF(Table2[[#This Row],[Bonus Rules]]="No Bonus",0,Table1[[#This Row],[Salary]]*Table2[[#This Row],[Bonus Rules]])</f>
        <v>5291.14</v>
      </c>
      <c r="K740" s="16">
        <f>Table1[[#This Row],[Salary]]+Table2[[#This Row],[Bonus Amount ]]</f>
        <v>92031.14</v>
      </c>
    </row>
    <row r="741" spans="1:11">
      <c r="A741" s="2" t="s">
        <v>722</v>
      </c>
      <c r="B741" s="2" t="s">
        <v>6</v>
      </c>
      <c r="C741" s="2" t="s">
        <v>14</v>
      </c>
      <c r="D741" s="14">
        <v>87400</v>
      </c>
      <c r="E741" s="2" t="s">
        <v>12</v>
      </c>
      <c r="F741" s="2" t="s">
        <v>20</v>
      </c>
      <c r="G741" t="str">
        <f t="shared" si="11"/>
        <v>80000 - 90000</v>
      </c>
      <c r="H741" t="b">
        <f>IF(Table1[[#This Row],[Salary]]&gt;90000,TRUE,FALSE)</f>
        <v>0</v>
      </c>
      <c r="I741" s="11" cm="1">
        <f t="array" ref="I741">IF(OR(C741="", F741=""), "No Bonus",
IFERROR(
   _xlfn.XLOOKUP(TRIM(F741), '[1]Bonus Rules'!$C$2:$G$2,
      _xlfn.XLOOKUP(TRIM(C741), '[1]Bonus Rules'!$B$3:$B$14, '[1]Bonus Rules'!$C$3:$G$14)
   ),
"No Bonus"))</f>
        <v>2.8000000000000001E-2</v>
      </c>
      <c r="J741" s="16">
        <f>IF(Table2[[#This Row],[Bonus Rules]]="No Bonus",0,Table1[[#This Row],[Salary]]*Table2[[#This Row],[Bonus Rules]])</f>
        <v>2447.2000000000003</v>
      </c>
      <c r="K741" s="16">
        <f>Table1[[#This Row],[Salary]]+Table2[[#This Row],[Bonus Amount ]]</f>
        <v>89847.2</v>
      </c>
    </row>
    <row r="742" spans="1:11">
      <c r="A742" s="1" t="s">
        <v>692</v>
      </c>
      <c r="B742" s="1" t="s">
        <v>1</v>
      </c>
      <c r="C742" s="1" t="s">
        <v>7</v>
      </c>
      <c r="D742" s="13">
        <v>61620</v>
      </c>
      <c r="E742" s="1" t="s">
        <v>3</v>
      </c>
      <c r="F742" s="1" t="s">
        <v>15</v>
      </c>
      <c r="G742" t="str">
        <f t="shared" si="11"/>
        <v>60000 - 70000</v>
      </c>
      <c r="H742" t="b">
        <f>IF(Table1[[#This Row],[Salary]]&gt;90000,TRUE,FALSE)</f>
        <v>0</v>
      </c>
      <c r="I742" s="11" cm="1">
        <f t="array" ref="I742">IF(OR(C742="", F742=""), "No Bonus",
IFERROR(
   _xlfn.XLOOKUP(TRIM(F742), '[1]Bonus Rules'!$C$2:$G$2,
      _xlfn.XLOOKUP(TRIM(C742), '[1]Bonus Rules'!$B$3:$B$14, '[1]Bonus Rules'!$C$3:$G$14)
   ),
"No Bonus"))</f>
        <v>1.0999999999999999E-2</v>
      </c>
      <c r="J742" s="16">
        <f>IF(Table2[[#This Row],[Bonus Rules]]="No Bonus",0,Table1[[#This Row],[Salary]]*Table2[[#This Row],[Bonus Rules]])</f>
        <v>677.81999999999994</v>
      </c>
      <c r="K742" s="16">
        <f>Table1[[#This Row],[Salary]]+Table2[[#This Row],[Bonus Amount ]]</f>
        <v>62297.82</v>
      </c>
    </row>
    <row r="743" spans="1:11">
      <c r="A743" s="2" t="s">
        <v>723</v>
      </c>
      <c r="B743" s="2" t="s">
        <v>6</v>
      </c>
      <c r="C743" s="2" t="s">
        <v>24</v>
      </c>
      <c r="D743" s="14">
        <v>75090</v>
      </c>
      <c r="E743" s="2" t="s">
        <v>3</v>
      </c>
      <c r="F743" s="2" t="s">
        <v>20</v>
      </c>
      <c r="G743" t="str">
        <f t="shared" si="11"/>
        <v>70000 - 80000</v>
      </c>
      <c r="H743" t="b">
        <f>IF(Table1[[#This Row],[Salary]]&gt;90000,TRUE,FALSE)</f>
        <v>0</v>
      </c>
      <c r="I743" s="11" cm="1">
        <f t="array" ref="I743">IF(OR(C743="", F743=""), "No Bonus",
IFERROR(
   _xlfn.XLOOKUP(TRIM(F743), '[1]Bonus Rules'!$C$2:$G$2,
      _xlfn.XLOOKUP(TRIM(C743), '[1]Bonus Rules'!$B$3:$B$14, '[1]Bonus Rules'!$C$3:$G$14)
   ),
"No Bonus"))</f>
        <v>2.4E-2</v>
      </c>
      <c r="J743" s="16">
        <f>IF(Table2[[#This Row],[Bonus Rules]]="No Bonus",0,Table1[[#This Row],[Salary]]*Table2[[#This Row],[Bonus Rules]])</f>
        <v>1802.16</v>
      </c>
      <c r="K743" s="16">
        <f>Table1[[#This Row],[Salary]]+Table2[[#This Row],[Bonus Amount ]]</f>
        <v>76892.160000000003</v>
      </c>
    </row>
    <row r="744" spans="1:11">
      <c r="A744" s="1" t="s">
        <v>724</v>
      </c>
      <c r="B744" s="1" t="s">
        <v>1</v>
      </c>
      <c r="C744" s="1" t="s">
        <v>43</v>
      </c>
      <c r="D744" s="13">
        <v>78020</v>
      </c>
      <c r="E744" s="1" t="s">
        <v>12</v>
      </c>
      <c r="F744" s="1" t="s">
        <v>20</v>
      </c>
      <c r="G744" t="str">
        <f t="shared" si="11"/>
        <v>70000 - 80000</v>
      </c>
      <c r="H744" t="b">
        <f>IF(Table1[[#This Row],[Salary]]&gt;90000,TRUE,FALSE)</f>
        <v>0</v>
      </c>
      <c r="I744" s="11" cm="1">
        <f t="array" ref="I744">IF(OR(C744="", F744=""), "No Bonus",
IFERROR(
   _xlfn.XLOOKUP(TRIM(F744), '[1]Bonus Rules'!$C$2:$G$2,
      _xlfn.XLOOKUP(TRIM(C744), '[1]Bonus Rules'!$B$3:$B$14, '[1]Bonus Rules'!$C$3:$G$14)
   ),
"No Bonus"))</f>
        <v>0.02</v>
      </c>
      <c r="J744" s="16">
        <f>IF(Table2[[#This Row],[Bonus Rules]]="No Bonus",0,Table1[[#This Row],[Salary]]*Table2[[#This Row],[Bonus Rules]])</f>
        <v>1560.4</v>
      </c>
      <c r="K744" s="16">
        <f>Table1[[#This Row],[Salary]]+Table2[[#This Row],[Bonus Amount ]]</f>
        <v>79580.399999999994</v>
      </c>
    </row>
    <row r="745" spans="1:11">
      <c r="A745" s="2" t="s">
        <v>103</v>
      </c>
      <c r="B745" s="2" t="s">
        <v>1</v>
      </c>
      <c r="C745" s="2" t="s">
        <v>45</v>
      </c>
      <c r="D745" s="14">
        <v>88690</v>
      </c>
      <c r="E745" s="2" t="s">
        <v>17</v>
      </c>
      <c r="F745" s="2" t="s">
        <v>4</v>
      </c>
      <c r="G745" t="str">
        <f t="shared" si="11"/>
        <v>80000 - 90000</v>
      </c>
      <c r="H745" t="b">
        <f>IF(Table1[[#This Row],[Salary]]&gt;90000,TRUE,FALSE)</f>
        <v>0</v>
      </c>
      <c r="I745" s="11" cm="1">
        <f t="array" ref="I745">IF(OR(C745="", F745=""), "No Bonus",
IFERROR(
   _xlfn.XLOOKUP(TRIM(F745), '[1]Bonus Rules'!$C$2:$G$2,
      _xlfn.XLOOKUP(TRIM(C745), '[1]Bonus Rules'!$B$3:$B$14, '[1]Bonus Rules'!$C$3:$G$14)
   ),
"No Bonus"))</f>
        <v>7.1999999999999995E-2</v>
      </c>
      <c r="J745" s="16">
        <f>IF(Table2[[#This Row],[Bonus Rules]]="No Bonus",0,Table1[[#This Row],[Salary]]*Table2[[#This Row],[Bonus Rules]])</f>
        <v>6385.6799999999994</v>
      </c>
      <c r="K745" s="16">
        <f>Table1[[#This Row],[Salary]]+Table2[[#This Row],[Bonus Amount ]]</f>
        <v>95075.68</v>
      </c>
    </row>
    <row r="746" spans="1:11">
      <c r="A746" s="1" t="s">
        <v>725</v>
      </c>
      <c r="B746" s="1" t="s">
        <v>6</v>
      </c>
      <c r="C746" s="1" t="s">
        <v>40</v>
      </c>
      <c r="D746" s="13">
        <v>92340</v>
      </c>
      <c r="E746" s="1" t="s">
        <v>12</v>
      </c>
      <c r="F746" s="1" t="s">
        <v>8</v>
      </c>
      <c r="G746" t="str">
        <f t="shared" si="11"/>
        <v>90000 - 100000</v>
      </c>
      <c r="H746" t="b">
        <f>IF(Table1[[#This Row],[Salary]]&gt;90000,TRUE,FALSE)</f>
        <v>1</v>
      </c>
      <c r="I746" s="11" cm="1">
        <f t="array" ref="I746">IF(OR(C746="", F746=""), "No Bonus",
IFERROR(
   _xlfn.XLOOKUP(TRIM(F746), '[1]Bonus Rules'!$C$2:$G$2,
      _xlfn.XLOOKUP(TRIM(C746), '[1]Bonus Rules'!$B$3:$B$14, '[1]Bonus Rules'!$C$3:$G$14)
   ),
"No Bonus"))</f>
        <v>5.3999999999999999E-2</v>
      </c>
      <c r="J746" s="16">
        <f>IF(Table2[[#This Row],[Bonus Rules]]="No Bonus",0,Table1[[#This Row],[Salary]]*Table2[[#This Row],[Bonus Rules]])</f>
        <v>4986.3599999999997</v>
      </c>
      <c r="K746" s="16">
        <f>Table1[[#This Row],[Salary]]+Table2[[#This Row],[Bonus Amount ]]</f>
        <v>97326.36</v>
      </c>
    </row>
    <row r="747" spans="1:11">
      <c r="A747" s="2" t="s">
        <v>443</v>
      </c>
      <c r="B747" s="2" t="s">
        <v>6</v>
      </c>
      <c r="C747" s="2" t="s">
        <v>24</v>
      </c>
      <c r="D747" s="14">
        <v>80700</v>
      </c>
      <c r="E747" s="2" t="s">
        <v>17</v>
      </c>
      <c r="F747" s="2" t="s">
        <v>15</v>
      </c>
      <c r="G747" t="str">
        <f t="shared" si="11"/>
        <v>80000 - 90000</v>
      </c>
      <c r="H747" t="b">
        <f>IF(Table1[[#This Row],[Salary]]&gt;90000,TRUE,FALSE)</f>
        <v>0</v>
      </c>
      <c r="I747" s="11" cm="1">
        <f t="array" ref="I747">IF(OR(C747="", F747=""), "No Bonus",
IFERROR(
   _xlfn.XLOOKUP(TRIM(F747), '[1]Bonus Rules'!$C$2:$G$2,
      _xlfn.XLOOKUP(TRIM(C747), '[1]Bonus Rules'!$B$3:$B$14, '[1]Bonus Rules'!$C$3:$G$14)
   ),
"No Bonus"))</f>
        <v>1.7999999999999999E-2</v>
      </c>
      <c r="J747" s="16">
        <f>IF(Table2[[#This Row],[Bonus Rules]]="No Bonus",0,Table1[[#This Row],[Salary]]*Table2[[#This Row],[Bonus Rules]])</f>
        <v>1452.6</v>
      </c>
      <c r="K747" s="16">
        <f>Table1[[#This Row],[Salary]]+Table2[[#This Row],[Bonus Amount ]]</f>
        <v>82152.600000000006</v>
      </c>
    </row>
    <row r="748" spans="1:11">
      <c r="A748" s="1" t="s">
        <v>726</v>
      </c>
      <c r="B748" s="1" t="s">
        <v>6</v>
      </c>
      <c r="C748" s="1" t="s">
        <v>24</v>
      </c>
      <c r="D748" s="13">
        <v>58830</v>
      </c>
      <c r="E748" s="1" t="s">
        <v>17</v>
      </c>
      <c r="F748" s="1" t="s">
        <v>15</v>
      </c>
      <c r="G748" t="str">
        <f t="shared" si="11"/>
        <v>50000 - 60000</v>
      </c>
      <c r="H748" t="b">
        <f>IF(Table1[[#This Row],[Salary]]&gt;90000,TRUE,FALSE)</f>
        <v>0</v>
      </c>
      <c r="I748" s="11" cm="1">
        <f t="array" ref="I748">IF(OR(C748="", F748=""), "No Bonus",
IFERROR(
   _xlfn.XLOOKUP(TRIM(F748), '[1]Bonus Rules'!$C$2:$G$2,
      _xlfn.XLOOKUP(TRIM(C748), '[1]Bonus Rules'!$B$3:$B$14, '[1]Bonus Rules'!$C$3:$G$14)
   ),
"No Bonus"))</f>
        <v>1.7999999999999999E-2</v>
      </c>
      <c r="J748" s="16">
        <f>IF(Table2[[#This Row],[Bonus Rules]]="No Bonus",0,Table1[[#This Row],[Salary]]*Table2[[#This Row],[Bonus Rules]])</f>
        <v>1058.9399999999998</v>
      </c>
      <c r="K748" s="16">
        <f>Table1[[#This Row],[Salary]]+Table2[[#This Row],[Bonus Amount ]]</f>
        <v>59888.94</v>
      </c>
    </row>
    <row r="749" spans="1:11">
      <c r="A749" s="2" t="s">
        <v>727</v>
      </c>
      <c r="B749" s="2" t="s">
        <v>6</v>
      </c>
      <c r="C749" s="2" t="s">
        <v>40</v>
      </c>
      <c r="D749" s="14">
        <v>32140</v>
      </c>
      <c r="E749" s="2" t="s">
        <v>12</v>
      </c>
      <c r="F749" s="2" t="s">
        <v>8</v>
      </c>
      <c r="G749" t="str">
        <f t="shared" si="11"/>
        <v>30000 - 40000</v>
      </c>
      <c r="H749" t="b">
        <f>IF(Table1[[#This Row],[Salary]]&gt;90000,TRUE,FALSE)</f>
        <v>0</v>
      </c>
      <c r="I749" s="11" cm="1">
        <f t="array" ref="I749">IF(OR(C749="", F749=""), "No Bonus",
IFERROR(
   _xlfn.XLOOKUP(TRIM(F749), '[1]Bonus Rules'!$C$2:$G$2,
      _xlfn.XLOOKUP(TRIM(C749), '[1]Bonus Rules'!$B$3:$B$14, '[1]Bonus Rules'!$C$3:$G$14)
   ),
"No Bonus"))</f>
        <v>5.3999999999999999E-2</v>
      </c>
      <c r="J749" s="16">
        <f>IF(Table2[[#This Row],[Bonus Rules]]="No Bonus",0,Table1[[#This Row],[Salary]]*Table2[[#This Row],[Bonus Rules]])</f>
        <v>1735.56</v>
      </c>
      <c r="K749" s="16">
        <f>Table1[[#This Row],[Salary]]+Table2[[#This Row],[Bonus Amount ]]</f>
        <v>33875.56</v>
      </c>
    </row>
    <row r="750" spans="1:11">
      <c r="A750" s="1" t="s">
        <v>728</v>
      </c>
      <c r="B750" s="1" t="s">
        <v>1</v>
      </c>
      <c r="C750" s="1" t="s">
        <v>43</v>
      </c>
      <c r="D750" s="13">
        <v>102520</v>
      </c>
      <c r="E750" s="1" t="s">
        <v>17</v>
      </c>
      <c r="F750" s="1" t="s">
        <v>15</v>
      </c>
      <c r="G750" t="str">
        <f t="shared" si="11"/>
        <v>100000 - 110000</v>
      </c>
      <c r="H750" t="b">
        <f>IF(Table1[[#This Row],[Salary]]&gt;90000,TRUE,FALSE)</f>
        <v>1</v>
      </c>
      <c r="I750" s="11" cm="1">
        <f t="array" ref="I750">IF(OR(C750="", F750=""), "No Bonus",
IFERROR(
   _xlfn.XLOOKUP(TRIM(F750), '[1]Bonus Rules'!$C$2:$G$2,
      _xlfn.XLOOKUP(TRIM(C750), '[1]Bonus Rules'!$B$3:$B$14, '[1]Bonus Rules'!$C$3:$G$14)
   ),
"No Bonus"))</f>
        <v>1.2E-2</v>
      </c>
      <c r="J750" s="16">
        <f>IF(Table2[[#This Row],[Bonus Rules]]="No Bonus",0,Table1[[#This Row],[Salary]]*Table2[[#This Row],[Bonus Rules]])</f>
        <v>1230.24</v>
      </c>
      <c r="K750" s="16">
        <f>Table1[[#This Row],[Salary]]+Table2[[#This Row],[Bonus Amount ]]</f>
        <v>103750.24</v>
      </c>
    </row>
    <row r="751" spans="1:11">
      <c r="A751" s="2" t="s">
        <v>729</v>
      </c>
      <c r="B751" s="2" t="s">
        <v>1</v>
      </c>
      <c r="C751" s="2" t="s">
        <v>19</v>
      </c>
      <c r="D751" s="14">
        <v>79590</v>
      </c>
      <c r="E751" s="2" t="s">
        <v>17</v>
      </c>
      <c r="F751" s="2" t="s">
        <v>41</v>
      </c>
      <c r="G751" t="str">
        <f t="shared" si="11"/>
        <v>70000 - 80000</v>
      </c>
      <c r="H751" t="b">
        <f>IF(Table1[[#This Row],[Salary]]&gt;90000,TRUE,FALSE)</f>
        <v>0</v>
      </c>
      <c r="I751" s="11" cm="1">
        <f t="array" ref="I751">IF(OR(C751="", F751=""), "No Bonus",
IFERROR(
   _xlfn.XLOOKUP(TRIM(F751), '[1]Bonus Rules'!$C$2:$G$2,
      _xlfn.XLOOKUP(TRIM(C751), '[1]Bonus Rules'!$B$3:$B$14, '[1]Bonus Rules'!$C$3:$G$14)
   ),
"No Bonus"))</f>
        <v>5.0000000000000001E-3</v>
      </c>
      <c r="J751" s="16">
        <f>IF(Table2[[#This Row],[Bonus Rules]]="No Bonus",0,Table1[[#This Row],[Salary]]*Table2[[#This Row],[Bonus Rules]])</f>
        <v>397.95</v>
      </c>
      <c r="K751" s="16">
        <f>Table1[[#This Row],[Salary]]+Table2[[#This Row],[Bonus Amount ]]</f>
        <v>79987.95</v>
      </c>
    </row>
    <row r="752" spans="1:11">
      <c r="A752" s="1" t="s">
        <v>730</v>
      </c>
      <c r="B752" s="1" t="s">
        <v>6</v>
      </c>
      <c r="C752" s="1" t="s">
        <v>14</v>
      </c>
      <c r="D752" s="13">
        <v>28970</v>
      </c>
      <c r="E752" s="1" t="s">
        <v>3</v>
      </c>
      <c r="F752" s="1" t="s">
        <v>4</v>
      </c>
      <c r="G752" t="str">
        <f t="shared" si="11"/>
        <v>20000 - 30000</v>
      </c>
      <c r="H752" t="b">
        <f>IF(Table1[[#This Row],[Salary]]&gt;90000,TRUE,FALSE)</f>
        <v>0</v>
      </c>
      <c r="I752" s="11" cm="1">
        <f t="array" ref="I752">IF(OR(C752="", F752=""), "No Bonus",
IFERROR(
   _xlfn.XLOOKUP(TRIM(F752), '[1]Bonus Rules'!$C$2:$G$2,
      _xlfn.XLOOKUP(TRIM(C752), '[1]Bonus Rules'!$B$3:$B$14, '[1]Bonus Rules'!$C$3:$G$14)
   ),
"No Bonus"))</f>
        <v>7.5999999999999998E-2</v>
      </c>
      <c r="J752" s="16">
        <f>IF(Table2[[#This Row],[Bonus Rules]]="No Bonus",0,Table1[[#This Row],[Salary]]*Table2[[#This Row],[Bonus Rules]])</f>
        <v>2201.7199999999998</v>
      </c>
      <c r="K752" s="16">
        <f>Table1[[#This Row],[Salary]]+Table2[[#This Row],[Bonus Amount ]]</f>
        <v>31171.72</v>
      </c>
    </row>
    <row r="753" spans="1:11">
      <c r="A753" s="2" t="s">
        <v>731</v>
      </c>
      <c r="B753" s="2" t="s">
        <v>6</v>
      </c>
      <c r="C753" s="2" t="s">
        <v>19</v>
      </c>
      <c r="D753" s="14">
        <v>92700</v>
      </c>
      <c r="E753" s="2" t="s">
        <v>12</v>
      </c>
      <c r="F753" s="2" t="s">
        <v>20</v>
      </c>
      <c r="G753" t="str">
        <f t="shared" si="11"/>
        <v>90000 - 100000</v>
      </c>
      <c r="H753" t="b">
        <f>IF(Table1[[#This Row],[Salary]]&gt;90000,TRUE,FALSE)</f>
        <v>1</v>
      </c>
      <c r="I753" s="11" cm="1">
        <f t="array" ref="I753">IF(OR(C753="", F753=""), "No Bonus",
IFERROR(
   _xlfn.XLOOKUP(TRIM(F753), '[1]Bonus Rules'!$C$2:$G$2,
      _xlfn.XLOOKUP(TRIM(C753), '[1]Bonus Rules'!$B$3:$B$14, '[1]Bonus Rules'!$C$3:$G$14)
   ),
"No Bonus"))</f>
        <v>2.7E-2</v>
      </c>
      <c r="J753" s="16">
        <f>IF(Table2[[#This Row],[Bonus Rules]]="No Bonus",0,Table1[[#This Row],[Salary]]*Table2[[#This Row],[Bonus Rules]])</f>
        <v>2502.9</v>
      </c>
      <c r="K753" s="16">
        <f>Table1[[#This Row],[Salary]]+Table2[[#This Row],[Bonus Amount ]]</f>
        <v>95202.9</v>
      </c>
    </row>
    <row r="754" spans="1:11">
      <c r="A754" s="1" t="s">
        <v>732</v>
      </c>
      <c r="B754" s="1" t="s">
        <v>6</v>
      </c>
      <c r="C754" s="1" t="s">
        <v>43</v>
      </c>
      <c r="D754" s="13">
        <v>36150</v>
      </c>
      <c r="E754" s="1" t="s">
        <v>12</v>
      </c>
      <c r="F754" s="1" t="s">
        <v>15</v>
      </c>
      <c r="G754" t="str">
        <f t="shared" si="11"/>
        <v>30000 - 40000</v>
      </c>
      <c r="H754" t="b">
        <f>IF(Table1[[#This Row],[Salary]]&gt;90000,TRUE,FALSE)</f>
        <v>0</v>
      </c>
      <c r="I754" s="11" cm="1">
        <f t="array" ref="I754">IF(OR(C754="", F754=""), "No Bonus",
IFERROR(
   _xlfn.XLOOKUP(TRIM(F754), '[1]Bonus Rules'!$C$2:$G$2,
      _xlfn.XLOOKUP(TRIM(C754), '[1]Bonus Rules'!$B$3:$B$14, '[1]Bonus Rules'!$C$3:$G$14)
   ),
"No Bonus"))</f>
        <v>1.2E-2</v>
      </c>
      <c r="J754" s="16">
        <f>IF(Table2[[#This Row],[Bonus Rules]]="No Bonus",0,Table1[[#This Row],[Salary]]*Table2[[#This Row],[Bonus Rules]])</f>
        <v>433.8</v>
      </c>
      <c r="K754" s="16">
        <f>Table1[[#This Row],[Salary]]+Table2[[#This Row],[Bonus Amount ]]</f>
        <v>36583.800000000003</v>
      </c>
    </row>
    <row r="755" spans="1:11">
      <c r="A755" s="2" t="s">
        <v>711</v>
      </c>
      <c r="B755" s="2" t="s">
        <v>6</v>
      </c>
      <c r="C755" s="2" t="s">
        <v>11</v>
      </c>
      <c r="D755" s="14">
        <v>61210</v>
      </c>
      <c r="E755" s="2" t="s">
        <v>17</v>
      </c>
      <c r="F755" s="2" t="s">
        <v>20</v>
      </c>
      <c r="G755" t="str">
        <f t="shared" si="11"/>
        <v>60000 - 70000</v>
      </c>
      <c r="H755" t="b">
        <f>IF(Table1[[#This Row],[Salary]]&gt;90000,TRUE,FALSE)</f>
        <v>0</v>
      </c>
      <c r="I755" s="11" cm="1">
        <f t="array" ref="I755">IF(OR(C755="", F755=""), "No Bonus",
IFERROR(
   _xlfn.XLOOKUP(TRIM(F755), '[1]Bonus Rules'!$C$2:$G$2,
      _xlfn.XLOOKUP(TRIM(C755), '[1]Bonus Rules'!$B$3:$B$14, '[1]Bonus Rules'!$C$3:$G$14)
   ),
"No Bonus"))</f>
        <v>2.1000000000000001E-2</v>
      </c>
      <c r="J755" s="16">
        <f>IF(Table2[[#This Row],[Bonus Rules]]="No Bonus",0,Table1[[#This Row],[Salary]]*Table2[[#This Row],[Bonus Rules]])</f>
        <v>1285.4100000000001</v>
      </c>
      <c r="K755" s="16">
        <f>Table1[[#This Row],[Salary]]+Table2[[#This Row],[Bonus Amount ]]</f>
        <v>62495.41</v>
      </c>
    </row>
    <row r="756" spans="1:11">
      <c r="A756" s="1" t="s">
        <v>733</v>
      </c>
      <c r="B756" s="1" t="s">
        <v>1</v>
      </c>
      <c r="C756" s="1" t="s">
        <v>43</v>
      </c>
      <c r="D756" s="13">
        <v>52960</v>
      </c>
      <c r="E756" s="1" t="s">
        <v>3</v>
      </c>
      <c r="F756" s="1" t="s">
        <v>20</v>
      </c>
      <c r="G756" t="str">
        <f t="shared" si="11"/>
        <v>50000 - 60000</v>
      </c>
      <c r="H756" t="b">
        <f>IF(Table1[[#This Row],[Salary]]&gt;90000,TRUE,FALSE)</f>
        <v>0</v>
      </c>
      <c r="I756" s="11" cm="1">
        <f t="array" ref="I756">IF(OR(C756="", F756=""), "No Bonus",
IFERROR(
   _xlfn.XLOOKUP(TRIM(F756), '[1]Bonus Rules'!$C$2:$G$2,
      _xlfn.XLOOKUP(TRIM(C756), '[1]Bonus Rules'!$B$3:$B$14, '[1]Bonus Rules'!$C$3:$G$14)
   ),
"No Bonus"))</f>
        <v>0.02</v>
      </c>
      <c r="J756" s="16">
        <f>IF(Table2[[#This Row],[Bonus Rules]]="No Bonus",0,Table1[[#This Row],[Salary]]*Table2[[#This Row],[Bonus Rules]])</f>
        <v>1059.2</v>
      </c>
      <c r="K756" s="16">
        <f>Table1[[#This Row],[Salary]]+Table2[[#This Row],[Bonus Amount ]]</f>
        <v>54019.199999999997</v>
      </c>
    </row>
    <row r="757" spans="1:11">
      <c r="A757" s="2" t="s">
        <v>309</v>
      </c>
      <c r="B757" s="2" t="s">
        <v>1</v>
      </c>
      <c r="C757" s="2" t="s">
        <v>32</v>
      </c>
      <c r="D757" s="14">
        <v>84170</v>
      </c>
      <c r="E757" s="2" t="s">
        <v>3</v>
      </c>
      <c r="F757" s="2" t="s">
        <v>54</v>
      </c>
      <c r="G757" t="str">
        <f t="shared" si="11"/>
        <v>80000 - 90000</v>
      </c>
      <c r="H757" t="b">
        <f>IF(Table1[[#This Row],[Salary]]&gt;90000,TRUE,FALSE)</f>
        <v>0</v>
      </c>
      <c r="I757" s="11" t="str" cm="1">
        <f t="array" ref="I757">IF(OR(C757="", F757=""), "No Bonus",
IFERROR(
   _xlfn.XLOOKUP(TRIM(F757), '[1]Bonus Rules'!$C$2:$G$2,
      _xlfn.XLOOKUP(TRIM(C757), '[1]Bonus Rules'!$B$3:$B$14, '[1]Bonus Rules'!$C$3:$G$14)
   ),
"No Bonus"))</f>
        <v>No Bonus</v>
      </c>
      <c r="J757" s="16">
        <f>IF(Table2[[#This Row],[Bonus Rules]]="No Bonus",0,Table1[[#This Row],[Salary]]*Table2[[#This Row],[Bonus Rules]])</f>
        <v>0</v>
      </c>
      <c r="K757" s="16">
        <f>Table1[[#This Row],[Salary]]+Table2[[#This Row],[Bonus Amount ]]</f>
        <v>84170</v>
      </c>
    </row>
    <row r="758" spans="1:11">
      <c r="A758" s="1" t="s">
        <v>734</v>
      </c>
      <c r="B758" s="1" t="s">
        <v>6</v>
      </c>
      <c r="C758" s="1" t="s">
        <v>27</v>
      </c>
      <c r="D758" s="13">
        <v>31920</v>
      </c>
      <c r="E758" s="1" t="s">
        <v>12</v>
      </c>
      <c r="F758" s="1" t="s">
        <v>20</v>
      </c>
      <c r="G758" t="str">
        <f t="shared" si="11"/>
        <v>30000 - 40000</v>
      </c>
      <c r="H758" t="b">
        <f>IF(Table1[[#This Row],[Salary]]&gt;90000,TRUE,FALSE)</f>
        <v>0</v>
      </c>
      <c r="I758" s="11" cm="1">
        <f t="array" ref="I758">IF(OR(C758="", F758=""), "No Bonus",
IFERROR(
   _xlfn.XLOOKUP(TRIM(F758), '[1]Bonus Rules'!$C$2:$G$2,
      _xlfn.XLOOKUP(TRIM(C758), '[1]Bonus Rules'!$B$3:$B$14, '[1]Bonus Rules'!$C$3:$G$14)
   ),
"No Bonus"))</f>
        <v>3.2000000000000001E-2</v>
      </c>
      <c r="J758" s="16">
        <f>IF(Table2[[#This Row],[Bonus Rules]]="No Bonus",0,Table1[[#This Row],[Salary]]*Table2[[#This Row],[Bonus Rules]])</f>
        <v>1021.44</v>
      </c>
      <c r="K758" s="16">
        <f>Table1[[#This Row],[Salary]]+Table2[[#This Row],[Bonus Amount ]]</f>
        <v>32941.440000000002</v>
      </c>
    </row>
    <row r="759" spans="1:11">
      <c r="A759" s="2" t="s">
        <v>735</v>
      </c>
      <c r="B759" s="2" t="s">
        <v>6</v>
      </c>
      <c r="C759" s="2" t="s">
        <v>27</v>
      </c>
      <c r="D759" s="14">
        <v>104210</v>
      </c>
      <c r="E759" s="2" t="s">
        <v>17</v>
      </c>
      <c r="F759" s="2" t="s">
        <v>4</v>
      </c>
      <c r="G759" t="str">
        <f t="shared" si="11"/>
        <v>100000 - 110000</v>
      </c>
      <c r="H759" t="b">
        <f>IF(Table1[[#This Row],[Salary]]&gt;90000,TRUE,FALSE)</f>
        <v>1</v>
      </c>
      <c r="I759" s="11" cm="1">
        <f t="array" ref="I759">IF(OR(C759="", F759=""), "No Bonus",
IFERROR(
   _xlfn.XLOOKUP(TRIM(F759), '[1]Bonus Rules'!$C$2:$G$2,
      _xlfn.XLOOKUP(TRIM(C759), '[1]Bonus Rules'!$B$3:$B$14, '[1]Bonus Rules'!$C$3:$G$14)
   ),
"No Bonus"))</f>
        <v>6.2E-2</v>
      </c>
      <c r="J759" s="16">
        <f>IF(Table2[[#This Row],[Bonus Rules]]="No Bonus",0,Table1[[#This Row],[Salary]]*Table2[[#This Row],[Bonus Rules]])</f>
        <v>6461.0199999999995</v>
      </c>
      <c r="K759" s="16">
        <f>Table1[[#This Row],[Salary]]+Table2[[#This Row],[Bonus Amount ]]</f>
        <v>110671.02</v>
      </c>
    </row>
    <row r="760" spans="1:11">
      <c r="A760" s="1" t="s">
        <v>330</v>
      </c>
      <c r="B760" s="1" t="s">
        <v>6</v>
      </c>
      <c r="C760" s="1" t="s">
        <v>27</v>
      </c>
      <c r="D760" s="13">
        <v>38440</v>
      </c>
      <c r="E760" s="1" t="s">
        <v>17</v>
      </c>
      <c r="F760" s="1" t="s">
        <v>15</v>
      </c>
      <c r="G760" t="str">
        <f t="shared" si="11"/>
        <v>30000 - 40000</v>
      </c>
      <c r="H760" t="b">
        <f>IF(Table1[[#This Row],[Salary]]&gt;90000,TRUE,FALSE)</f>
        <v>0</v>
      </c>
      <c r="I760" s="11" cm="1">
        <f t="array" ref="I760">IF(OR(C760="", F760=""), "No Bonus",
IFERROR(
   _xlfn.XLOOKUP(TRIM(F760), '[1]Bonus Rules'!$C$2:$G$2,
      _xlfn.XLOOKUP(TRIM(C760), '[1]Bonus Rules'!$B$3:$B$14, '[1]Bonus Rules'!$C$3:$G$14)
   ),
"No Bonus"))</f>
        <v>0.01</v>
      </c>
      <c r="J760" s="16">
        <f>IF(Table2[[#This Row],[Bonus Rules]]="No Bonus",0,Table1[[#This Row],[Salary]]*Table2[[#This Row],[Bonus Rules]])</f>
        <v>384.40000000000003</v>
      </c>
      <c r="K760" s="16">
        <f>Table1[[#This Row],[Salary]]+Table2[[#This Row],[Bonus Amount ]]</f>
        <v>38824.400000000001</v>
      </c>
    </row>
    <row r="761" spans="1:11">
      <c r="A761" s="2" t="s">
        <v>714</v>
      </c>
      <c r="B761" s="2" t="s">
        <v>6</v>
      </c>
      <c r="C761" s="2" t="s">
        <v>7</v>
      </c>
      <c r="D761" s="14">
        <v>114430</v>
      </c>
      <c r="E761" s="2" t="s">
        <v>12</v>
      </c>
      <c r="F761" s="2" t="s">
        <v>4</v>
      </c>
      <c r="G761" t="str">
        <f t="shared" si="11"/>
        <v>110000 - 120000</v>
      </c>
      <c r="H761" t="b">
        <f>IF(Table1[[#This Row],[Salary]]&gt;90000,TRUE,FALSE)</f>
        <v>1</v>
      </c>
      <c r="I761" s="11" cm="1">
        <f t="array" ref="I761">IF(OR(C761="", F761=""), "No Bonus",
IFERROR(
   _xlfn.XLOOKUP(TRIM(F761), '[1]Bonus Rules'!$C$2:$G$2,
      _xlfn.XLOOKUP(TRIM(C761), '[1]Bonus Rules'!$B$3:$B$14, '[1]Bonus Rules'!$C$3:$G$14)
   ),
"No Bonus"))</f>
        <v>6.0999999999999999E-2</v>
      </c>
      <c r="J761" s="16">
        <f>IF(Table2[[#This Row],[Bonus Rules]]="No Bonus",0,Table1[[#This Row],[Salary]]*Table2[[#This Row],[Bonus Rules]])</f>
        <v>6980.23</v>
      </c>
      <c r="K761" s="16">
        <f>Table1[[#This Row],[Salary]]+Table2[[#This Row],[Bonus Amount ]]</f>
        <v>121410.23</v>
      </c>
    </row>
    <row r="762" spans="1:11">
      <c r="A762" s="1" t="s">
        <v>329</v>
      </c>
      <c r="B762" s="1" t="s">
        <v>1</v>
      </c>
      <c r="C762" s="1" t="s">
        <v>27</v>
      </c>
      <c r="D762" s="13">
        <v>104340</v>
      </c>
      <c r="E762" s="1" t="s">
        <v>12</v>
      </c>
      <c r="F762" s="1" t="s">
        <v>15</v>
      </c>
      <c r="G762" t="str">
        <f t="shared" si="11"/>
        <v>100000 - 110000</v>
      </c>
      <c r="H762" t="b">
        <f>IF(Table1[[#This Row],[Salary]]&gt;90000,TRUE,FALSE)</f>
        <v>1</v>
      </c>
      <c r="I762" s="11" cm="1">
        <f t="array" ref="I762">IF(OR(C762="", F762=""), "No Bonus",
IFERROR(
   _xlfn.XLOOKUP(TRIM(F762), '[1]Bonus Rules'!$C$2:$G$2,
      _xlfn.XLOOKUP(TRIM(C762), '[1]Bonus Rules'!$B$3:$B$14, '[1]Bonus Rules'!$C$3:$G$14)
   ),
"No Bonus"))</f>
        <v>0.01</v>
      </c>
      <c r="J762" s="16">
        <f>IF(Table2[[#This Row],[Bonus Rules]]="No Bonus",0,Table1[[#This Row],[Salary]]*Table2[[#This Row],[Bonus Rules]])</f>
        <v>1043.4000000000001</v>
      </c>
      <c r="K762" s="16">
        <f>Table1[[#This Row],[Salary]]+Table2[[#This Row],[Bonus Amount ]]</f>
        <v>105383.4</v>
      </c>
    </row>
    <row r="763" spans="1:11">
      <c r="A763" s="2" t="s">
        <v>736</v>
      </c>
      <c r="B763" s="2" t="s">
        <v>1</v>
      </c>
      <c r="C763" s="2" t="s">
        <v>58</v>
      </c>
      <c r="D763" s="14">
        <v>40750</v>
      </c>
      <c r="E763" s="2" t="s">
        <v>3</v>
      </c>
      <c r="F763" s="2" t="s">
        <v>41</v>
      </c>
      <c r="G763" t="str">
        <f t="shared" si="11"/>
        <v>40000 - 50000</v>
      </c>
      <c r="H763" t="b">
        <f>IF(Table1[[#This Row],[Salary]]&gt;90000,TRUE,FALSE)</f>
        <v>0</v>
      </c>
      <c r="I763" s="11" cm="1">
        <f t="array" ref="I763">IF(OR(C763="", F763=""), "No Bonus",
IFERROR(
   _xlfn.XLOOKUP(TRIM(F763), '[1]Bonus Rules'!$C$2:$G$2,
      _xlfn.XLOOKUP(TRIM(C763), '[1]Bonus Rules'!$B$3:$B$14, '[1]Bonus Rules'!$C$3:$G$14)
   ),
"No Bonus"))</f>
        <v>5.0000000000000001E-3</v>
      </c>
      <c r="J763" s="16">
        <f>IF(Table2[[#This Row],[Bonus Rules]]="No Bonus",0,Table1[[#This Row],[Salary]]*Table2[[#This Row],[Bonus Rules]])</f>
        <v>203.75</v>
      </c>
      <c r="K763" s="16">
        <f>Table1[[#This Row],[Salary]]+Table2[[#This Row],[Bonus Amount ]]</f>
        <v>40953.75</v>
      </c>
    </row>
    <row r="764" spans="1:11">
      <c r="A764" s="1" t="s">
        <v>737</v>
      </c>
      <c r="B764" s="1" t="s">
        <v>6</v>
      </c>
      <c r="C764" s="1" t="s">
        <v>32</v>
      </c>
      <c r="D764" s="13">
        <v>98020</v>
      </c>
      <c r="E764" s="1" t="s">
        <v>17</v>
      </c>
      <c r="F764" s="1" t="s">
        <v>4</v>
      </c>
      <c r="G764" t="str">
        <f t="shared" si="11"/>
        <v>90000 - 100000</v>
      </c>
      <c r="H764" t="b">
        <f>IF(Table1[[#This Row],[Salary]]&gt;90000,TRUE,FALSE)</f>
        <v>1</v>
      </c>
      <c r="I764" s="11" cm="1">
        <f t="array" ref="I764">IF(OR(C764="", F764=""), "No Bonus",
IFERROR(
   _xlfn.XLOOKUP(TRIM(F764), '[1]Bonus Rules'!$C$2:$G$2,
      _xlfn.XLOOKUP(TRIM(C764), '[1]Bonus Rules'!$B$3:$B$14, '[1]Bonus Rules'!$C$3:$G$14)
   ),
"No Bonus"))</f>
        <v>6.3E-2</v>
      </c>
      <c r="J764" s="16">
        <f>IF(Table2[[#This Row],[Bonus Rules]]="No Bonus",0,Table1[[#This Row],[Salary]]*Table2[[#This Row],[Bonus Rules]])</f>
        <v>6175.26</v>
      </c>
      <c r="K764" s="16">
        <f>Table1[[#This Row],[Salary]]+Table2[[#This Row],[Bonus Amount ]]</f>
        <v>104195.26</v>
      </c>
    </row>
    <row r="765" spans="1:11">
      <c r="A765" s="2" t="s">
        <v>738</v>
      </c>
      <c r="B765" s="2" t="s">
        <v>6</v>
      </c>
      <c r="C765" s="2" t="s">
        <v>2</v>
      </c>
      <c r="D765" s="14">
        <v>96620</v>
      </c>
      <c r="E765" s="2" t="s">
        <v>3</v>
      </c>
      <c r="F765" s="2" t="s">
        <v>15</v>
      </c>
      <c r="G765" t="str">
        <f t="shared" si="11"/>
        <v>90000 - 100000</v>
      </c>
      <c r="H765" t="b">
        <f>IF(Table1[[#This Row],[Salary]]&gt;90000,TRUE,FALSE)</f>
        <v>1</v>
      </c>
      <c r="I765" s="11" cm="1">
        <f t="array" ref="I765">IF(OR(C765="", F765=""), "No Bonus",
IFERROR(
   _xlfn.XLOOKUP(TRIM(F765), '[1]Bonus Rules'!$C$2:$G$2,
      _xlfn.XLOOKUP(TRIM(C765), '[1]Bonus Rules'!$B$3:$B$14, '[1]Bonus Rules'!$C$3:$G$14)
   ),
"No Bonus"))</f>
        <v>1.2E-2</v>
      </c>
      <c r="J765" s="16">
        <f>IF(Table2[[#This Row],[Bonus Rules]]="No Bonus",0,Table1[[#This Row],[Salary]]*Table2[[#This Row],[Bonus Rules]])</f>
        <v>1159.44</v>
      </c>
      <c r="K765" s="16">
        <f>Table1[[#This Row],[Salary]]+Table2[[#This Row],[Bonus Amount ]]</f>
        <v>97779.44</v>
      </c>
    </row>
    <row r="766" spans="1:11">
      <c r="A766" s="1" t="s">
        <v>739</v>
      </c>
      <c r="B766" s="1" t="s">
        <v>1</v>
      </c>
      <c r="C766" s="1" t="s">
        <v>40</v>
      </c>
      <c r="D766" s="13">
        <v>40400</v>
      </c>
      <c r="E766" s="1" t="s">
        <v>17</v>
      </c>
      <c r="F766" s="1" t="s">
        <v>4</v>
      </c>
      <c r="G766" t="str">
        <f t="shared" si="11"/>
        <v>40000 - 50000</v>
      </c>
      <c r="H766" t="b">
        <f>IF(Table1[[#This Row],[Salary]]&gt;90000,TRUE,FALSE)</f>
        <v>0</v>
      </c>
      <c r="I766" s="11" cm="1">
        <f t="array" ref="I766">IF(OR(C766="", F766=""), "No Bonus",
IFERROR(
   _xlfn.XLOOKUP(TRIM(F766), '[1]Bonus Rules'!$C$2:$G$2,
      _xlfn.XLOOKUP(TRIM(C766), '[1]Bonus Rules'!$B$3:$B$14, '[1]Bonus Rules'!$C$3:$G$14)
   ),
"No Bonus"))</f>
        <v>8.4000000000000005E-2</v>
      </c>
      <c r="J766" s="16">
        <f>IF(Table2[[#This Row],[Bonus Rules]]="No Bonus",0,Table1[[#This Row],[Salary]]*Table2[[#This Row],[Bonus Rules]])</f>
        <v>3393.6000000000004</v>
      </c>
      <c r="K766" s="16">
        <f>Table1[[#This Row],[Salary]]+Table2[[#This Row],[Bonus Amount ]]</f>
        <v>43793.599999999999</v>
      </c>
    </row>
    <row r="767" spans="1:11">
      <c r="A767" s="2" t="s">
        <v>740</v>
      </c>
      <c r="B767" s="2" t="s">
        <v>1</v>
      </c>
      <c r="C767" s="2" t="s">
        <v>27</v>
      </c>
      <c r="D767" s="14">
        <v>81220</v>
      </c>
      <c r="E767" s="2" t="s">
        <v>3</v>
      </c>
      <c r="F767" s="2" t="s">
        <v>15</v>
      </c>
      <c r="G767" t="str">
        <f t="shared" si="11"/>
        <v>80000 - 90000</v>
      </c>
      <c r="H767" t="b">
        <f>IF(Table1[[#This Row],[Salary]]&gt;90000,TRUE,FALSE)</f>
        <v>0</v>
      </c>
      <c r="I767" s="11" cm="1">
        <f t="array" ref="I767">IF(OR(C767="", F767=""), "No Bonus",
IFERROR(
   _xlfn.XLOOKUP(TRIM(F767), '[1]Bonus Rules'!$C$2:$G$2,
      _xlfn.XLOOKUP(TRIM(C767), '[1]Bonus Rules'!$B$3:$B$14, '[1]Bonus Rules'!$C$3:$G$14)
   ),
"No Bonus"))</f>
        <v>0.01</v>
      </c>
      <c r="J767" s="16">
        <f>IF(Table2[[#This Row],[Bonus Rules]]="No Bonus",0,Table1[[#This Row],[Salary]]*Table2[[#This Row],[Bonus Rules]])</f>
        <v>812.2</v>
      </c>
      <c r="K767" s="16">
        <f>Table1[[#This Row],[Salary]]+Table2[[#This Row],[Bonus Amount ]]</f>
        <v>82032.2</v>
      </c>
    </row>
    <row r="768" spans="1:11">
      <c r="A768" s="1" t="s">
        <v>741</v>
      </c>
      <c r="B768" s="1" t="s">
        <v>1</v>
      </c>
      <c r="C768" s="1" t="s">
        <v>32</v>
      </c>
      <c r="D768" s="13">
        <v>33840</v>
      </c>
      <c r="E768" s="1" t="s">
        <v>3</v>
      </c>
      <c r="F768" s="1" t="s">
        <v>54</v>
      </c>
      <c r="G768" t="str">
        <f t="shared" si="11"/>
        <v>30000 - 40000</v>
      </c>
      <c r="H768" t="b">
        <f>IF(Table1[[#This Row],[Salary]]&gt;90000,TRUE,FALSE)</f>
        <v>0</v>
      </c>
      <c r="I768" s="11" t="str" cm="1">
        <f t="array" ref="I768">IF(OR(C768="", F768=""), "No Bonus",
IFERROR(
   _xlfn.XLOOKUP(TRIM(F768), '[1]Bonus Rules'!$C$2:$G$2,
      _xlfn.XLOOKUP(TRIM(C768), '[1]Bonus Rules'!$B$3:$B$14, '[1]Bonus Rules'!$C$3:$G$14)
   ),
"No Bonus"))</f>
        <v>No Bonus</v>
      </c>
      <c r="J768" s="16">
        <f>IF(Table2[[#This Row],[Bonus Rules]]="No Bonus",0,Table1[[#This Row],[Salary]]*Table2[[#This Row],[Bonus Rules]])</f>
        <v>0</v>
      </c>
      <c r="K768" s="16">
        <f>Table1[[#This Row],[Salary]]+Table2[[#This Row],[Bonus Amount ]]</f>
        <v>33840</v>
      </c>
    </row>
    <row r="769" spans="1:11">
      <c r="A769" s="2" t="s">
        <v>742</v>
      </c>
      <c r="B769" s="2" t="s">
        <v>1</v>
      </c>
      <c r="C769" s="2" t="s">
        <v>40</v>
      </c>
      <c r="D769" s="14">
        <v>75880</v>
      </c>
      <c r="E769" s="2" t="s">
        <v>3</v>
      </c>
      <c r="F769" s="2" t="s">
        <v>20</v>
      </c>
      <c r="G769" t="str">
        <f t="shared" si="11"/>
        <v>70000 - 80000</v>
      </c>
      <c r="H769" t="b">
        <f>IF(Table1[[#This Row],[Salary]]&gt;90000,TRUE,FALSE)</f>
        <v>0</v>
      </c>
      <c r="I769" s="11" cm="1">
        <f t="array" ref="I769">IF(OR(C769="", F769=""), "No Bonus",
IFERROR(
   _xlfn.XLOOKUP(TRIM(F769), '[1]Bonus Rules'!$C$2:$G$2,
      _xlfn.XLOOKUP(TRIM(C769), '[1]Bonus Rules'!$B$3:$B$14, '[1]Bonus Rules'!$C$3:$G$14)
   ),
"No Bonus"))</f>
        <v>3.3000000000000002E-2</v>
      </c>
      <c r="J769" s="16">
        <f>IF(Table2[[#This Row],[Bonus Rules]]="No Bonus",0,Table1[[#This Row],[Salary]]*Table2[[#This Row],[Bonus Rules]])</f>
        <v>2504.04</v>
      </c>
      <c r="K769" s="16">
        <f>Table1[[#This Row],[Salary]]+Table2[[#This Row],[Bonus Amount ]]</f>
        <v>78384.039999999994</v>
      </c>
    </row>
    <row r="770" spans="1:11">
      <c r="A770" s="1" t="s">
        <v>743</v>
      </c>
      <c r="B770" s="1" t="s">
        <v>1</v>
      </c>
      <c r="C770" s="1" t="s">
        <v>7</v>
      </c>
      <c r="D770" s="13">
        <v>81380</v>
      </c>
      <c r="E770" s="1" t="s">
        <v>3</v>
      </c>
      <c r="F770" s="1" t="s">
        <v>54</v>
      </c>
      <c r="G770" t="str">
        <f t="shared" ref="G770:G833" si="12">INT(D770/10000)*10000 &amp; " - " &amp; (INT(D770/10000)+1)*10000</f>
        <v>80000 - 90000</v>
      </c>
      <c r="H770" t="b">
        <f>IF(Table1[[#This Row],[Salary]]&gt;90000,TRUE,FALSE)</f>
        <v>0</v>
      </c>
      <c r="I770" s="11" t="str" cm="1">
        <f t="array" ref="I770">IF(OR(C770="", F770=""), "No Bonus",
IFERROR(
   _xlfn.XLOOKUP(TRIM(F770), '[1]Bonus Rules'!$C$2:$G$2,
      _xlfn.XLOOKUP(TRIM(C770), '[1]Bonus Rules'!$B$3:$B$14, '[1]Bonus Rules'!$C$3:$G$14)
   ),
"No Bonus"))</f>
        <v>No Bonus</v>
      </c>
      <c r="J770" s="16">
        <f>IF(Table2[[#This Row],[Bonus Rules]]="No Bonus",0,Table1[[#This Row],[Salary]]*Table2[[#This Row],[Bonus Rules]])</f>
        <v>0</v>
      </c>
      <c r="K770" s="16">
        <f>Table1[[#This Row],[Salary]]+Table2[[#This Row],[Bonus Amount ]]</f>
        <v>81380</v>
      </c>
    </row>
    <row r="771" spans="1:11">
      <c r="A771" s="2" t="s">
        <v>744</v>
      </c>
      <c r="B771" s="2" t="s">
        <v>1</v>
      </c>
      <c r="C771" s="2" t="s">
        <v>40</v>
      </c>
      <c r="D771" s="14">
        <v>71490</v>
      </c>
      <c r="E771" s="2" t="s">
        <v>17</v>
      </c>
      <c r="F771" s="2" t="s">
        <v>54</v>
      </c>
      <c r="G771" t="str">
        <f t="shared" si="12"/>
        <v>70000 - 80000</v>
      </c>
      <c r="H771" t="b">
        <f>IF(Table1[[#This Row],[Salary]]&gt;90000,TRUE,FALSE)</f>
        <v>0</v>
      </c>
      <c r="I771" s="11" t="str" cm="1">
        <f t="array" ref="I771">IF(OR(C771="", F771=""), "No Bonus",
IFERROR(
   _xlfn.XLOOKUP(TRIM(F771), '[1]Bonus Rules'!$C$2:$G$2,
      _xlfn.XLOOKUP(TRIM(C771), '[1]Bonus Rules'!$B$3:$B$14, '[1]Bonus Rules'!$C$3:$G$14)
   ),
"No Bonus"))</f>
        <v>No Bonus</v>
      </c>
      <c r="J771" s="16">
        <f>IF(Table2[[#This Row],[Bonus Rules]]="No Bonus",0,Table1[[#This Row],[Salary]]*Table2[[#This Row],[Bonus Rules]])</f>
        <v>0</v>
      </c>
      <c r="K771" s="16">
        <f>Table1[[#This Row],[Salary]]+Table2[[#This Row],[Bonus Amount ]]</f>
        <v>71490</v>
      </c>
    </row>
    <row r="772" spans="1:11">
      <c r="A772" s="1" t="s">
        <v>745</v>
      </c>
      <c r="B772" s="1" t="s">
        <v>6</v>
      </c>
      <c r="C772" s="1" t="s">
        <v>27</v>
      </c>
      <c r="D772" s="13">
        <v>91930</v>
      </c>
      <c r="E772" s="1" t="s">
        <v>12</v>
      </c>
      <c r="F772" s="1" t="s">
        <v>20</v>
      </c>
      <c r="G772" t="str">
        <f t="shared" si="12"/>
        <v>90000 - 100000</v>
      </c>
      <c r="H772" t="b">
        <f>IF(Table1[[#This Row],[Salary]]&gt;90000,TRUE,FALSE)</f>
        <v>1</v>
      </c>
      <c r="I772" s="11" cm="1">
        <f t="array" ref="I772">IF(OR(C772="", F772=""), "No Bonus",
IFERROR(
   _xlfn.XLOOKUP(TRIM(F772), '[1]Bonus Rules'!$C$2:$G$2,
      _xlfn.XLOOKUP(TRIM(C772), '[1]Bonus Rules'!$B$3:$B$14, '[1]Bonus Rules'!$C$3:$G$14)
   ),
"No Bonus"))</f>
        <v>3.2000000000000001E-2</v>
      </c>
      <c r="J772" s="16">
        <f>IF(Table2[[#This Row],[Bonus Rules]]="No Bonus",0,Table1[[#This Row],[Salary]]*Table2[[#This Row],[Bonus Rules]])</f>
        <v>2941.76</v>
      </c>
      <c r="K772" s="16">
        <f>Table1[[#This Row],[Salary]]+Table2[[#This Row],[Bonus Amount ]]</f>
        <v>94871.76</v>
      </c>
    </row>
    <row r="773" spans="1:11">
      <c r="A773" s="2" t="s">
        <v>746</v>
      </c>
      <c r="B773" s="2" t="s">
        <v>6</v>
      </c>
      <c r="C773" s="2" t="s">
        <v>7</v>
      </c>
      <c r="D773" s="14">
        <v>107790</v>
      </c>
      <c r="E773" s="2" t="s">
        <v>12</v>
      </c>
      <c r="F773" s="2" t="s">
        <v>20</v>
      </c>
      <c r="G773" t="str">
        <f t="shared" si="12"/>
        <v>100000 - 110000</v>
      </c>
      <c r="H773" t="b">
        <f>IF(Table1[[#This Row],[Salary]]&gt;90000,TRUE,FALSE)</f>
        <v>1</v>
      </c>
      <c r="I773" s="11" cm="1">
        <f t="array" ref="I773">IF(OR(C773="", F773=""), "No Bonus",
IFERROR(
   _xlfn.XLOOKUP(TRIM(F773), '[1]Bonus Rules'!$C$2:$G$2,
      _xlfn.XLOOKUP(TRIM(C773), '[1]Bonus Rules'!$B$3:$B$14, '[1]Bonus Rules'!$C$3:$G$14)
   ),
"No Bonus"))</f>
        <v>3.5000000000000003E-2</v>
      </c>
      <c r="J773" s="16">
        <f>IF(Table2[[#This Row],[Bonus Rules]]="No Bonus",0,Table1[[#This Row],[Salary]]*Table2[[#This Row],[Bonus Rules]])</f>
        <v>3772.6500000000005</v>
      </c>
      <c r="K773" s="16">
        <f>Table1[[#This Row],[Salary]]+Table2[[#This Row],[Bonus Amount ]]</f>
        <v>111562.65</v>
      </c>
    </row>
    <row r="774" spans="1:11">
      <c r="A774" s="1" t="s">
        <v>747</v>
      </c>
      <c r="B774" s="1" t="s">
        <v>6</v>
      </c>
      <c r="C774" s="1" t="s">
        <v>27</v>
      </c>
      <c r="D774" s="13">
        <v>69970</v>
      </c>
      <c r="E774" s="1" t="s">
        <v>17</v>
      </c>
      <c r="F774" s="1" t="s">
        <v>20</v>
      </c>
      <c r="G774" t="str">
        <f t="shared" si="12"/>
        <v>60000 - 70000</v>
      </c>
      <c r="H774" t="b">
        <f>IF(Table1[[#This Row],[Salary]]&gt;90000,TRUE,FALSE)</f>
        <v>0</v>
      </c>
      <c r="I774" s="11" cm="1">
        <f t="array" ref="I774">IF(OR(C774="", F774=""), "No Bonus",
IFERROR(
   _xlfn.XLOOKUP(TRIM(F774), '[1]Bonus Rules'!$C$2:$G$2,
      _xlfn.XLOOKUP(TRIM(C774), '[1]Bonus Rules'!$B$3:$B$14, '[1]Bonus Rules'!$C$3:$G$14)
   ),
"No Bonus"))</f>
        <v>3.2000000000000001E-2</v>
      </c>
      <c r="J774" s="16">
        <f>IF(Table2[[#This Row],[Bonus Rules]]="No Bonus",0,Table1[[#This Row],[Salary]]*Table2[[#This Row],[Bonus Rules]])</f>
        <v>2239.04</v>
      </c>
      <c r="K774" s="16">
        <f>Table1[[#This Row],[Salary]]+Table2[[#This Row],[Bonus Amount ]]</f>
        <v>72209.039999999994</v>
      </c>
    </row>
    <row r="775" spans="1:11">
      <c r="A775" s="2" t="s">
        <v>171</v>
      </c>
      <c r="B775" s="2" t="s">
        <v>6</v>
      </c>
      <c r="C775" s="2" t="s">
        <v>7</v>
      </c>
      <c r="D775" s="14">
        <v>44300</v>
      </c>
      <c r="E775" s="2" t="s">
        <v>3</v>
      </c>
      <c r="F775" s="2" t="s">
        <v>15</v>
      </c>
      <c r="G775" t="str">
        <f t="shared" si="12"/>
        <v>40000 - 50000</v>
      </c>
      <c r="H775" t="b">
        <f>IF(Table1[[#This Row],[Salary]]&gt;90000,TRUE,FALSE)</f>
        <v>0</v>
      </c>
      <c r="I775" s="11" cm="1">
        <f t="array" ref="I775">IF(OR(C775="", F775=""), "No Bonus",
IFERROR(
   _xlfn.XLOOKUP(TRIM(F775), '[1]Bonus Rules'!$C$2:$G$2,
      _xlfn.XLOOKUP(TRIM(C775), '[1]Bonus Rules'!$B$3:$B$14, '[1]Bonus Rules'!$C$3:$G$14)
   ),
"No Bonus"))</f>
        <v>1.0999999999999999E-2</v>
      </c>
      <c r="J775" s="16">
        <f>IF(Table2[[#This Row],[Bonus Rules]]="No Bonus",0,Table1[[#This Row],[Salary]]*Table2[[#This Row],[Bonus Rules]])</f>
        <v>487.29999999999995</v>
      </c>
      <c r="K775" s="16">
        <f>Table1[[#This Row],[Salary]]+Table2[[#This Row],[Bonus Amount ]]</f>
        <v>44787.3</v>
      </c>
    </row>
    <row r="776" spans="1:11">
      <c r="A776" s="1" t="s">
        <v>748</v>
      </c>
      <c r="B776" s="1" t="s">
        <v>6</v>
      </c>
      <c r="C776" s="1" t="s">
        <v>43</v>
      </c>
      <c r="D776" s="13">
        <v>114180</v>
      </c>
      <c r="E776" s="1" t="s">
        <v>3</v>
      </c>
      <c r="F776" s="1" t="s">
        <v>4</v>
      </c>
      <c r="G776" t="str">
        <f t="shared" si="12"/>
        <v>110000 - 120000</v>
      </c>
      <c r="H776" t="b">
        <f>IF(Table1[[#This Row],[Salary]]&gt;90000,TRUE,FALSE)</f>
        <v>1</v>
      </c>
      <c r="I776" s="11" cm="1">
        <f t="array" ref="I776">IF(OR(C776="", F776=""), "No Bonus",
IFERROR(
   _xlfn.XLOOKUP(TRIM(F776), '[1]Bonus Rules'!$C$2:$G$2,
      _xlfn.XLOOKUP(TRIM(C776), '[1]Bonus Rules'!$B$3:$B$14, '[1]Bonus Rules'!$C$3:$G$14)
   ),
"No Bonus"))</f>
        <v>7.0999999999999994E-2</v>
      </c>
      <c r="J776" s="16">
        <f>IF(Table2[[#This Row],[Bonus Rules]]="No Bonus",0,Table1[[#This Row],[Salary]]*Table2[[#This Row],[Bonus Rules]])</f>
        <v>8106.7799999999988</v>
      </c>
      <c r="K776" s="16">
        <f>Table1[[#This Row],[Salary]]+Table2[[#This Row],[Bonus Amount ]]</f>
        <v>122286.78</v>
      </c>
    </row>
    <row r="777" spans="1:11">
      <c r="A777" s="2" t="s">
        <v>749</v>
      </c>
      <c r="B777" s="2" t="s">
        <v>1</v>
      </c>
      <c r="C777" s="2" t="s">
        <v>19</v>
      </c>
      <c r="D777" s="14">
        <v>85330</v>
      </c>
      <c r="E777" s="2" t="s">
        <v>17</v>
      </c>
      <c r="F777" s="2" t="s">
        <v>20</v>
      </c>
      <c r="G777" t="str">
        <f t="shared" si="12"/>
        <v>80000 - 90000</v>
      </c>
      <c r="H777" t="b">
        <f>IF(Table1[[#This Row],[Salary]]&gt;90000,TRUE,FALSE)</f>
        <v>0</v>
      </c>
      <c r="I777" s="11" cm="1">
        <f t="array" ref="I777">IF(OR(C777="", F777=""), "No Bonus",
IFERROR(
   _xlfn.XLOOKUP(TRIM(F777), '[1]Bonus Rules'!$C$2:$G$2,
      _xlfn.XLOOKUP(TRIM(C777), '[1]Bonus Rules'!$B$3:$B$14, '[1]Bonus Rules'!$C$3:$G$14)
   ),
"No Bonus"))</f>
        <v>2.7E-2</v>
      </c>
      <c r="J777" s="16">
        <f>IF(Table2[[#This Row],[Bonus Rules]]="No Bonus",0,Table1[[#This Row],[Salary]]*Table2[[#This Row],[Bonus Rules]])</f>
        <v>2303.91</v>
      </c>
      <c r="K777" s="16">
        <f>Table1[[#This Row],[Salary]]+Table2[[#This Row],[Bonus Amount ]]</f>
        <v>87633.91</v>
      </c>
    </row>
    <row r="778" spans="1:11">
      <c r="A778" s="1" t="s">
        <v>750</v>
      </c>
      <c r="B778" s="1" t="s">
        <v>6</v>
      </c>
      <c r="C778" s="1" t="s">
        <v>2</v>
      </c>
      <c r="D778" s="13">
        <v>36820</v>
      </c>
      <c r="E778" s="1" t="s">
        <v>17</v>
      </c>
      <c r="F778" s="1" t="s">
        <v>8</v>
      </c>
      <c r="G778" t="str">
        <f t="shared" si="12"/>
        <v>30000 - 40000</v>
      </c>
      <c r="H778" t="b">
        <f>IF(Table1[[#This Row],[Salary]]&gt;90000,TRUE,FALSE)</f>
        <v>0</v>
      </c>
      <c r="I778" s="11" cm="1">
        <f t="array" ref="I778">IF(OR(C778="", F778=""), "No Bonus",
IFERROR(
   _xlfn.XLOOKUP(TRIM(F778), '[1]Bonus Rules'!$C$2:$G$2,
      _xlfn.XLOOKUP(TRIM(C778), '[1]Bonus Rules'!$B$3:$B$14, '[1]Bonus Rules'!$C$3:$G$14)
   ),
"No Bonus"))</f>
        <v>5.0999999999999997E-2</v>
      </c>
      <c r="J778" s="16">
        <f>IF(Table2[[#This Row],[Bonus Rules]]="No Bonus",0,Table1[[#This Row],[Salary]]*Table2[[#This Row],[Bonus Rules]])</f>
        <v>1877.82</v>
      </c>
      <c r="K778" s="16">
        <f>Table1[[#This Row],[Salary]]+Table2[[#This Row],[Bonus Amount ]]</f>
        <v>38697.82</v>
      </c>
    </row>
    <row r="779" spans="1:11">
      <c r="A779" s="2" t="s">
        <v>751</v>
      </c>
      <c r="B779" s="2" t="s">
        <v>1</v>
      </c>
      <c r="C779" s="2" t="s">
        <v>58</v>
      </c>
      <c r="D779" s="14">
        <v>116890</v>
      </c>
      <c r="E779" s="2" t="s">
        <v>12</v>
      </c>
      <c r="F779" s="2" t="s">
        <v>20</v>
      </c>
      <c r="G779" t="str">
        <f t="shared" si="12"/>
        <v>110000 - 120000</v>
      </c>
      <c r="H779" t="b">
        <f>IF(Table1[[#This Row],[Salary]]&gt;90000,TRUE,FALSE)</f>
        <v>1</v>
      </c>
      <c r="I779" s="11" cm="1">
        <f t="array" ref="I779">IF(OR(C779="", F779=""), "No Bonus",
IFERROR(
   _xlfn.XLOOKUP(TRIM(F779), '[1]Bonus Rules'!$C$2:$G$2,
      _xlfn.XLOOKUP(TRIM(C779), '[1]Bonus Rules'!$B$3:$B$14, '[1]Bonus Rules'!$C$3:$G$14)
   ),
"No Bonus"))</f>
        <v>3.5000000000000003E-2</v>
      </c>
      <c r="J779" s="16">
        <f>IF(Table2[[#This Row],[Bonus Rules]]="No Bonus",0,Table1[[#This Row],[Salary]]*Table2[[#This Row],[Bonus Rules]])</f>
        <v>4091.1500000000005</v>
      </c>
      <c r="K779" s="16">
        <f>Table1[[#This Row],[Salary]]+Table2[[#This Row],[Bonus Amount ]]</f>
        <v>120981.15</v>
      </c>
    </row>
    <row r="780" spans="1:11">
      <c r="A780" s="1" t="s">
        <v>752</v>
      </c>
      <c r="B780" s="1" t="s">
        <v>1</v>
      </c>
      <c r="C780" s="1" t="s">
        <v>40</v>
      </c>
      <c r="D780" s="13">
        <v>78710</v>
      </c>
      <c r="E780" s="1" t="s">
        <v>12</v>
      </c>
      <c r="F780" s="1" t="s">
        <v>15</v>
      </c>
      <c r="G780" t="str">
        <f t="shared" si="12"/>
        <v>70000 - 80000</v>
      </c>
      <c r="H780" t="b">
        <f>IF(Table1[[#This Row],[Salary]]&gt;90000,TRUE,FALSE)</f>
        <v>0</v>
      </c>
      <c r="I780" s="11" cm="1">
        <f t="array" ref="I780">IF(OR(C780="", F780=""), "No Bonus",
IFERROR(
   _xlfn.XLOOKUP(TRIM(F780), '[1]Bonus Rules'!$C$2:$G$2,
      _xlfn.XLOOKUP(TRIM(C780), '[1]Bonus Rules'!$B$3:$B$14, '[1]Bonus Rules'!$C$3:$G$14)
   ),
"No Bonus"))</f>
        <v>0.02</v>
      </c>
      <c r="J780" s="16">
        <f>IF(Table2[[#This Row],[Bonus Rules]]="No Bonus",0,Table1[[#This Row],[Salary]]*Table2[[#This Row],[Bonus Rules]])</f>
        <v>1574.2</v>
      </c>
      <c r="K780" s="16">
        <f>Table1[[#This Row],[Salary]]+Table2[[#This Row],[Bonus Amount ]]</f>
        <v>80284.2</v>
      </c>
    </row>
    <row r="781" spans="1:11">
      <c r="A781" s="2" t="s">
        <v>753</v>
      </c>
      <c r="B781" s="2" t="s">
        <v>6</v>
      </c>
      <c r="C781" s="2" t="s">
        <v>43</v>
      </c>
      <c r="D781" s="14">
        <v>86470</v>
      </c>
      <c r="E781" s="2" t="s">
        <v>12</v>
      </c>
      <c r="F781" s="2" t="s">
        <v>20</v>
      </c>
      <c r="G781" t="str">
        <f t="shared" si="12"/>
        <v>80000 - 90000</v>
      </c>
      <c r="H781" t="b">
        <f>IF(Table1[[#This Row],[Salary]]&gt;90000,TRUE,FALSE)</f>
        <v>0</v>
      </c>
      <c r="I781" s="11" cm="1">
        <f t="array" ref="I781">IF(OR(C781="", F781=""), "No Bonus",
IFERROR(
   _xlfn.XLOOKUP(TRIM(F781), '[1]Bonus Rules'!$C$2:$G$2,
      _xlfn.XLOOKUP(TRIM(C781), '[1]Bonus Rules'!$B$3:$B$14, '[1]Bonus Rules'!$C$3:$G$14)
   ),
"No Bonus"))</f>
        <v>0.02</v>
      </c>
      <c r="J781" s="16">
        <f>IF(Table2[[#This Row],[Bonus Rules]]="No Bonus",0,Table1[[#This Row],[Salary]]*Table2[[#This Row],[Bonus Rules]])</f>
        <v>1729.4</v>
      </c>
      <c r="K781" s="16">
        <f>Table1[[#This Row],[Salary]]+Table2[[#This Row],[Bonus Amount ]]</f>
        <v>88199.4</v>
      </c>
    </row>
    <row r="782" spans="1:11">
      <c r="A782" s="1" t="s">
        <v>490</v>
      </c>
      <c r="B782" s="1" t="s">
        <v>6</v>
      </c>
      <c r="C782" s="1" t="s">
        <v>40</v>
      </c>
      <c r="D782" s="13">
        <v>35980</v>
      </c>
      <c r="E782" s="1" t="s">
        <v>3</v>
      </c>
      <c r="F782" s="1" t="s">
        <v>8</v>
      </c>
      <c r="G782" t="str">
        <f t="shared" si="12"/>
        <v>30000 - 40000</v>
      </c>
      <c r="H782" t="b">
        <f>IF(Table1[[#This Row],[Salary]]&gt;90000,TRUE,FALSE)</f>
        <v>0</v>
      </c>
      <c r="I782" s="11" cm="1">
        <f t="array" ref="I782">IF(OR(C782="", F782=""), "No Bonus",
IFERROR(
   _xlfn.XLOOKUP(TRIM(F782), '[1]Bonus Rules'!$C$2:$G$2,
      _xlfn.XLOOKUP(TRIM(C782), '[1]Bonus Rules'!$B$3:$B$14, '[1]Bonus Rules'!$C$3:$G$14)
   ),
"No Bonus"))</f>
        <v>5.3999999999999999E-2</v>
      </c>
      <c r="J782" s="16">
        <f>IF(Table2[[#This Row],[Bonus Rules]]="No Bonus",0,Table1[[#This Row],[Salary]]*Table2[[#This Row],[Bonus Rules]])</f>
        <v>1942.92</v>
      </c>
      <c r="K782" s="16">
        <f>Table1[[#This Row],[Salary]]+Table2[[#This Row],[Bonus Amount ]]</f>
        <v>37922.92</v>
      </c>
    </row>
    <row r="783" spans="1:11">
      <c r="A783" s="2" t="s">
        <v>754</v>
      </c>
      <c r="B783" s="2" t="s">
        <v>6</v>
      </c>
      <c r="C783" s="2" t="s">
        <v>14</v>
      </c>
      <c r="D783" s="14">
        <v>77110</v>
      </c>
      <c r="E783" s="2" t="s">
        <v>17</v>
      </c>
      <c r="F783" s="2" t="s">
        <v>20</v>
      </c>
      <c r="G783" t="str">
        <f t="shared" si="12"/>
        <v>70000 - 80000</v>
      </c>
      <c r="H783" t="b">
        <f>IF(Table1[[#This Row],[Salary]]&gt;90000,TRUE,FALSE)</f>
        <v>0</v>
      </c>
      <c r="I783" s="11" cm="1">
        <f t="array" ref="I783">IF(OR(C783="", F783=""), "No Bonus",
IFERROR(
   _xlfn.XLOOKUP(TRIM(F783), '[1]Bonus Rules'!$C$2:$G$2,
      _xlfn.XLOOKUP(TRIM(C783), '[1]Bonus Rules'!$B$3:$B$14, '[1]Bonus Rules'!$C$3:$G$14)
   ),
"No Bonus"))</f>
        <v>2.8000000000000001E-2</v>
      </c>
      <c r="J783" s="16">
        <f>IF(Table2[[#This Row],[Bonus Rules]]="No Bonus",0,Table1[[#This Row],[Salary]]*Table2[[#This Row],[Bonus Rules]])</f>
        <v>2159.08</v>
      </c>
      <c r="K783" s="16">
        <f>Table1[[#This Row],[Salary]]+Table2[[#This Row],[Bonus Amount ]]</f>
        <v>79269.08</v>
      </c>
    </row>
    <row r="784" spans="1:11">
      <c r="A784" s="1" t="s">
        <v>755</v>
      </c>
      <c r="B784" s="1" t="s">
        <v>6</v>
      </c>
      <c r="C784" s="1" t="s">
        <v>27</v>
      </c>
      <c r="D784" s="13">
        <v>86570</v>
      </c>
      <c r="E784" s="1" t="s">
        <v>12</v>
      </c>
      <c r="F784" s="1" t="s">
        <v>41</v>
      </c>
      <c r="G784" t="str">
        <f t="shared" si="12"/>
        <v>80000 - 90000</v>
      </c>
      <c r="H784" t="b">
        <f>IF(Table1[[#This Row],[Salary]]&gt;90000,TRUE,FALSE)</f>
        <v>0</v>
      </c>
      <c r="I784" s="11" cm="1">
        <f t="array" ref="I784">IF(OR(C784="", F784=""), "No Bonus",
IFERROR(
   _xlfn.XLOOKUP(TRIM(F784), '[1]Bonus Rules'!$C$2:$G$2,
      _xlfn.XLOOKUP(TRIM(C784), '[1]Bonus Rules'!$B$3:$B$14, '[1]Bonus Rules'!$C$3:$G$14)
   ),
"No Bonus"))</f>
        <v>5.0000000000000001E-3</v>
      </c>
      <c r="J784" s="16">
        <f>IF(Table2[[#This Row],[Bonus Rules]]="No Bonus",0,Table1[[#This Row],[Salary]]*Table2[[#This Row],[Bonus Rules]])</f>
        <v>432.85</v>
      </c>
      <c r="K784" s="16">
        <f>Table1[[#This Row],[Salary]]+Table2[[#This Row],[Bonus Amount ]]</f>
        <v>87002.85</v>
      </c>
    </row>
    <row r="785" spans="1:11">
      <c r="A785" s="2" t="s">
        <v>756</v>
      </c>
      <c r="B785" s="2" t="s">
        <v>1</v>
      </c>
      <c r="C785" s="2" t="s">
        <v>24</v>
      </c>
      <c r="D785" s="14">
        <v>117850</v>
      </c>
      <c r="E785" s="2" t="s">
        <v>12</v>
      </c>
      <c r="F785" s="2" t="s">
        <v>8</v>
      </c>
      <c r="G785" t="str">
        <f t="shared" si="12"/>
        <v>110000 - 120000</v>
      </c>
      <c r="H785" t="b">
        <f>IF(Table1[[#This Row],[Salary]]&gt;90000,TRUE,FALSE)</f>
        <v>1</v>
      </c>
      <c r="I785" s="11" cm="1">
        <f t="array" ref="I785">IF(OR(C785="", F785=""), "No Bonus",
IFERROR(
   _xlfn.XLOOKUP(TRIM(F785), '[1]Bonus Rules'!$C$2:$G$2,
      _xlfn.XLOOKUP(TRIM(C785), '[1]Bonus Rules'!$B$3:$B$14, '[1]Bonus Rules'!$C$3:$G$14)
   ),
"No Bonus"))</f>
        <v>0.05</v>
      </c>
      <c r="J785" s="16">
        <f>IF(Table2[[#This Row],[Bonus Rules]]="No Bonus",0,Table1[[#This Row],[Salary]]*Table2[[#This Row],[Bonus Rules]])</f>
        <v>5892.5</v>
      </c>
      <c r="K785" s="16">
        <f>Table1[[#This Row],[Salary]]+Table2[[#This Row],[Bonus Amount ]]</f>
        <v>123742.5</v>
      </c>
    </row>
    <row r="786" spans="1:11">
      <c r="A786" s="1" t="s">
        <v>757</v>
      </c>
      <c r="B786" s="1" t="s">
        <v>6</v>
      </c>
      <c r="C786" s="1" t="s">
        <v>58</v>
      </c>
      <c r="D786" s="13">
        <v>116500</v>
      </c>
      <c r="E786" s="1" t="s">
        <v>3</v>
      </c>
      <c r="F786" s="1" t="s">
        <v>54</v>
      </c>
      <c r="G786" t="str">
        <f t="shared" si="12"/>
        <v>110000 - 120000</v>
      </c>
      <c r="H786" t="b">
        <f>IF(Table1[[#This Row],[Salary]]&gt;90000,TRUE,FALSE)</f>
        <v>1</v>
      </c>
      <c r="I786" s="11" t="str" cm="1">
        <f t="array" ref="I786">IF(OR(C786="", F786=""), "No Bonus",
IFERROR(
   _xlfn.XLOOKUP(TRIM(F786), '[1]Bonus Rules'!$C$2:$G$2,
      _xlfn.XLOOKUP(TRIM(C786), '[1]Bonus Rules'!$B$3:$B$14, '[1]Bonus Rules'!$C$3:$G$14)
   ),
"No Bonus"))</f>
        <v>No Bonus</v>
      </c>
      <c r="J786" s="16">
        <f>IF(Table2[[#This Row],[Bonus Rules]]="No Bonus",0,Table1[[#This Row],[Salary]]*Table2[[#This Row],[Bonus Rules]])</f>
        <v>0</v>
      </c>
      <c r="K786" s="16">
        <f>Table1[[#This Row],[Salary]]+Table2[[#This Row],[Bonus Amount ]]</f>
        <v>116500</v>
      </c>
    </row>
    <row r="787" spans="1:11">
      <c r="A787" s="2" t="s">
        <v>758</v>
      </c>
      <c r="B787" s="2" t="s">
        <v>6</v>
      </c>
      <c r="C787" s="2" t="s">
        <v>43</v>
      </c>
      <c r="D787" s="14">
        <v>80030</v>
      </c>
      <c r="E787" s="2" t="s">
        <v>12</v>
      </c>
      <c r="F787" s="2" t="s">
        <v>15</v>
      </c>
      <c r="G787" t="str">
        <f t="shared" si="12"/>
        <v>80000 - 90000</v>
      </c>
      <c r="H787" t="b">
        <f>IF(Table1[[#This Row],[Salary]]&gt;90000,TRUE,FALSE)</f>
        <v>0</v>
      </c>
      <c r="I787" s="11" cm="1">
        <f t="array" ref="I787">IF(OR(C787="", F787=""), "No Bonus",
IFERROR(
   _xlfn.XLOOKUP(TRIM(F787), '[1]Bonus Rules'!$C$2:$G$2,
      _xlfn.XLOOKUP(TRIM(C787), '[1]Bonus Rules'!$B$3:$B$14, '[1]Bonus Rules'!$C$3:$G$14)
   ),
"No Bonus"))</f>
        <v>1.2E-2</v>
      </c>
      <c r="J787" s="16">
        <f>IF(Table2[[#This Row],[Bonus Rules]]="No Bonus",0,Table1[[#This Row],[Salary]]*Table2[[#This Row],[Bonus Rules]])</f>
        <v>960.36</v>
      </c>
      <c r="K787" s="16">
        <f>Table1[[#This Row],[Salary]]+Table2[[#This Row],[Bonus Amount ]]</f>
        <v>80990.36</v>
      </c>
    </row>
    <row r="788" spans="1:11">
      <c r="A788" s="1" t="s">
        <v>663</v>
      </c>
      <c r="B788" s="1" t="s">
        <v>6</v>
      </c>
      <c r="C788" s="1" t="s">
        <v>14</v>
      </c>
      <c r="D788" s="13">
        <v>58940</v>
      </c>
      <c r="E788" s="1" t="s">
        <v>12</v>
      </c>
      <c r="F788" s="1" t="s">
        <v>20</v>
      </c>
      <c r="G788" t="str">
        <f t="shared" si="12"/>
        <v>50000 - 60000</v>
      </c>
      <c r="H788" t="b">
        <f>IF(Table1[[#This Row],[Salary]]&gt;90000,TRUE,FALSE)</f>
        <v>0</v>
      </c>
      <c r="I788" s="11" cm="1">
        <f t="array" ref="I788">IF(OR(C788="", F788=""), "No Bonus",
IFERROR(
   _xlfn.XLOOKUP(TRIM(F788), '[1]Bonus Rules'!$C$2:$G$2,
      _xlfn.XLOOKUP(TRIM(C788), '[1]Bonus Rules'!$B$3:$B$14, '[1]Bonus Rules'!$C$3:$G$14)
   ),
"No Bonus"))</f>
        <v>2.8000000000000001E-2</v>
      </c>
      <c r="J788" s="16">
        <f>IF(Table2[[#This Row],[Bonus Rules]]="No Bonus",0,Table1[[#This Row],[Salary]]*Table2[[#This Row],[Bonus Rules]])</f>
        <v>1650.32</v>
      </c>
      <c r="K788" s="16">
        <f>Table1[[#This Row],[Salary]]+Table2[[#This Row],[Bonus Amount ]]</f>
        <v>60590.32</v>
      </c>
    </row>
    <row r="789" spans="1:11">
      <c r="A789" s="2" t="s">
        <v>759</v>
      </c>
      <c r="B789" s="2" t="s">
        <v>1</v>
      </c>
      <c r="C789" s="2" t="s">
        <v>19</v>
      </c>
      <c r="D789" s="14">
        <v>76320</v>
      </c>
      <c r="E789" s="2" t="s">
        <v>3</v>
      </c>
      <c r="F789" s="2" t="s">
        <v>8</v>
      </c>
      <c r="G789" t="str">
        <f t="shared" si="12"/>
        <v>70000 - 80000</v>
      </c>
      <c r="H789" t="b">
        <f>IF(Table1[[#This Row],[Salary]]&gt;90000,TRUE,FALSE)</f>
        <v>0</v>
      </c>
      <c r="I789" s="11" cm="1">
        <f t="array" ref="I789">IF(OR(C789="", F789=""), "No Bonus",
IFERROR(
   _xlfn.XLOOKUP(TRIM(F789), '[1]Bonus Rules'!$C$2:$G$2,
      _xlfn.XLOOKUP(TRIM(C789), '[1]Bonus Rules'!$B$3:$B$14, '[1]Bonus Rules'!$C$3:$G$14)
   ),
"No Bonus"))</f>
        <v>5.3999999999999999E-2</v>
      </c>
      <c r="J789" s="16">
        <f>IF(Table2[[#This Row],[Bonus Rules]]="No Bonus",0,Table1[[#This Row],[Salary]]*Table2[[#This Row],[Bonus Rules]])</f>
        <v>4121.28</v>
      </c>
      <c r="K789" s="16">
        <f>Table1[[#This Row],[Salary]]+Table2[[#This Row],[Bonus Amount ]]</f>
        <v>80441.279999999999</v>
      </c>
    </row>
    <row r="790" spans="1:11">
      <c r="A790" s="1" t="s">
        <v>760</v>
      </c>
      <c r="B790" s="1" t="s">
        <v>1</v>
      </c>
      <c r="C790" s="1" t="s">
        <v>14</v>
      </c>
      <c r="D790" s="13">
        <v>110730</v>
      </c>
      <c r="E790" s="1" t="s">
        <v>17</v>
      </c>
      <c r="F790" s="1" t="s">
        <v>4</v>
      </c>
      <c r="G790" t="str">
        <f t="shared" si="12"/>
        <v>110000 - 120000</v>
      </c>
      <c r="H790" t="b">
        <f>IF(Table1[[#This Row],[Salary]]&gt;90000,TRUE,FALSE)</f>
        <v>1</v>
      </c>
      <c r="I790" s="11" cm="1">
        <f t="array" ref="I790">IF(OR(C790="", F790=""), "No Bonus",
IFERROR(
   _xlfn.XLOOKUP(TRIM(F790), '[1]Bonus Rules'!$C$2:$G$2,
      _xlfn.XLOOKUP(TRIM(C790), '[1]Bonus Rules'!$B$3:$B$14, '[1]Bonus Rules'!$C$3:$G$14)
   ),
"No Bonus"))</f>
        <v>7.5999999999999998E-2</v>
      </c>
      <c r="J790" s="16">
        <f>IF(Table2[[#This Row],[Bonus Rules]]="No Bonus",0,Table1[[#This Row],[Salary]]*Table2[[#This Row],[Bonus Rules]])</f>
        <v>8415.48</v>
      </c>
      <c r="K790" s="16">
        <f>Table1[[#This Row],[Salary]]+Table2[[#This Row],[Bonus Amount ]]</f>
        <v>119145.48</v>
      </c>
    </row>
    <row r="791" spans="1:11">
      <c r="A791" s="2" t="s">
        <v>761</v>
      </c>
      <c r="B791" s="2" t="s">
        <v>6</v>
      </c>
      <c r="C791" s="2" t="s">
        <v>32</v>
      </c>
      <c r="D791" s="14">
        <v>86990</v>
      </c>
      <c r="E791" s="2" t="s">
        <v>17</v>
      </c>
      <c r="F791" s="2" t="s">
        <v>15</v>
      </c>
      <c r="G791" t="str">
        <f t="shared" si="12"/>
        <v>80000 - 90000</v>
      </c>
      <c r="H791" t="b">
        <f>IF(Table1[[#This Row],[Salary]]&gt;90000,TRUE,FALSE)</f>
        <v>0</v>
      </c>
      <c r="I791" s="11" cm="1">
        <f t="array" ref="I791">IF(OR(C791="", F791=""), "No Bonus",
IFERROR(
   _xlfn.XLOOKUP(TRIM(F791), '[1]Bonus Rules'!$C$2:$G$2,
      _xlfn.XLOOKUP(TRIM(C791), '[1]Bonus Rules'!$B$3:$B$14, '[1]Bonus Rules'!$C$3:$G$14)
   ),
"No Bonus"))</f>
        <v>1.9E-2</v>
      </c>
      <c r="J791" s="16">
        <f>IF(Table2[[#This Row],[Bonus Rules]]="No Bonus",0,Table1[[#This Row],[Salary]]*Table2[[#This Row],[Bonus Rules]])</f>
        <v>1652.81</v>
      </c>
      <c r="K791" s="16">
        <f>Table1[[#This Row],[Salary]]+Table2[[#This Row],[Bonus Amount ]]</f>
        <v>88642.81</v>
      </c>
    </row>
    <row r="792" spans="1:11">
      <c r="A792" s="1" t="s">
        <v>762</v>
      </c>
      <c r="B792" s="1" t="s">
        <v>1</v>
      </c>
      <c r="C792" s="1" t="s">
        <v>58</v>
      </c>
      <c r="D792" s="13">
        <v>74410</v>
      </c>
      <c r="E792" s="1" t="s">
        <v>17</v>
      </c>
      <c r="F792" s="1" t="s">
        <v>8</v>
      </c>
      <c r="G792" t="str">
        <f t="shared" si="12"/>
        <v>70000 - 80000</v>
      </c>
      <c r="H792" t="b">
        <f>IF(Table1[[#This Row],[Salary]]&gt;90000,TRUE,FALSE)</f>
        <v>0</v>
      </c>
      <c r="I792" s="11" cm="1">
        <f t="array" ref="I792">IF(OR(C792="", F792=""), "No Bonus",
IFERROR(
   _xlfn.XLOOKUP(TRIM(F792), '[1]Bonus Rules'!$C$2:$G$2,
      _xlfn.XLOOKUP(TRIM(C792), '[1]Bonus Rules'!$B$3:$B$14, '[1]Bonus Rules'!$C$3:$G$14)
   ),
"No Bonus"))</f>
        <v>5.8000000000000003E-2</v>
      </c>
      <c r="J792" s="16">
        <f>IF(Table2[[#This Row],[Bonus Rules]]="No Bonus",0,Table1[[#This Row],[Salary]]*Table2[[#This Row],[Bonus Rules]])</f>
        <v>4315.7800000000007</v>
      </c>
      <c r="K792" s="16">
        <f>Table1[[#This Row],[Salary]]+Table2[[#This Row],[Bonus Amount ]]</f>
        <v>78725.78</v>
      </c>
    </row>
    <row r="793" spans="1:11">
      <c r="A793" s="2" t="s">
        <v>763</v>
      </c>
      <c r="B793" s="2" t="s">
        <v>1</v>
      </c>
      <c r="C793" s="2" t="s">
        <v>58</v>
      </c>
      <c r="D793" s="14">
        <v>87610</v>
      </c>
      <c r="E793" s="2" t="s">
        <v>3</v>
      </c>
      <c r="F793" s="2" t="s">
        <v>8</v>
      </c>
      <c r="G793" t="str">
        <f t="shared" si="12"/>
        <v>80000 - 90000</v>
      </c>
      <c r="H793" t="b">
        <f>IF(Table1[[#This Row],[Salary]]&gt;90000,TRUE,FALSE)</f>
        <v>0</v>
      </c>
      <c r="I793" s="11" cm="1">
        <f t="array" ref="I793">IF(OR(C793="", F793=""), "No Bonus",
IFERROR(
   _xlfn.XLOOKUP(TRIM(F793), '[1]Bonus Rules'!$C$2:$G$2,
      _xlfn.XLOOKUP(TRIM(C793), '[1]Bonus Rules'!$B$3:$B$14, '[1]Bonus Rules'!$C$3:$G$14)
   ),
"No Bonus"))</f>
        <v>5.8000000000000003E-2</v>
      </c>
      <c r="J793" s="16">
        <f>IF(Table2[[#This Row],[Bonus Rules]]="No Bonus",0,Table1[[#This Row],[Salary]]*Table2[[#This Row],[Bonus Rules]])</f>
        <v>5081.38</v>
      </c>
      <c r="K793" s="16">
        <f>Table1[[#This Row],[Salary]]+Table2[[#This Row],[Bonus Amount ]]</f>
        <v>92691.38</v>
      </c>
    </row>
    <row r="794" spans="1:11">
      <c r="A794" s="1" t="s">
        <v>764</v>
      </c>
      <c r="B794" s="1" t="s">
        <v>6</v>
      </c>
      <c r="C794" s="1" t="s">
        <v>24</v>
      </c>
      <c r="D794" s="13">
        <v>103340</v>
      </c>
      <c r="E794" s="1" t="s">
        <v>17</v>
      </c>
      <c r="F794" s="1" t="s">
        <v>8</v>
      </c>
      <c r="G794" t="str">
        <f t="shared" si="12"/>
        <v>100000 - 110000</v>
      </c>
      <c r="H794" t="b">
        <f>IF(Table1[[#This Row],[Salary]]&gt;90000,TRUE,FALSE)</f>
        <v>1</v>
      </c>
      <c r="I794" s="11" cm="1">
        <f t="array" ref="I794">IF(OR(C794="", F794=""), "No Bonus",
IFERROR(
   _xlfn.XLOOKUP(TRIM(F794), '[1]Bonus Rules'!$C$2:$G$2,
      _xlfn.XLOOKUP(TRIM(C794), '[1]Bonus Rules'!$B$3:$B$14, '[1]Bonus Rules'!$C$3:$G$14)
   ),
"No Bonus"))</f>
        <v>0.05</v>
      </c>
      <c r="J794" s="16">
        <f>IF(Table2[[#This Row],[Bonus Rules]]="No Bonus",0,Table1[[#This Row],[Salary]]*Table2[[#This Row],[Bonus Rules]])</f>
        <v>5167</v>
      </c>
      <c r="K794" s="16">
        <f>Table1[[#This Row],[Salary]]+Table2[[#This Row],[Bonus Amount ]]</f>
        <v>108507</v>
      </c>
    </row>
    <row r="795" spans="1:11">
      <c r="A795" s="2" t="s">
        <v>765</v>
      </c>
      <c r="B795" s="2" t="s">
        <v>6</v>
      </c>
      <c r="C795" s="2" t="s">
        <v>24</v>
      </c>
      <c r="D795" s="14">
        <v>46470</v>
      </c>
      <c r="E795" s="2" t="s">
        <v>12</v>
      </c>
      <c r="F795" s="2" t="s">
        <v>20</v>
      </c>
      <c r="G795" t="str">
        <f t="shared" si="12"/>
        <v>40000 - 50000</v>
      </c>
      <c r="H795" t="b">
        <f>IF(Table1[[#This Row],[Salary]]&gt;90000,TRUE,FALSE)</f>
        <v>0</v>
      </c>
      <c r="I795" s="11" cm="1">
        <f t="array" ref="I795">IF(OR(C795="", F795=""), "No Bonus",
IFERROR(
   _xlfn.XLOOKUP(TRIM(F795), '[1]Bonus Rules'!$C$2:$G$2,
      _xlfn.XLOOKUP(TRIM(C795), '[1]Bonus Rules'!$B$3:$B$14, '[1]Bonus Rules'!$C$3:$G$14)
   ),
"No Bonus"))</f>
        <v>2.4E-2</v>
      </c>
      <c r="J795" s="16">
        <f>IF(Table2[[#This Row],[Bonus Rules]]="No Bonus",0,Table1[[#This Row],[Salary]]*Table2[[#This Row],[Bonus Rules]])</f>
        <v>1115.28</v>
      </c>
      <c r="K795" s="16">
        <f>Table1[[#This Row],[Salary]]+Table2[[#This Row],[Bonus Amount ]]</f>
        <v>47585.279999999999</v>
      </c>
    </row>
    <row r="796" spans="1:11">
      <c r="A796" s="1" t="s">
        <v>766</v>
      </c>
      <c r="B796" s="1" t="s">
        <v>1</v>
      </c>
      <c r="C796" s="1" t="s">
        <v>11</v>
      </c>
      <c r="D796" s="13">
        <v>108290</v>
      </c>
      <c r="E796" s="1" t="s">
        <v>17</v>
      </c>
      <c r="F796" s="1" t="s">
        <v>41</v>
      </c>
      <c r="G796" t="str">
        <f t="shared" si="12"/>
        <v>100000 - 110000</v>
      </c>
      <c r="H796" t="b">
        <f>IF(Table1[[#This Row],[Salary]]&gt;90000,TRUE,FALSE)</f>
        <v>1</v>
      </c>
      <c r="I796" s="11" cm="1">
        <f t="array" ref="I796">IF(OR(C796="", F796=""), "No Bonus",
IFERROR(
   _xlfn.XLOOKUP(TRIM(F796), '[1]Bonus Rules'!$C$2:$G$2,
      _xlfn.XLOOKUP(TRIM(C796), '[1]Bonus Rules'!$B$3:$B$14, '[1]Bonus Rules'!$C$3:$G$14)
   ),
"No Bonus"))</f>
        <v>5.0000000000000001E-3</v>
      </c>
      <c r="J796" s="16">
        <f>IF(Table2[[#This Row],[Bonus Rules]]="No Bonus",0,Table1[[#This Row],[Salary]]*Table2[[#This Row],[Bonus Rules]])</f>
        <v>541.45000000000005</v>
      </c>
      <c r="K796" s="16">
        <f>Table1[[#This Row],[Salary]]+Table2[[#This Row],[Bonus Amount ]]</f>
        <v>108831.45</v>
      </c>
    </row>
    <row r="797" spans="1:11">
      <c r="A797" s="2" t="s">
        <v>767</v>
      </c>
      <c r="B797" s="2" t="s">
        <v>1</v>
      </c>
      <c r="C797" s="2" t="s">
        <v>7</v>
      </c>
      <c r="D797" s="14">
        <v>78640</v>
      </c>
      <c r="E797" s="2" t="s">
        <v>3</v>
      </c>
      <c r="F797" s="2" t="s">
        <v>8</v>
      </c>
      <c r="G797" t="str">
        <f t="shared" si="12"/>
        <v>70000 - 80000</v>
      </c>
      <c r="H797" t="b">
        <f>IF(Table1[[#This Row],[Salary]]&gt;90000,TRUE,FALSE)</f>
        <v>0</v>
      </c>
      <c r="I797" s="11" cm="1">
        <f t="array" ref="I797">IF(OR(C797="", F797=""), "No Bonus",
IFERROR(
   _xlfn.XLOOKUP(TRIM(F797), '[1]Bonus Rules'!$C$2:$G$2,
      _xlfn.XLOOKUP(TRIM(C797), '[1]Bonus Rules'!$B$3:$B$14, '[1]Bonus Rules'!$C$3:$G$14)
   ),
"No Bonus"))</f>
        <v>4.2999999999999997E-2</v>
      </c>
      <c r="J797" s="16">
        <f>IF(Table2[[#This Row],[Bonus Rules]]="No Bonus",0,Table1[[#This Row],[Salary]]*Table2[[#This Row],[Bonus Rules]])</f>
        <v>3381.5199999999995</v>
      </c>
      <c r="K797" s="16">
        <f>Table1[[#This Row],[Salary]]+Table2[[#This Row],[Bonus Amount ]]</f>
        <v>82021.52</v>
      </c>
    </row>
    <row r="798" spans="1:11">
      <c r="A798" s="1" t="s">
        <v>768</v>
      </c>
      <c r="B798" s="1" t="s">
        <v>10</v>
      </c>
      <c r="C798" s="1" t="s">
        <v>2</v>
      </c>
      <c r="D798" s="13">
        <v>75990</v>
      </c>
      <c r="E798" s="1" t="s">
        <v>12</v>
      </c>
      <c r="F798" s="1" t="s">
        <v>20</v>
      </c>
      <c r="G798" t="str">
        <f t="shared" si="12"/>
        <v>70000 - 80000</v>
      </c>
      <c r="H798" t="b">
        <f>IF(Table1[[#This Row],[Salary]]&gt;90000,TRUE,FALSE)</f>
        <v>0</v>
      </c>
      <c r="I798" s="11" cm="1">
        <f t="array" ref="I798">IF(OR(C798="", F798=""), "No Bonus",
IFERROR(
   _xlfn.XLOOKUP(TRIM(F798), '[1]Bonus Rules'!$C$2:$G$2,
      _xlfn.XLOOKUP(TRIM(C798), '[1]Bonus Rules'!$B$3:$B$14, '[1]Bonus Rules'!$C$3:$G$14)
   ),
"No Bonus"))</f>
        <v>2.1000000000000001E-2</v>
      </c>
      <c r="J798" s="16">
        <f>IF(Table2[[#This Row],[Bonus Rules]]="No Bonus",0,Table1[[#This Row],[Salary]]*Table2[[#This Row],[Bonus Rules]])</f>
        <v>1595.7900000000002</v>
      </c>
      <c r="K798" s="16">
        <f>Table1[[#This Row],[Salary]]+Table2[[#This Row],[Bonus Amount ]]</f>
        <v>77585.789999999994</v>
      </c>
    </row>
    <row r="799" spans="1:11">
      <c r="A799" s="2" t="s">
        <v>769</v>
      </c>
      <c r="B799" s="2" t="s">
        <v>1</v>
      </c>
      <c r="C799" s="2" t="s">
        <v>2</v>
      </c>
      <c r="D799" s="14">
        <v>55280</v>
      </c>
      <c r="E799" s="2" t="s">
        <v>12</v>
      </c>
      <c r="F799" s="2" t="s">
        <v>20</v>
      </c>
      <c r="G799" t="str">
        <f t="shared" si="12"/>
        <v>50000 - 60000</v>
      </c>
      <c r="H799" t="b">
        <f>IF(Table1[[#This Row],[Salary]]&gt;90000,TRUE,FALSE)</f>
        <v>0</v>
      </c>
      <c r="I799" s="11" cm="1">
        <f t="array" ref="I799">IF(OR(C799="", F799=""), "No Bonus",
IFERROR(
   _xlfn.XLOOKUP(TRIM(F799), '[1]Bonus Rules'!$C$2:$G$2,
      _xlfn.XLOOKUP(TRIM(C799), '[1]Bonus Rules'!$B$3:$B$14, '[1]Bonus Rules'!$C$3:$G$14)
   ),
"No Bonus"))</f>
        <v>2.1000000000000001E-2</v>
      </c>
      <c r="J799" s="16">
        <f>IF(Table2[[#This Row],[Bonus Rules]]="No Bonus",0,Table1[[#This Row],[Salary]]*Table2[[#This Row],[Bonus Rules]])</f>
        <v>1160.8800000000001</v>
      </c>
      <c r="K799" s="16">
        <f>Table1[[#This Row],[Salary]]+Table2[[#This Row],[Bonus Amount ]]</f>
        <v>56440.88</v>
      </c>
    </row>
    <row r="800" spans="1:11">
      <c r="A800" s="1" t="s">
        <v>770</v>
      </c>
      <c r="B800" s="1" t="s">
        <v>10</v>
      </c>
      <c r="C800" s="1" t="s">
        <v>43</v>
      </c>
      <c r="D800" s="13">
        <v>98010</v>
      </c>
      <c r="E800" s="1" t="s">
        <v>3</v>
      </c>
      <c r="F800" s="1" t="s">
        <v>20</v>
      </c>
      <c r="G800" t="str">
        <f t="shared" si="12"/>
        <v>90000 - 100000</v>
      </c>
      <c r="H800" t="b">
        <f>IF(Table1[[#This Row],[Salary]]&gt;90000,TRUE,FALSE)</f>
        <v>1</v>
      </c>
      <c r="I800" s="11" cm="1">
        <f t="array" ref="I800">IF(OR(C800="", F800=""), "No Bonus",
IFERROR(
   _xlfn.XLOOKUP(TRIM(F800), '[1]Bonus Rules'!$C$2:$G$2,
      _xlfn.XLOOKUP(TRIM(C800), '[1]Bonus Rules'!$B$3:$B$14, '[1]Bonus Rules'!$C$3:$G$14)
   ),
"No Bonus"))</f>
        <v>0.02</v>
      </c>
      <c r="J800" s="16">
        <f>IF(Table2[[#This Row],[Bonus Rules]]="No Bonus",0,Table1[[#This Row],[Salary]]*Table2[[#This Row],[Bonus Rules]])</f>
        <v>1960.2</v>
      </c>
      <c r="K800" s="16">
        <f>Table1[[#This Row],[Salary]]+Table2[[#This Row],[Bonus Amount ]]</f>
        <v>99970.2</v>
      </c>
    </row>
    <row r="801" spans="1:11">
      <c r="A801" s="2" t="s">
        <v>771</v>
      </c>
      <c r="B801" s="2" t="s">
        <v>1</v>
      </c>
      <c r="C801" s="2" t="s">
        <v>19</v>
      </c>
      <c r="D801" s="14">
        <v>50310</v>
      </c>
      <c r="E801" s="2" t="s">
        <v>12</v>
      </c>
      <c r="F801" s="2" t="s">
        <v>20</v>
      </c>
      <c r="G801" t="str">
        <f t="shared" si="12"/>
        <v>50000 - 60000</v>
      </c>
      <c r="H801" t="b">
        <f>IF(Table1[[#This Row],[Salary]]&gt;90000,TRUE,FALSE)</f>
        <v>0</v>
      </c>
      <c r="I801" s="11" cm="1">
        <f t="array" ref="I801">IF(OR(C801="", F801=""), "No Bonus",
IFERROR(
   _xlfn.XLOOKUP(TRIM(F801), '[1]Bonus Rules'!$C$2:$G$2,
      _xlfn.XLOOKUP(TRIM(C801), '[1]Bonus Rules'!$B$3:$B$14, '[1]Bonus Rules'!$C$3:$G$14)
   ),
"No Bonus"))</f>
        <v>2.7E-2</v>
      </c>
      <c r="J801" s="16">
        <f>IF(Table2[[#This Row],[Bonus Rules]]="No Bonus",0,Table1[[#This Row],[Salary]]*Table2[[#This Row],[Bonus Rules]])</f>
        <v>1358.37</v>
      </c>
      <c r="K801" s="16">
        <f>Table1[[#This Row],[Salary]]+Table2[[#This Row],[Bonus Amount ]]</f>
        <v>51668.37</v>
      </c>
    </row>
    <row r="802" spans="1:11">
      <c r="A802" s="1" t="s">
        <v>772</v>
      </c>
      <c r="B802" s="1" t="s">
        <v>1</v>
      </c>
      <c r="C802" s="1" t="s">
        <v>58</v>
      </c>
      <c r="D802" s="13">
        <v>91360</v>
      </c>
      <c r="E802" s="1" t="s">
        <v>12</v>
      </c>
      <c r="F802" s="1" t="s">
        <v>20</v>
      </c>
      <c r="G802" t="str">
        <f t="shared" si="12"/>
        <v>90000 - 100000</v>
      </c>
      <c r="H802" t="b">
        <f>IF(Table1[[#This Row],[Salary]]&gt;90000,TRUE,FALSE)</f>
        <v>1</v>
      </c>
      <c r="I802" s="11" cm="1">
        <f t="array" ref="I802">IF(OR(C802="", F802=""), "No Bonus",
IFERROR(
   _xlfn.XLOOKUP(TRIM(F802), '[1]Bonus Rules'!$C$2:$G$2,
      _xlfn.XLOOKUP(TRIM(C802), '[1]Bonus Rules'!$B$3:$B$14, '[1]Bonus Rules'!$C$3:$G$14)
   ),
"No Bonus"))</f>
        <v>3.5000000000000003E-2</v>
      </c>
      <c r="J802" s="16">
        <f>IF(Table2[[#This Row],[Bonus Rules]]="No Bonus",0,Table1[[#This Row],[Salary]]*Table2[[#This Row],[Bonus Rules]])</f>
        <v>3197.6000000000004</v>
      </c>
      <c r="K802" s="16">
        <f>Table1[[#This Row],[Salary]]+Table2[[#This Row],[Bonus Amount ]]</f>
        <v>94557.6</v>
      </c>
    </row>
    <row r="803" spans="1:11">
      <c r="A803" s="2" t="s">
        <v>773</v>
      </c>
      <c r="B803" s="2" t="s">
        <v>1</v>
      </c>
      <c r="C803" s="2" t="s">
        <v>43</v>
      </c>
      <c r="D803" s="14">
        <v>115920</v>
      </c>
      <c r="E803" s="2" t="s">
        <v>17</v>
      </c>
      <c r="F803" s="2" t="s">
        <v>8</v>
      </c>
      <c r="G803" t="str">
        <f t="shared" si="12"/>
        <v>110000 - 120000</v>
      </c>
      <c r="H803" t="b">
        <f>IF(Table1[[#This Row],[Salary]]&gt;90000,TRUE,FALSE)</f>
        <v>1</v>
      </c>
      <c r="I803" s="11" cm="1">
        <f t="array" ref="I803">IF(OR(C803="", F803=""), "No Bonus",
IFERROR(
   _xlfn.XLOOKUP(TRIM(F803), '[1]Bonus Rules'!$C$2:$G$2,
      _xlfn.XLOOKUP(TRIM(C803), '[1]Bonus Rules'!$B$3:$B$14, '[1]Bonus Rules'!$C$3:$G$14)
   ),
"No Bonus"))</f>
        <v>5.8000000000000003E-2</v>
      </c>
      <c r="J803" s="16">
        <f>IF(Table2[[#This Row],[Bonus Rules]]="No Bonus",0,Table1[[#This Row],[Salary]]*Table2[[#This Row],[Bonus Rules]])</f>
        <v>6723.3600000000006</v>
      </c>
      <c r="K803" s="16">
        <f>Table1[[#This Row],[Salary]]+Table2[[#This Row],[Bonus Amount ]]</f>
        <v>122643.36</v>
      </c>
    </row>
    <row r="804" spans="1:11">
      <c r="A804" s="1" t="s">
        <v>774</v>
      </c>
      <c r="B804" s="1" t="s">
        <v>6</v>
      </c>
      <c r="C804" s="1" t="s">
        <v>7</v>
      </c>
      <c r="D804" s="13">
        <v>56870</v>
      </c>
      <c r="E804" s="1" t="s">
        <v>3</v>
      </c>
      <c r="F804" s="1" t="s">
        <v>15</v>
      </c>
      <c r="G804" t="str">
        <f t="shared" si="12"/>
        <v>50000 - 60000</v>
      </c>
      <c r="H804" t="b">
        <f>IF(Table1[[#This Row],[Salary]]&gt;90000,TRUE,FALSE)</f>
        <v>0</v>
      </c>
      <c r="I804" s="11" cm="1">
        <f t="array" ref="I804">IF(OR(C804="", F804=""), "No Bonus",
IFERROR(
   _xlfn.XLOOKUP(TRIM(F804), '[1]Bonus Rules'!$C$2:$G$2,
      _xlfn.XLOOKUP(TRIM(C804), '[1]Bonus Rules'!$B$3:$B$14, '[1]Bonus Rules'!$C$3:$G$14)
   ),
"No Bonus"))</f>
        <v>1.0999999999999999E-2</v>
      </c>
      <c r="J804" s="16">
        <f>IF(Table2[[#This Row],[Bonus Rules]]="No Bonus",0,Table1[[#This Row],[Salary]]*Table2[[#This Row],[Bonus Rules]])</f>
        <v>625.56999999999994</v>
      </c>
      <c r="K804" s="16">
        <f>Table1[[#This Row],[Salary]]+Table2[[#This Row],[Bonus Amount ]]</f>
        <v>57495.57</v>
      </c>
    </row>
    <row r="805" spans="1:11">
      <c r="A805" s="2" t="s">
        <v>775</v>
      </c>
      <c r="B805" s="2" t="s">
        <v>6</v>
      </c>
      <c r="C805" s="2" t="s">
        <v>14</v>
      </c>
      <c r="D805" s="14">
        <v>75970</v>
      </c>
      <c r="E805" s="2" t="s">
        <v>17</v>
      </c>
      <c r="F805" s="2" t="s">
        <v>4</v>
      </c>
      <c r="G805" t="str">
        <f t="shared" si="12"/>
        <v>70000 - 80000</v>
      </c>
      <c r="H805" t="b">
        <f>IF(Table1[[#This Row],[Salary]]&gt;90000,TRUE,FALSE)</f>
        <v>0</v>
      </c>
      <c r="I805" s="11" cm="1">
        <f t="array" ref="I805">IF(OR(C805="", F805=""), "No Bonus",
IFERROR(
   _xlfn.XLOOKUP(TRIM(F805), '[1]Bonus Rules'!$C$2:$G$2,
      _xlfn.XLOOKUP(TRIM(C805), '[1]Bonus Rules'!$B$3:$B$14, '[1]Bonus Rules'!$C$3:$G$14)
   ),
"No Bonus"))</f>
        <v>7.5999999999999998E-2</v>
      </c>
      <c r="J805" s="16">
        <f>IF(Table2[[#This Row],[Bonus Rules]]="No Bonus",0,Table1[[#This Row],[Salary]]*Table2[[#This Row],[Bonus Rules]])</f>
        <v>5773.72</v>
      </c>
      <c r="K805" s="16">
        <f>Table1[[#This Row],[Salary]]+Table2[[#This Row],[Bonus Amount ]]</f>
        <v>81743.72</v>
      </c>
    </row>
    <row r="806" spans="1:11">
      <c r="A806" s="1" t="s">
        <v>776</v>
      </c>
      <c r="B806" s="1" t="s">
        <v>1</v>
      </c>
      <c r="C806" s="1" t="s">
        <v>43</v>
      </c>
      <c r="D806" s="13">
        <v>52270</v>
      </c>
      <c r="E806" s="1" t="s">
        <v>12</v>
      </c>
      <c r="F806" s="1" t="s">
        <v>8</v>
      </c>
      <c r="G806" t="str">
        <f t="shared" si="12"/>
        <v>50000 - 60000</v>
      </c>
      <c r="H806" t="b">
        <f>IF(Table1[[#This Row],[Salary]]&gt;90000,TRUE,FALSE)</f>
        <v>0</v>
      </c>
      <c r="I806" s="11" cm="1">
        <f t="array" ref="I806">IF(OR(C806="", F806=""), "No Bonus",
IFERROR(
   _xlfn.XLOOKUP(TRIM(F806), '[1]Bonus Rules'!$C$2:$G$2,
      _xlfn.XLOOKUP(TRIM(C806), '[1]Bonus Rules'!$B$3:$B$14, '[1]Bonus Rules'!$C$3:$G$14)
   ),
"No Bonus"))</f>
        <v>5.8000000000000003E-2</v>
      </c>
      <c r="J806" s="16">
        <f>IF(Table2[[#This Row],[Bonus Rules]]="No Bonus",0,Table1[[#This Row],[Salary]]*Table2[[#This Row],[Bonus Rules]])</f>
        <v>3031.6600000000003</v>
      </c>
      <c r="K806" s="16">
        <f>Table1[[#This Row],[Salary]]+Table2[[#This Row],[Bonus Amount ]]</f>
        <v>55301.66</v>
      </c>
    </row>
    <row r="807" spans="1:11">
      <c r="A807" s="2" t="s">
        <v>777</v>
      </c>
      <c r="B807" s="2" t="s">
        <v>1</v>
      </c>
      <c r="C807" s="2" t="s">
        <v>24</v>
      </c>
      <c r="D807" s="14">
        <v>39780</v>
      </c>
      <c r="E807" s="2" t="s">
        <v>3</v>
      </c>
      <c r="F807" s="2" t="s">
        <v>54</v>
      </c>
      <c r="G807" t="str">
        <f t="shared" si="12"/>
        <v>30000 - 40000</v>
      </c>
      <c r="H807" t="b">
        <f>IF(Table1[[#This Row],[Salary]]&gt;90000,TRUE,FALSE)</f>
        <v>0</v>
      </c>
      <c r="I807" s="11" t="str" cm="1">
        <f t="array" ref="I807">IF(OR(C807="", F807=""), "No Bonus",
IFERROR(
   _xlfn.XLOOKUP(TRIM(F807), '[1]Bonus Rules'!$C$2:$G$2,
      _xlfn.XLOOKUP(TRIM(C807), '[1]Bonus Rules'!$B$3:$B$14, '[1]Bonus Rules'!$C$3:$G$14)
   ),
"No Bonus"))</f>
        <v>No Bonus</v>
      </c>
      <c r="J807" s="16">
        <f>IF(Table2[[#This Row],[Bonus Rules]]="No Bonus",0,Table1[[#This Row],[Salary]]*Table2[[#This Row],[Bonus Rules]])</f>
        <v>0</v>
      </c>
      <c r="K807" s="16">
        <f>Table1[[#This Row],[Salary]]+Table2[[#This Row],[Bonus Amount ]]</f>
        <v>39780</v>
      </c>
    </row>
    <row r="808" spans="1:11">
      <c r="A808" s="1" t="s">
        <v>778</v>
      </c>
      <c r="B808" s="1" t="s">
        <v>1</v>
      </c>
      <c r="C808" s="1" t="s">
        <v>45</v>
      </c>
      <c r="D808" s="13">
        <v>58960</v>
      </c>
      <c r="E808" s="1" t="s">
        <v>3</v>
      </c>
      <c r="F808" s="1" t="s">
        <v>20</v>
      </c>
      <c r="G808" t="str">
        <f t="shared" si="12"/>
        <v>50000 - 60000</v>
      </c>
      <c r="H808" t="b">
        <f>IF(Table1[[#This Row],[Salary]]&gt;90000,TRUE,FALSE)</f>
        <v>0</v>
      </c>
      <c r="I808" s="11" cm="1">
        <f t="array" ref="I808">IF(OR(C808="", F808=""), "No Bonus",
IFERROR(
   _xlfn.XLOOKUP(TRIM(F808), '[1]Bonus Rules'!$C$2:$G$2,
      _xlfn.XLOOKUP(TRIM(C808), '[1]Bonus Rules'!$B$3:$B$14, '[1]Bonus Rules'!$C$3:$G$14)
   ),
"No Bonus"))</f>
        <v>2.3E-2</v>
      </c>
      <c r="J808" s="16">
        <f>IF(Table2[[#This Row],[Bonus Rules]]="No Bonus",0,Table1[[#This Row],[Salary]]*Table2[[#This Row],[Bonus Rules]])</f>
        <v>1356.08</v>
      </c>
      <c r="K808" s="16">
        <f>Table1[[#This Row],[Salary]]+Table2[[#This Row],[Bonus Amount ]]</f>
        <v>60316.08</v>
      </c>
    </row>
    <row r="809" spans="1:11">
      <c r="A809" s="2" t="s">
        <v>779</v>
      </c>
      <c r="B809" s="2" t="s">
        <v>6</v>
      </c>
      <c r="C809" s="2" t="s">
        <v>32</v>
      </c>
      <c r="D809" s="14">
        <v>37900</v>
      </c>
      <c r="E809" s="2" t="s">
        <v>17</v>
      </c>
      <c r="F809" s="2" t="s">
        <v>8</v>
      </c>
      <c r="G809" t="str">
        <f t="shared" si="12"/>
        <v>30000 - 40000</v>
      </c>
      <c r="H809" t="b">
        <f>IF(Table1[[#This Row],[Salary]]&gt;90000,TRUE,FALSE)</f>
        <v>0</v>
      </c>
      <c r="I809" s="11" cm="1">
        <f t="array" ref="I809">IF(OR(C809="", F809=""), "No Bonus",
IFERROR(
   _xlfn.XLOOKUP(TRIM(F809), '[1]Bonus Rules'!$C$2:$G$2,
      _xlfn.XLOOKUP(TRIM(C809), '[1]Bonus Rules'!$B$3:$B$14, '[1]Bonus Rules'!$C$3:$G$14)
   ),
"No Bonus"))</f>
        <v>5.8999999999999997E-2</v>
      </c>
      <c r="J809" s="16">
        <f>IF(Table2[[#This Row],[Bonus Rules]]="No Bonus",0,Table1[[#This Row],[Salary]]*Table2[[#This Row],[Bonus Rules]])</f>
        <v>2236.1</v>
      </c>
      <c r="K809" s="16">
        <f>Table1[[#This Row],[Salary]]+Table2[[#This Row],[Bonus Amount ]]</f>
        <v>40136.1</v>
      </c>
    </row>
    <row r="810" spans="1:11">
      <c r="A810" s="1" t="s">
        <v>677</v>
      </c>
      <c r="B810" s="1" t="s">
        <v>1</v>
      </c>
      <c r="C810" s="1" t="s">
        <v>24</v>
      </c>
      <c r="D810" s="13">
        <v>89160</v>
      </c>
      <c r="E810" s="1" t="s">
        <v>3</v>
      </c>
      <c r="F810" s="1" t="s">
        <v>8</v>
      </c>
      <c r="G810" t="str">
        <f t="shared" si="12"/>
        <v>80000 - 90000</v>
      </c>
      <c r="H810" t="b">
        <f>IF(Table1[[#This Row],[Salary]]&gt;90000,TRUE,FALSE)</f>
        <v>0</v>
      </c>
      <c r="I810" s="11" cm="1">
        <f t="array" ref="I810">IF(OR(C810="", F810=""), "No Bonus",
IFERROR(
   _xlfn.XLOOKUP(TRIM(F810), '[1]Bonus Rules'!$C$2:$G$2,
      _xlfn.XLOOKUP(TRIM(C810), '[1]Bonus Rules'!$B$3:$B$14, '[1]Bonus Rules'!$C$3:$G$14)
   ),
"No Bonus"))</f>
        <v>0.05</v>
      </c>
      <c r="J810" s="16">
        <f>IF(Table2[[#This Row],[Bonus Rules]]="No Bonus",0,Table1[[#This Row],[Salary]]*Table2[[#This Row],[Bonus Rules]])</f>
        <v>4458</v>
      </c>
      <c r="K810" s="16">
        <f>Table1[[#This Row],[Salary]]+Table2[[#This Row],[Bonus Amount ]]</f>
        <v>93618</v>
      </c>
    </row>
    <row r="811" spans="1:11">
      <c r="A811" s="2" t="s">
        <v>780</v>
      </c>
      <c r="B811" s="2" t="s">
        <v>6</v>
      </c>
      <c r="C811" s="2" t="s">
        <v>2</v>
      </c>
      <c r="D811" s="14">
        <v>45510</v>
      </c>
      <c r="E811" s="2" t="s">
        <v>17</v>
      </c>
      <c r="F811" s="2" t="s">
        <v>8</v>
      </c>
      <c r="G811" t="str">
        <f t="shared" si="12"/>
        <v>40000 - 50000</v>
      </c>
      <c r="H811" t="b">
        <f>IF(Table1[[#This Row],[Salary]]&gt;90000,TRUE,FALSE)</f>
        <v>0</v>
      </c>
      <c r="I811" s="11" cm="1">
        <f t="array" ref="I811">IF(OR(C811="", F811=""), "No Bonus",
IFERROR(
   _xlfn.XLOOKUP(TRIM(F811), '[1]Bonus Rules'!$C$2:$G$2,
      _xlfn.XLOOKUP(TRIM(C811), '[1]Bonus Rules'!$B$3:$B$14, '[1]Bonus Rules'!$C$3:$G$14)
   ),
"No Bonus"))</f>
        <v>5.0999999999999997E-2</v>
      </c>
      <c r="J811" s="16">
        <f>IF(Table2[[#This Row],[Bonus Rules]]="No Bonus",0,Table1[[#This Row],[Salary]]*Table2[[#This Row],[Bonus Rules]])</f>
        <v>2321.0099999999998</v>
      </c>
      <c r="K811" s="16">
        <f>Table1[[#This Row],[Salary]]+Table2[[#This Row],[Bonus Amount ]]</f>
        <v>47831.01</v>
      </c>
    </row>
    <row r="812" spans="1:11">
      <c r="A812" s="1" t="s">
        <v>781</v>
      </c>
      <c r="B812" s="1" t="s">
        <v>6</v>
      </c>
      <c r="C812" s="1" t="s">
        <v>27</v>
      </c>
      <c r="D812" s="13">
        <v>66610</v>
      </c>
      <c r="E812" s="1" t="s">
        <v>17</v>
      </c>
      <c r="F812" s="1" t="s">
        <v>20</v>
      </c>
      <c r="G812" t="str">
        <f t="shared" si="12"/>
        <v>60000 - 70000</v>
      </c>
      <c r="H812" t="b">
        <f>IF(Table1[[#This Row],[Salary]]&gt;90000,TRUE,FALSE)</f>
        <v>0</v>
      </c>
      <c r="I812" s="11" cm="1">
        <f t="array" ref="I812">IF(OR(C812="", F812=""), "No Bonus",
IFERROR(
   _xlfn.XLOOKUP(TRIM(F812), '[1]Bonus Rules'!$C$2:$G$2,
      _xlfn.XLOOKUP(TRIM(C812), '[1]Bonus Rules'!$B$3:$B$14, '[1]Bonus Rules'!$C$3:$G$14)
   ),
"No Bonus"))</f>
        <v>3.2000000000000001E-2</v>
      </c>
      <c r="J812" s="16">
        <f>IF(Table2[[#This Row],[Bonus Rules]]="No Bonus",0,Table1[[#This Row],[Salary]]*Table2[[#This Row],[Bonus Rules]])</f>
        <v>2131.52</v>
      </c>
      <c r="K812" s="16">
        <f>Table1[[#This Row],[Salary]]+Table2[[#This Row],[Bonus Amount ]]</f>
        <v>68741.52</v>
      </c>
    </row>
    <row r="813" spans="1:11">
      <c r="A813" s="2" t="s">
        <v>782</v>
      </c>
      <c r="B813" s="2" t="s">
        <v>1</v>
      </c>
      <c r="C813" s="2" t="s">
        <v>2</v>
      </c>
      <c r="D813" s="14">
        <v>44120</v>
      </c>
      <c r="E813" s="2" t="s">
        <v>3</v>
      </c>
      <c r="F813" s="2" t="s">
        <v>41</v>
      </c>
      <c r="G813" t="str">
        <f t="shared" si="12"/>
        <v>40000 - 50000</v>
      </c>
      <c r="H813" t="b">
        <f>IF(Table1[[#This Row],[Salary]]&gt;90000,TRUE,FALSE)</f>
        <v>0</v>
      </c>
      <c r="I813" s="11" cm="1">
        <f t="array" ref="I813">IF(OR(C813="", F813=""), "No Bonus",
IFERROR(
   _xlfn.XLOOKUP(TRIM(F813), '[1]Bonus Rules'!$C$2:$G$2,
      _xlfn.XLOOKUP(TRIM(C813), '[1]Bonus Rules'!$B$3:$B$14, '[1]Bonus Rules'!$C$3:$G$14)
   ),
"No Bonus"))</f>
        <v>5.0000000000000001E-3</v>
      </c>
      <c r="J813" s="16">
        <f>IF(Table2[[#This Row],[Bonus Rules]]="No Bonus",0,Table1[[#This Row],[Salary]]*Table2[[#This Row],[Bonus Rules]])</f>
        <v>220.6</v>
      </c>
      <c r="K813" s="16">
        <f>Table1[[#This Row],[Salary]]+Table2[[#This Row],[Bonus Amount ]]</f>
        <v>44340.6</v>
      </c>
    </row>
    <row r="814" spans="1:11">
      <c r="A814" s="1" t="s">
        <v>783</v>
      </c>
      <c r="B814" s="1" t="s">
        <v>6</v>
      </c>
      <c r="C814" s="1" t="s">
        <v>45</v>
      </c>
      <c r="D814" s="13">
        <v>32270</v>
      </c>
      <c r="E814" s="1" t="s">
        <v>17</v>
      </c>
      <c r="F814" s="1" t="s">
        <v>20</v>
      </c>
      <c r="G814" t="str">
        <f t="shared" si="12"/>
        <v>30000 - 40000</v>
      </c>
      <c r="H814" t="b">
        <f>IF(Table1[[#This Row],[Salary]]&gt;90000,TRUE,FALSE)</f>
        <v>0</v>
      </c>
      <c r="I814" s="11" cm="1">
        <f t="array" ref="I814">IF(OR(C814="", F814=""), "No Bonus",
IFERROR(
   _xlfn.XLOOKUP(TRIM(F814), '[1]Bonus Rules'!$C$2:$G$2,
      _xlfn.XLOOKUP(TRIM(C814), '[1]Bonus Rules'!$B$3:$B$14, '[1]Bonus Rules'!$C$3:$G$14)
   ),
"No Bonus"))</f>
        <v>2.3E-2</v>
      </c>
      <c r="J814" s="16">
        <f>IF(Table2[[#This Row],[Bonus Rules]]="No Bonus",0,Table1[[#This Row],[Salary]]*Table2[[#This Row],[Bonus Rules]])</f>
        <v>742.21</v>
      </c>
      <c r="K814" s="16">
        <f>Table1[[#This Row],[Salary]]+Table2[[#This Row],[Bonus Amount ]]</f>
        <v>33012.21</v>
      </c>
    </row>
    <row r="815" spans="1:11">
      <c r="A815" s="2" t="s">
        <v>784</v>
      </c>
      <c r="B815" s="2" t="s">
        <v>6</v>
      </c>
      <c r="C815" s="2" t="s">
        <v>7</v>
      </c>
      <c r="D815" s="14">
        <v>37130</v>
      </c>
      <c r="E815" s="2" t="s">
        <v>3</v>
      </c>
      <c r="F815" s="2" t="s">
        <v>54</v>
      </c>
      <c r="G815" t="str">
        <f t="shared" si="12"/>
        <v>30000 - 40000</v>
      </c>
      <c r="H815" t="b">
        <f>IF(Table1[[#This Row],[Salary]]&gt;90000,TRUE,FALSE)</f>
        <v>0</v>
      </c>
      <c r="I815" s="11" t="str" cm="1">
        <f t="array" ref="I815">IF(OR(C815="", F815=""), "No Bonus",
IFERROR(
   _xlfn.XLOOKUP(TRIM(F815), '[1]Bonus Rules'!$C$2:$G$2,
      _xlfn.XLOOKUP(TRIM(C815), '[1]Bonus Rules'!$B$3:$B$14, '[1]Bonus Rules'!$C$3:$G$14)
   ),
"No Bonus"))</f>
        <v>No Bonus</v>
      </c>
      <c r="J815" s="16">
        <f>IF(Table2[[#This Row],[Bonus Rules]]="No Bonus",0,Table1[[#This Row],[Salary]]*Table2[[#This Row],[Bonus Rules]])</f>
        <v>0</v>
      </c>
      <c r="K815" s="16">
        <f>Table1[[#This Row],[Salary]]+Table2[[#This Row],[Bonus Amount ]]</f>
        <v>37130</v>
      </c>
    </row>
    <row r="816" spans="1:11">
      <c r="A816" s="1" t="s">
        <v>785</v>
      </c>
      <c r="B816" s="1" t="s">
        <v>6</v>
      </c>
      <c r="C816" s="1" t="s">
        <v>2</v>
      </c>
      <c r="D816" s="13">
        <v>45590</v>
      </c>
      <c r="E816" s="1" t="s">
        <v>17</v>
      </c>
      <c r="F816" s="1" t="s">
        <v>8</v>
      </c>
      <c r="G816" t="str">
        <f t="shared" si="12"/>
        <v>40000 - 50000</v>
      </c>
      <c r="H816" t="b">
        <f>IF(Table1[[#This Row],[Salary]]&gt;90000,TRUE,FALSE)</f>
        <v>0</v>
      </c>
      <c r="I816" s="11" cm="1">
        <f t="array" ref="I816">IF(OR(C816="", F816=""), "No Bonus",
IFERROR(
   _xlfn.XLOOKUP(TRIM(F816), '[1]Bonus Rules'!$C$2:$G$2,
      _xlfn.XLOOKUP(TRIM(C816), '[1]Bonus Rules'!$B$3:$B$14, '[1]Bonus Rules'!$C$3:$G$14)
   ),
"No Bonus"))</f>
        <v>5.0999999999999997E-2</v>
      </c>
      <c r="J816" s="16">
        <f>IF(Table2[[#This Row],[Bonus Rules]]="No Bonus",0,Table1[[#This Row],[Salary]]*Table2[[#This Row],[Bonus Rules]])</f>
        <v>2325.0899999999997</v>
      </c>
      <c r="K816" s="16">
        <f>Table1[[#This Row],[Salary]]+Table2[[#This Row],[Bonus Amount ]]</f>
        <v>47915.09</v>
      </c>
    </row>
    <row r="817" spans="1:11">
      <c r="A817" s="2" t="s">
        <v>786</v>
      </c>
      <c r="B817" s="2" t="s">
        <v>1</v>
      </c>
      <c r="C817" s="2" t="s">
        <v>43</v>
      </c>
      <c r="D817" s="14">
        <v>94070</v>
      </c>
      <c r="E817" s="2" t="s">
        <v>17</v>
      </c>
      <c r="F817" s="2" t="s">
        <v>20</v>
      </c>
      <c r="G817" t="str">
        <f t="shared" si="12"/>
        <v>90000 - 100000</v>
      </c>
      <c r="H817" t="b">
        <f>IF(Table1[[#This Row],[Salary]]&gt;90000,TRUE,FALSE)</f>
        <v>1</v>
      </c>
      <c r="I817" s="11" cm="1">
        <f t="array" ref="I817">IF(OR(C817="", F817=""), "No Bonus",
IFERROR(
   _xlfn.XLOOKUP(TRIM(F817), '[1]Bonus Rules'!$C$2:$G$2,
      _xlfn.XLOOKUP(TRIM(C817), '[1]Bonus Rules'!$B$3:$B$14, '[1]Bonus Rules'!$C$3:$G$14)
   ),
"No Bonus"))</f>
        <v>0.02</v>
      </c>
      <c r="J817" s="16">
        <f>IF(Table2[[#This Row],[Bonus Rules]]="No Bonus",0,Table1[[#This Row],[Salary]]*Table2[[#This Row],[Bonus Rules]])</f>
        <v>1881.4</v>
      </c>
      <c r="K817" s="16">
        <f>Table1[[#This Row],[Salary]]+Table2[[#This Row],[Bonus Amount ]]</f>
        <v>95951.4</v>
      </c>
    </row>
    <row r="818" spans="1:11">
      <c r="A818" s="1" t="s">
        <v>527</v>
      </c>
      <c r="B818" s="1" t="s">
        <v>6</v>
      </c>
      <c r="C818" s="1" t="s">
        <v>45</v>
      </c>
      <c r="D818" s="13">
        <v>89690</v>
      </c>
      <c r="E818" s="1" t="s">
        <v>12</v>
      </c>
      <c r="F818" s="1" t="s">
        <v>54</v>
      </c>
      <c r="G818" t="str">
        <f t="shared" si="12"/>
        <v>80000 - 90000</v>
      </c>
      <c r="H818" t="b">
        <f>IF(Table1[[#This Row],[Salary]]&gt;90000,TRUE,FALSE)</f>
        <v>0</v>
      </c>
      <c r="I818" s="11" t="str" cm="1">
        <f t="array" ref="I818">IF(OR(C818="", F818=""), "No Bonus",
IFERROR(
   _xlfn.XLOOKUP(TRIM(F818), '[1]Bonus Rules'!$C$2:$G$2,
      _xlfn.XLOOKUP(TRIM(C818), '[1]Bonus Rules'!$B$3:$B$14, '[1]Bonus Rules'!$C$3:$G$14)
   ),
"No Bonus"))</f>
        <v>No Bonus</v>
      </c>
      <c r="J818" s="16">
        <f>IF(Table2[[#This Row],[Bonus Rules]]="No Bonus",0,Table1[[#This Row],[Salary]]*Table2[[#This Row],[Bonus Rules]])</f>
        <v>0</v>
      </c>
      <c r="K818" s="16">
        <f>Table1[[#This Row],[Salary]]+Table2[[#This Row],[Bonus Amount ]]</f>
        <v>89690</v>
      </c>
    </row>
    <row r="819" spans="1:11">
      <c r="A819" s="2" t="s">
        <v>787</v>
      </c>
      <c r="B819" s="2" t="s">
        <v>6</v>
      </c>
      <c r="C819" s="2" t="s">
        <v>45</v>
      </c>
      <c r="D819" s="14">
        <v>41220</v>
      </c>
      <c r="E819" s="2" t="s">
        <v>3</v>
      </c>
      <c r="F819" s="2" t="s">
        <v>20</v>
      </c>
      <c r="G819" t="str">
        <f t="shared" si="12"/>
        <v>40000 - 50000</v>
      </c>
      <c r="H819" t="b">
        <f>IF(Table1[[#This Row],[Salary]]&gt;90000,TRUE,FALSE)</f>
        <v>0</v>
      </c>
      <c r="I819" s="11" cm="1">
        <f t="array" ref="I819">IF(OR(C819="", F819=""), "No Bonus",
IFERROR(
   _xlfn.XLOOKUP(TRIM(F819), '[1]Bonus Rules'!$C$2:$G$2,
      _xlfn.XLOOKUP(TRIM(C819), '[1]Bonus Rules'!$B$3:$B$14, '[1]Bonus Rules'!$C$3:$G$14)
   ),
"No Bonus"))</f>
        <v>2.3E-2</v>
      </c>
      <c r="J819" s="16">
        <f>IF(Table2[[#This Row],[Bonus Rules]]="No Bonus",0,Table1[[#This Row],[Salary]]*Table2[[#This Row],[Bonus Rules]])</f>
        <v>948.06</v>
      </c>
      <c r="K819" s="16">
        <f>Table1[[#This Row],[Salary]]+Table2[[#This Row],[Bonus Amount ]]</f>
        <v>42168.06</v>
      </c>
    </row>
    <row r="820" spans="1:11">
      <c r="A820" s="1" t="s">
        <v>788</v>
      </c>
      <c r="B820" s="1" t="s">
        <v>6</v>
      </c>
      <c r="C820" s="1" t="s">
        <v>43</v>
      </c>
      <c r="D820" s="13">
        <v>119930</v>
      </c>
      <c r="E820" s="1" t="s">
        <v>3</v>
      </c>
      <c r="F820" s="1" t="s">
        <v>20</v>
      </c>
      <c r="G820" t="str">
        <f t="shared" si="12"/>
        <v>110000 - 120000</v>
      </c>
      <c r="H820" t="b">
        <f>IF(Table1[[#This Row],[Salary]]&gt;90000,TRUE,FALSE)</f>
        <v>1</v>
      </c>
      <c r="I820" s="11" cm="1">
        <f t="array" ref="I820">IF(OR(C820="", F820=""), "No Bonus",
IFERROR(
   _xlfn.XLOOKUP(TRIM(F820), '[1]Bonus Rules'!$C$2:$G$2,
      _xlfn.XLOOKUP(TRIM(C820), '[1]Bonus Rules'!$B$3:$B$14, '[1]Bonus Rules'!$C$3:$G$14)
   ),
"No Bonus"))</f>
        <v>0.02</v>
      </c>
      <c r="J820" s="16">
        <f>IF(Table2[[#This Row],[Bonus Rules]]="No Bonus",0,Table1[[#This Row],[Salary]]*Table2[[#This Row],[Bonus Rules]])</f>
        <v>2398.6</v>
      </c>
      <c r="K820" s="16">
        <f>Table1[[#This Row],[Salary]]+Table2[[#This Row],[Bonus Amount ]]</f>
        <v>122328.6</v>
      </c>
    </row>
    <row r="821" spans="1:11">
      <c r="A821" s="2" t="s">
        <v>62</v>
      </c>
      <c r="B821" s="2" t="s">
        <v>6</v>
      </c>
      <c r="C821" s="2" t="s">
        <v>19</v>
      </c>
      <c r="D821" s="14">
        <v>60580</v>
      </c>
      <c r="E821" s="2" t="s">
        <v>12</v>
      </c>
      <c r="F821" s="2" t="s">
        <v>54</v>
      </c>
      <c r="G821" t="str">
        <f t="shared" si="12"/>
        <v>60000 - 70000</v>
      </c>
      <c r="H821" t="b">
        <f>IF(Table1[[#This Row],[Salary]]&gt;90000,TRUE,FALSE)</f>
        <v>0</v>
      </c>
      <c r="I821" s="11" t="str" cm="1">
        <f t="array" ref="I821">IF(OR(C821="", F821=""), "No Bonus",
IFERROR(
   _xlfn.XLOOKUP(TRIM(F821), '[1]Bonus Rules'!$C$2:$G$2,
      _xlfn.XLOOKUP(TRIM(C821), '[1]Bonus Rules'!$B$3:$B$14, '[1]Bonus Rules'!$C$3:$G$14)
   ),
"No Bonus"))</f>
        <v>No Bonus</v>
      </c>
      <c r="J821" s="16">
        <f>IF(Table2[[#This Row],[Bonus Rules]]="No Bonus",0,Table1[[#This Row],[Salary]]*Table2[[#This Row],[Bonus Rules]])</f>
        <v>0</v>
      </c>
      <c r="K821" s="16">
        <f>Table1[[#This Row],[Salary]]+Table2[[#This Row],[Bonus Amount ]]</f>
        <v>60580</v>
      </c>
    </row>
    <row r="822" spans="1:11">
      <c r="A822" s="1" t="s">
        <v>789</v>
      </c>
      <c r="B822" s="1" t="s">
        <v>6</v>
      </c>
      <c r="C822" s="1" t="s">
        <v>7</v>
      </c>
      <c r="D822" s="13">
        <v>94820</v>
      </c>
      <c r="E822" s="1" t="s">
        <v>17</v>
      </c>
      <c r="F822" s="1" t="s">
        <v>20</v>
      </c>
      <c r="G822" t="str">
        <f t="shared" si="12"/>
        <v>90000 - 100000</v>
      </c>
      <c r="H822" t="b">
        <f>IF(Table1[[#This Row],[Salary]]&gt;90000,TRUE,FALSE)</f>
        <v>1</v>
      </c>
      <c r="I822" s="11" cm="1">
        <f t="array" ref="I822">IF(OR(C822="", F822=""), "No Bonus",
IFERROR(
   _xlfn.XLOOKUP(TRIM(F822), '[1]Bonus Rules'!$C$2:$G$2,
      _xlfn.XLOOKUP(TRIM(C822), '[1]Bonus Rules'!$B$3:$B$14, '[1]Bonus Rules'!$C$3:$G$14)
   ),
"No Bonus"))</f>
        <v>3.5000000000000003E-2</v>
      </c>
      <c r="J822" s="16">
        <f>IF(Table2[[#This Row],[Bonus Rules]]="No Bonus",0,Table1[[#This Row],[Salary]]*Table2[[#This Row],[Bonus Rules]])</f>
        <v>3318.7000000000003</v>
      </c>
      <c r="K822" s="16">
        <f>Table1[[#This Row],[Salary]]+Table2[[#This Row],[Bonus Amount ]]</f>
        <v>98138.7</v>
      </c>
    </row>
    <row r="823" spans="1:11">
      <c r="A823" s="2" t="s">
        <v>790</v>
      </c>
      <c r="B823" s="2" t="s">
        <v>1</v>
      </c>
      <c r="C823" s="2" t="s">
        <v>43</v>
      </c>
      <c r="D823" s="14">
        <v>38830</v>
      </c>
      <c r="E823" s="2" t="s">
        <v>12</v>
      </c>
      <c r="F823" s="2" t="s">
        <v>8</v>
      </c>
      <c r="G823" t="str">
        <f t="shared" si="12"/>
        <v>30000 - 40000</v>
      </c>
      <c r="H823" t="b">
        <f>IF(Table1[[#This Row],[Salary]]&gt;90000,TRUE,FALSE)</f>
        <v>0</v>
      </c>
      <c r="I823" s="11" cm="1">
        <f t="array" ref="I823">IF(OR(C823="", F823=""), "No Bonus",
IFERROR(
   _xlfn.XLOOKUP(TRIM(F823), '[1]Bonus Rules'!$C$2:$G$2,
      _xlfn.XLOOKUP(TRIM(C823), '[1]Bonus Rules'!$B$3:$B$14, '[1]Bonus Rules'!$C$3:$G$14)
   ),
"No Bonus"))</f>
        <v>5.8000000000000003E-2</v>
      </c>
      <c r="J823" s="16">
        <f>IF(Table2[[#This Row],[Bonus Rules]]="No Bonus",0,Table1[[#This Row],[Salary]]*Table2[[#This Row],[Bonus Rules]])</f>
        <v>2252.1400000000003</v>
      </c>
      <c r="K823" s="16">
        <f>Table1[[#This Row],[Salary]]+Table2[[#This Row],[Bonus Amount ]]</f>
        <v>41082.14</v>
      </c>
    </row>
    <row r="824" spans="1:11">
      <c r="A824" s="1" t="s">
        <v>791</v>
      </c>
      <c r="B824" s="1" t="s">
        <v>6</v>
      </c>
      <c r="C824" s="1" t="s">
        <v>7</v>
      </c>
      <c r="D824" s="13">
        <v>28870</v>
      </c>
      <c r="E824" s="1" t="s">
        <v>17</v>
      </c>
      <c r="F824" s="1" t="s">
        <v>4</v>
      </c>
      <c r="G824" t="str">
        <f t="shared" si="12"/>
        <v>20000 - 30000</v>
      </c>
      <c r="H824" t="b">
        <f>IF(Table1[[#This Row],[Salary]]&gt;90000,TRUE,FALSE)</f>
        <v>0</v>
      </c>
      <c r="I824" s="11" cm="1">
        <f t="array" ref="I824">IF(OR(C824="", F824=""), "No Bonus",
IFERROR(
   _xlfn.XLOOKUP(TRIM(F824), '[1]Bonus Rules'!$C$2:$G$2,
      _xlfn.XLOOKUP(TRIM(C824), '[1]Bonus Rules'!$B$3:$B$14, '[1]Bonus Rules'!$C$3:$G$14)
   ),
"No Bonus"))</f>
        <v>6.0999999999999999E-2</v>
      </c>
      <c r="J824" s="16">
        <f>IF(Table2[[#This Row],[Bonus Rules]]="No Bonus",0,Table1[[#This Row],[Salary]]*Table2[[#This Row],[Bonus Rules]])</f>
        <v>1761.07</v>
      </c>
      <c r="K824" s="16">
        <f>Table1[[#This Row],[Salary]]+Table2[[#This Row],[Bonus Amount ]]</f>
        <v>30631.07</v>
      </c>
    </row>
    <row r="825" spans="1:11">
      <c r="A825" s="2" t="s">
        <v>792</v>
      </c>
      <c r="B825" s="2" t="s">
        <v>6</v>
      </c>
      <c r="C825" s="2" t="s">
        <v>58</v>
      </c>
      <c r="D825" s="14">
        <v>70760</v>
      </c>
      <c r="E825" s="2" t="s">
        <v>3</v>
      </c>
      <c r="F825" s="2" t="s">
        <v>8</v>
      </c>
      <c r="G825" t="str">
        <f t="shared" si="12"/>
        <v>70000 - 80000</v>
      </c>
      <c r="H825" t="b">
        <f>IF(Table1[[#This Row],[Salary]]&gt;90000,TRUE,FALSE)</f>
        <v>0</v>
      </c>
      <c r="I825" s="11" cm="1">
        <f t="array" ref="I825">IF(OR(C825="", F825=""), "No Bonus",
IFERROR(
   _xlfn.XLOOKUP(TRIM(F825), '[1]Bonus Rules'!$C$2:$G$2,
      _xlfn.XLOOKUP(TRIM(C825), '[1]Bonus Rules'!$B$3:$B$14, '[1]Bonus Rules'!$C$3:$G$14)
   ),
"No Bonus"))</f>
        <v>5.8000000000000003E-2</v>
      </c>
      <c r="J825" s="16">
        <f>IF(Table2[[#This Row],[Bonus Rules]]="No Bonus",0,Table1[[#This Row],[Salary]]*Table2[[#This Row],[Bonus Rules]])</f>
        <v>4104.08</v>
      </c>
      <c r="K825" s="16">
        <f>Table1[[#This Row],[Salary]]+Table2[[#This Row],[Bonus Amount ]]</f>
        <v>74864.08</v>
      </c>
    </row>
    <row r="826" spans="1:11">
      <c r="A826" s="1" t="s">
        <v>420</v>
      </c>
      <c r="B826" s="1" t="s">
        <v>1</v>
      </c>
      <c r="C826" s="1" t="s">
        <v>27</v>
      </c>
      <c r="D826" s="13">
        <v>106170</v>
      </c>
      <c r="E826" s="1" t="s">
        <v>17</v>
      </c>
      <c r="F826" s="1" t="s">
        <v>8</v>
      </c>
      <c r="G826" t="str">
        <f t="shared" si="12"/>
        <v>100000 - 110000</v>
      </c>
      <c r="H826" t="b">
        <f>IF(Table1[[#This Row],[Salary]]&gt;90000,TRUE,FALSE)</f>
        <v>1</v>
      </c>
      <c r="I826" s="11" cm="1">
        <f t="array" ref="I826">IF(OR(C826="", F826=""), "No Bonus",
IFERROR(
   _xlfn.XLOOKUP(TRIM(F826), '[1]Bonus Rules'!$C$2:$G$2,
      _xlfn.XLOOKUP(TRIM(C826), '[1]Bonus Rules'!$B$3:$B$14, '[1]Bonus Rules'!$C$3:$G$14)
   ),
"No Bonus"))</f>
        <v>4.1000000000000002E-2</v>
      </c>
      <c r="J826" s="16">
        <f>IF(Table2[[#This Row],[Bonus Rules]]="No Bonus",0,Table1[[#This Row],[Salary]]*Table2[[#This Row],[Bonus Rules]])</f>
        <v>4352.97</v>
      </c>
      <c r="K826" s="16">
        <f>Table1[[#This Row],[Salary]]+Table2[[#This Row],[Bonus Amount ]]</f>
        <v>110522.97</v>
      </c>
    </row>
    <row r="827" spans="1:11">
      <c r="A827" s="2" t="s">
        <v>793</v>
      </c>
      <c r="B827" s="2" t="s">
        <v>1</v>
      </c>
      <c r="C827" s="2" t="s">
        <v>40</v>
      </c>
      <c r="D827" s="14">
        <v>71540</v>
      </c>
      <c r="E827" s="2" t="s">
        <v>12</v>
      </c>
      <c r="F827" s="2" t="s">
        <v>20</v>
      </c>
      <c r="G827" t="str">
        <f t="shared" si="12"/>
        <v>70000 - 80000</v>
      </c>
      <c r="H827" t="b">
        <f>IF(Table1[[#This Row],[Salary]]&gt;90000,TRUE,FALSE)</f>
        <v>0</v>
      </c>
      <c r="I827" s="11" cm="1">
        <f t="array" ref="I827">IF(OR(C827="", F827=""), "No Bonus",
IFERROR(
   _xlfn.XLOOKUP(TRIM(F827), '[1]Bonus Rules'!$C$2:$G$2,
      _xlfn.XLOOKUP(TRIM(C827), '[1]Bonus Rules'!$B$3:$B$14, '[1]Bonus Rules'!$C$3:$G$14)
   ),
"No Bonus"))</f>
        <v>3.3000000000000002E-2</v>
      </c>
      <c r="J827" s="16">
        <f>IF(Table2[[#This Row],[Bonus Rules]]="No Bonus",0,Table1[[#This Row],[Salary]]*Table2[[#This Row],[Bonus Rules]])</f>
        <v>2360.8200000000002</v>
      </c>
      <c r="K827" s="16">
        <f>Table1[[#This Row],[Salary]]+Table2[[#This Row],[Bonus Amount ]]</f>
        <v>73900.820000000007</v>
      </c>
    </row>
    <row r="828" spans="1:11">
      <c r="A828" s="1" t="s">
        <v>794</v>
      </c>
      <c r="B828" s="1" t="s">
        <v>6</v>
      </c>
      <c r="C828" s="1" t="s">
        <v>40</v>
      </c>
      <c r="D828" s="13">
        <v>104680</v>
      </c>
      <c r="E828" s="1" t="s">
        <v>3</v>
      </c>
      <c r="F828" s="1" t="s">
        <v>20</v>
      </c>
      <c r="G828" t="str">
        <f t="shared" si="12"/>
        <v>100000 - 110000</v>
      </c>
      <c r="H828" t="b">
        <f>IF(Table1[[#This Row],[Salary]]&gt;90000,TRUE,FALSE)</f>
        <v>1</v>
      </c>
      <c r="I828" s="11" cm="1">
        <f t="array" ref="I828">IF(OR(C828="", F828=""), "No Bonus",
IFERROR(
   _xlfn.XLOOKUP(TRIM(F828), '[1]Bonus Rules'!$C$2:$G$2,
      _xlfn.XLOOKUP(TRIM(C828), '[1]Bonus Rules'!$B$3:$B$14, '[1]Bonus Rules'!$C$3:$G$14)
   ),
"No Bonus"))</f>
        <v>3.3000000000000002E-2</v>
      </c>
      <c r="J828" s="16">
        <f>IF(Table2[[#This Row],[Bonus Rules]]="No Bonus",0,Table1[[#This Row],[Salary]]*Table2[[#This Row],[Bonus Rules]])</f>
        <v>3454.44</v>
      </c>
      <c r="K828" s="16">
        <f>Table1[[#This Row],[Salary]]+Table2[[#This Row],[Bonus Amount ]]</f>
        <v>108134.44</v>
      </c>
    </row>
    <row r="829" spans="1:11">
      <c r="A829" s="2" t="s">
        <v>795</v>
      </c>
      <c r="B829" s="2" t="s">
        <v>1</v>
      </c>
      <c r="C829" s="2" t="s">
        <v>32</v>
      </c>
      <c r="D829" s="14">
        <v>63370</v>
      </c>
      <c r="E829" s="2" t="s">
        <v>3</v>
      </c>
      <c r="F829" s="2" t="s">
        <v>20</v>
      </c>
      <c r="G829" t="str">
        <f t="shared" si="12"/>
        <v>60000 - 70000</v>
      </c>
      <c r="H829" t="b">
        <f>IF(Table1[[#This Row],[Salary]]&gt;90000,TRUE,FALSE)</f>
        <v>0</v>
      </c>
      <c r="I829" s="11" cm="1">
        <f t="array" ref="I829">IF(OR(C829="", F829=""), "No Bonus",
IFERROR(
   _xlfn.XLOOKUP(TRIM(F829), '[1]Bonus Rules'!$C$2:$G$2,
      _xlfn.XLOOKUP(TRIM(C829), '[1]Bonus Rules'!$B$3:$B$14, '[1]Bonus Rules'!$C$3:$G$14)
   ),
"No Bonus"))</f>
        <v>0.04</v>
      </c>
      <c r="J829" s="16">
        <f>IF(Table2[[#This Row],[Bonus Rules]]="No Bonus",0,Table1[[#This Row],[Salary]]*Table2[[#This Row],[Bonus Rules]])</f>
        <v>2534.8000000000002</v>
      </c>
      <c r="K829" s="16">
        <f>Table1[[#This Row],[Salary]]+Table2[[#This Row],[Bonus Amount ]]</f>
        <v>65904.800000000003</v>
      </c>
    </row>
    <row r="830" spans="1:11">
      <c r="A830" s="1" t="s">
        <v>361</v>
      </c>
      <c r="B830" s="1" t="s">
        <v>1</v>
      </c>
      <c r="C830" s="1" t="s">
        <v>43</v>
      </c>
      <c r="D830" s="13">
        <v>106460</v>
      </c>
      <c r="E830" s="1" t="s">
        <v>3</v>
      </c>
      <c r="F830" s="1" t="s">
        <v>8</v>
      </c>
      <c r="G830" t="str">
        <f t="shared" si="12"/>
        <v>100000 - 110000</v>
      </c>
      <c r="H830" t="b">
        <f>IF(Table1[[#This Row],[Salary]]&gt;90000,TRUE,FALSE)</f>
        <v>1</v>
      </c>
      <c r="I830" s="11" cm="1">
        <f t="array" ref="I830">IF(OR(C830="", F830=""), "No Bonus",
IFERROR(
   _xlfn.XLOOKUP(TRIM(F830), '[1]Bonus Rules'!$C$2:$G$2,
      _xlfn.XLOOKUP(TRIM(C830), '[1]Bonus Rules'!$B$3:$B$14, '[1]Bonus Rules'!$C$3:$G$14)
   ),
"No Bonus"))</f>
        <v>5.8000000000000003E-2</v>
      </c>
      <c r="J830" s="16">
        <f>IF(Table2[[#This Row],[Bonus Rules]]="No Bonus",0,Table1[[#This Row],[Salary]]*Table2[[#This Row],[Bonus Rules]])</f>
        <v>6174.68</v>
      </c>
      <c r="K830" s="16">
        <f>Table1[[#This Row],[Salary]]+Table2[[#This Row],[Bonus Amount ]]</f>
        <v>112634.68</v>
      </c>
    </row>
    <row r="831" spans="1:11">
      <c r="A831" s="2" t="s">
        <v>796</v>
      </c>
      <c r="B831" s="2" t="s">
        <v>1</v>
      </c>
      <c r="C831" s="2" t="s">
        <v>24</v>
      </c>
      <c r="D831" s="14">
        <v>106400</v>
      </c>
      <c r="E831" s="2" t="s">
        <v>3</v>
      </c>
      <c r="F831" s="2" t="s">
        <v>20</v>
      </c>
      <c r="G831" t="str">
        <f t="shared" si="12"/>
        <v>100000 - 110000</v>
      </c>
      <c r="H831" t="b">
        <f>IF(Table1[[#This Row],[Salary]]&gt;90000,TRUE,FALSE)</f>
        <v>1</v>
      </c>
      <c r="I831" s="11" cm="1">
        <f t="array" ref="I831">IF(OR(C831="", F831=""), "No Bonus",
IFERROR(
   _xlfn.XLOOKUP(TRIM(F831), '[1]Bonus Rules'!$C$2:$G$2,
      _xlfn.XLOOKUP(TRIM(C831), '[1]Bonus Rules'!$B$3:$B$14, '[1]Bonus Rules'!$C$3:$G$14)
   ),
"No Bonus"))</f>
        <v>2.4E-2</v>
      </c>
      <c r="J831" s="16">
        <f>IF(Table2[[#This Row],[Bonus Rules]]="No Bonus",0,Table1[[#This Row],[Salary]]*Table2[[#This Row],[Bonus Rules]])</f>
        <v>2553.6</v>
      </c>
      <c r="K831" s="16">
        <f>Table1[[#This Row],[Salary]]+Table2[[#This Row],[Bonus Amount ]]</f>
        <v>108953.60000000001</v>
      </c>
    </row>
    <row r="832" spans="1:11">
      <c r="A832" s="1" t="s">
        <v>797</v>
      </c>
      <c r="B832" s="1" t="s">
        <v>6</v>
      </c>
      <c r="C832" s="1" t="s">
        <v>58</v>
      </c>
      <c r="D832" s="13">
        <v>36920</v>
      </c>
      <c r="E832" s="1" t="s">
        <v>12</v>
      </c>
      <c r="F832" s="1" t="s">
        <v>20</v>
      </c>
      <c r="G832" t="str">
        <f t="shared" si="12"/>
        <v>30000 - 40000</v>
      </c>
      <c r="H832" t="b">
        <f>IF(Table1[[#This Row],[Salary]]&gt;90000,TRUE,FALSE)</f>
        <v>0</v>
      </c>
      <c r="I832" s="11" cm="1">
        <f t="array" ref="I832">IF(OR(C832="", F832=""), "No Bonus",
IFERROR(
   _xlfn.XLOOKUP(TRIM(F832), '[1]Bonus Rules'!$C$2:$G$2,
      _xlfn.XLOOKUP(TRIM(C832), '[1]Bonus Rules'!$B$3:$B$14, '[1]Bonus Rules'!$C$3:$G$14)
   ),
"No Bonus"))</f>
        <v>3.5000000000000003E-2</v>
      </c>
      <c r="J832" s="16">
        <f>IF(Table2[[#This Row],[Bonus Rules]]="No Bonus",0,Table1[[#This Row],[Salary]]*Table2[[#This Row],[Bonus Rules]])</f>
        <v>1292.2</v>
      </c>
      <c r="K832" s="16">
        <f>Table1[[#This Row],[Salary]]+Table2[[#This Row],[Bonus Amount ]]</f>
        <v>38212.199999999997</v>
      </c>
    </row>
    <row r="833" spans="1:11">
      <c r="A833" s="2" t="s">
        <v>608</v>
      </c>
      <c r="B833" s="2" t="s">
        <v>6</v>
      </c>
      <c r="C833" s="2" t="s">
        <v>45</v>
      </c>
      <c r="D833" s="14">
        <v>42160</v>
      </c>
      <c r="E833" s="2" t="s">
        <v>17</v>
      </c>
      <c r="F833" s="2" t="s">
        <v>20</v>
      </c>
      <c r="G833" t="str">
        <f t="shared" si="12"/>
        <v>40000 - 50000</v>
      </c>
      <c r="H833" t="b">
        <f>IF(Table1[[#This Row],[Salary]]&gt;90000,TRUE,FALSE)</f>
        <v>0</v>
      </c>
      <c r="I833" s="11" cm="1">
        <f t="array" ref="I833">IF(OR(C833="", F833=""), "No Bonus",
IFERROR(
   _xlfn.XLOOKUP(TRIM(F833), '[1]Bonus Rules'!$C$2:$G$2,
      _xlfn.XLOOKUP(TRIM(C833), '[1]Bonus Rules'!$B$3:$B$14, '[1]Bonus Rules'!$C$3:$G$14)
   ),
"No Bonus"))</f>
        <v>2.3E-2</v>
      </c>
      <c r="J833" s="16">
        <f>IF(Table2[[#This Row],[Bonus Rules]]="No Bonus",0,Table1[[#This Row],[Salary]]*Table2[[#This Row],[Bonus Rules]])</f>
        <v>969.68</v>
      </c>
      <c r="K833" s="16">
        <f>Table1[[#This Row],[Salary]]+Table2[[#This Row],[Bonus Amount ]]</f>
        <v>43129.68</v>
      </c>
    </row>
    <row r="834" spans="1:11">
      <c r="A834" s="1" t="s">
        <v>798</v>
      </c>
      <c r="B834" s="1" t="s">
        <v>6</v>
      </c>
      <c r="C834" s="1" t="s">
        <v>19</v>
      </c>
      <c r="D834" s="13">
        <v>57820</v>
      </c>
      <c r="E834" s="1" t="s">
        <v>12</v>
      </c>
      <c r="F834" s="1" t="s">
        <v>20</v>
      </c>
      <c r="G834" t="str">
        <f t="shared" ref="G834:G897" si="13">INT(D834/10000)*10000 &amp; " - " &amp; (INT(D834/10000)+1)*10000</f>
        <v>50000 - 60000</v>
      </c>
      <c r="H834" t="b">
        <f>IF(Table1[[#This Row],[Salary]]&gt;90000,TRUE,FALSE)</f>
        <v>0</v>
      </c>
      <c r="I834" s="11" cm="1">
        <f t="array" ref="I834">IF(OR(C834="", F834=""), "No Bonus",
IFERROR(
   _xlfn.XLOOKUP(TRIM(F834), '[1]Bonus Rules'!$C$2:$G$2,
      _xlfn.XLOOKUP(TRIM(C834), '[1]Bonus Rules'!$B$3:$B$14, '[1]Bonus Rules'!$C$3:$G$14)
   ),
"No Bonus"))</f>
        <v>2.7E-2</v>
      </c>
      <c r="J834" s="16">
        <f>IF(Table2[[#This Row],[Bonus Rules]]="No Bonus",0,Table1[[#This Row],[Salary]]*Table2[[#This Row],[Bonus Rules]])</f>
        <v>1561.1399999999999</v>
      </c>
      <c r="K834" s="16">
        <f>Table1[[#This Row],[Salary]]+Table2[[#This Row],[Bonus Amount ]]</f>
        <v>59381.14</v>
      </c>
    </row>
    <row r="835" spans="1:11">
      <c r="A835" s="2" t="s">
        <v>799</v>
      </c>
      <c r="B835" s="2" t="s">
        <v>6</v>
      </c>
      <c r="C835" s="2" t="s">
        <v>24</v>
      </c>
      <c r="D835" s="14">
        <v>93740</v>
      </c>
      <c r="E835" s="2" t="s">
        <v>12</v>
      </c>
      <c r="F835" s="2" t="s">
        <v>20</v>
      </c>
      <c r="G835" t="str">
        <f t="shared" si="13"/>
        <v>90000 - 100000</v>
      </c>
      <c r="H835" t="b">
        <f>IF(Table1[[#This Row],[Salary]]&gt;90000,TRUE,FALSE)</f>
        <v>1</v>
      </c>
      <c r="I835" s="11" cm="1">
        <f t="array" ref="I835">IF(OR(C835="", F835=""), "No Bonus",
IFERROR(
   _xlfn.XLOOKUP(TRIM(F835), '[1]Bonus Rules'!$C$2:$G$2,
      _xlfn.XLOOKUP(TRIM(C835), '[1]Bonus Rules'!$B$3:$B$14, '[1]Bonus Rules'!$C$3:$G$14)
   ),
"No Bonus"))</f>
        <v>2.4E-2</v>
      </c>
      <c r="J835" s="16">
        <f>IF(Table2[[#This Row],[Bonus Rules]]="No Bonus",0,Table1[[#This Row],[Salary]]*Table2[[#This Row],[Bonus Rules]])</f>
        <v>2249.7600000000002</v>
      </c>
      <c r="K835" s="16">
        <f>Table1[[#This Row],[Salary]]+Table2[[#This Row],[Bonus Amount ]]</f>
        <v>95989.759999999995</v>
      </c>
    </row>
    <row r="836" spans="1:11">
      <c r="A836" s="1" t="s">
        <v>800</v>
      </c>
      <c r="B836" s="1" t="s">
        <v>6</v>
      </c>
      <c r="C836" s="1" t="s">
        <v>32</v>
      </c>
      <c r="D836" s="13">
        <v>93960</v>
      </c>
      <c r="E836" s="1" t="s">
        <v>12</v>
      </c>
      <c r="F836" s="1" t="s">
        <v>15</v>
      </c>
      <c r="G836" t="str">
        <f t="shared" si="13"/>
        <v>90000 - 100000</v>
      </c>
      <c r="H836" t="b">
        <f>IF(Table1[[#This Row],[Salary]]&gt;90000,TRUE,FALSE)</f>
        <v>1</v>
      </c>
      <c r="I836" s="11" cm="1">
        <f t="array" ref="I836">IF(OR(C836="", F836=""), "No Bonus",
IFERROR(
   _xlfn.XLOOKUP(TRIM(F836), '[1]Bonus Rules'!$C$2:$G$2,
      _xlfn.XLOOKUP(TRIM(C836), '[1]Bonus Rules'!$B$3:$B$14, '[1]Bonus Rules'!$C$3:$G$14)
   ),
"No Bonus"))</f>
        <v>1.9E-2</v>
      </c>
      <c r="J836" s="16">
        <f>IF(Table2[[#This Row],[Bonus Rules]]="No Bonus",0,Table1[[#This Row],[Salary]]*Table2[[#This Row],[Bonus Rules]])</f>
        <v>1785.24</v>
      </c>
      <c r="K836" s="16">
        <f>Table1[[#This Row],[Salary]]+Table2[[#This Row],[Bonus Amount ]]</f>
        <v>95745.24</v>
      </c>
    </row>
    <row r="837" spans="1:11">
      <c r="A837" s="2" t="s">
        <v>801</v>
      </c>
      <c r="B837" s="2" t="s">
        <v>1</v>
      </c>
      <c r="C837" s="2" t="s">
        <v>58</v>
      </c>
      <c r="D837" s="14">
        <v>107220</v>
      </c>
      <c r="E837" s="2" t="s">
        <v>3</v>
      </c>
      <c r="F837" s="2" t="s">
        <v>20</v>
      </c>
      <c r="G837" t="str">
        <f t="shared" si="13"/>
        <v>100000 - 110000</v>
      </c>
      <c r="H837" t="b">
        <f>IF(Table1[[#This Row],[Salary]]&gt;90000,TRUE,FALSE)</f>
        <v>1</v>
      </c>
      <c r="I837" s="11" cm="1">
        <f t="array" ref="I837">IF(OR(C837="", F837=""), "No Bonus",
IFERROR(
   _xlfn.XLOOKUP(TRIM(F837), '[1]Bonus Rules'!$C$2:$G$2,
      _xlfn.XLOOKUP(TRIM(C837), '[1]Bonus Rules'!$B$3:$B$14, '[1]Bonus Rules'!$C$3:$G$14)
   ),
"No Bonus"))</f>
        <v>3.5000000000000003E-2</v>
      </c>
      <c r="J837" s="16">
        <f>IF(Table2[[#This Row],[Bonus Rules]]="No Bonus",0,Table1[[#This Row],[Salary]]*Table2[[#This Row],[Bonus Rules]])</f>
        <v>3752.7000000000003</v>
      </c>
      <c r="K837" s="16">
        <f>Table1[[#This Row],[Salary]]+Table2[[#This Row],[Bonus Amount ]]</f>
        <v>110972.7</v>
      </c>
    </row>
    <row r="838" spans="1:11">
      <c r="A838" s="1" t="s">
        <v>802</v>
      </c>
      <c r="B838" s="1" t="s">
        <v>6</v>
      </c>
      <c r="C838" s="1" t="s">
        <v>32</v>
      </c>
      <c r="D838" s="13">
        <v>90150</v>
      </c>
      <c r="E838" s="1" t="s">
        <v>17</v>
      </c>
      <c r="F838" s="1" t="s">
        <v>4</v>
      </c>
      <c r="G838" t="str">
        <f t="shared" si="13"/>
        <v>90000 - 100000</v>
      </c>
      <c r="H838" t="b">
        <f>IF(Table1[[#This Row],[Salary]]&gt;90000,TRUE,FALSE)</f>
        <v>1</v>
      </c>
      <c r="I838" s="11" cm="1">
        <f t="array" ref="I838">IF(OR(C838="", F838=""), "No Bonus",
IFERROR(
   _xlfn.XLOOKUP(TRIM(F838), '[1]Bonus Rules'!$C$2:$G$2,
      _xlfn.XLOOKUP(TRIM(C838), '[1]Bonus Rules'!$B$3:$B$14, '[1]Bonus Rules'!$C$3:$G$14)
   ),
"No Bonus"))</f>
        <v>6.3E-2</v>
      </c>
      <c r="J838" s="16">
        <f>IF(Table2[[#This Row],[Bonus Rules]]="No Bonus",0,Table1[[#This Row],[Salary]]*Table2[[#This Row],[Bonus Rules]])</f>
        <v>5679.45</v>
      </c>
      <c r="K838" s="16">
        <f>Table1[[#This Row],[Salary]]+Table2[[#This Row],[Bonus Amount ]]</f>
        <v>95829.45</v>
      </c>
    </row>
    <row r="839" spans="1:11">
      <c r="A839" s="2" t="s">
        <v>803</v>
      </c>
      <c r="B839" s="2" t="s">
        <v>1</v>
      </c>
      <c r="C839" s="2" t="s">
        <v>7</v>
      </c>
      <c r="D839" s="14">
        <v>94020</v>
      </c>
      <c r="E839" s="2" t="s">
        <v>17</v>
      </c>
      <c r="F839" s="2" t="s">
        <v>8</v>
      </c>
      <c r="G839" t="str">
        <f t="shared" si="13"/>
        <v>90000 - 100000</v>
      </c>
      <c r="H839" t="b">
        <f>IF(Table1[[#This Row],[Salary]]&gt;90000,TRUE,FALSE)</f>
        <v>1</v>
      </c>
      <c r="I839" s="11" cm="1">
        <f t="array" ref="I839">IF(OR(C839="", F839=""), "No Bonus",
IFERROR(
   _xlfn.XLOOKUP(TRIM(F839), '[1]Bonus Rules'!$C$2:$G$2,
      _xlfn.XLOOKUP(TRIM(C839), '[1]Bonus Rules'!$B$3:$B$14, '[1]Bonus Rules'!$C$3:$G$14)
   ),
"No Bonus"))</f>
        <v>4.2999999999999997E-2</v>
      </c>
      <c r="J839" s="16">
        <f>IF(Table2[[#This Row],[Bonus Rules]]="No Bonus",0,Table1[[#This Row],[Salary]]*Table2[[#This Row],[Bonus Rules]])</f>
        <v>4042.8599999999997</v>
      </c>
      <c r="K839" s="16">
        <f>Table1[[#This Row],[Salary]]+Table2[[#This Row],[Bonus Amount ]]</f>
        <v>98062.86</v>
      </c>
    </row>
    <row r="840" spans="1:11">
      <c r="A840" s="1" t="s">
        <v>804</v>
      </c>
      <c r="B840" s="1" t="s">
        <v>6</v>
      </c>
      <c r="C840" s="1" t="s">
        <v>58</v>
      </c>
      <c r="D840" s="13">
        <v>42970</v>
      </c>
      <c r="E840" s="1" t="s">
        <v>3</v>
      </c>
      <c r="F840" s="1" t="s">
        <v>8</v>
      </c>
      <c r="G840" t="str">
        <f t="shared" si="13"/>
        <v>40000 - 50000</v>
      </c>
      <c r="H840" t="b">
        <f>IF(Table1[[#This Row],[Salary]]&gt;90000,TRUE,FALSE)</f>
        <v>0</v>
      </c>
      <c r="I840" s="11" cm="1">
        <f t="array" ref="I840">IF(OR(C840="", F840=""), "No Bonus",
IFERROR(
   _xlfn.XLOOKUP(TRIM(F840), '[1]Bonus Rules'!$C$2:$G$2,
      _xlfn.XLOOKUP(TRIM(C840), '[1]Bonus Rules'!$B$3:$B$14, '[1]Bonus Rules'!$C$3:$G$14)
   ),
"No Bonus"))</f>
        <v>5.8000000000000003E-2</v>
      </c>
      <c r="J840" s="16">
        <f>IF(Table2[[#This Row],[Bonus Rules]]="No Bonus",0,Table1[[#This Row],[Salary]]*Table2[[#This Row],[Bonus Rules]])</f>
        <v>2492.2600000000002</v>
      </c>
      <c r="K840" s="16">
        <f>Table1[[#This Row],[Salary]]+Table2[[#This Row],[Bonus Amount ]]</f>
        <v>45462.26</v>
      </c>
    </row>
    <row r="841" spans="1:11">
      <c r="A841" s="2" t="s">
        <v>805</v>
      </c>
      <c r="B841" s="2" t="s">
        <v>1</v>
      </c>
      <c r="C841" s="2" t="s">
        <v>11</v>
      </c>
      <c r="D841" s="14">
        <v>33410</v>
      </c>
      <c r="E841" s="2" t="s">
        <v>12</v>
      </c>
      <c r="F841" s="2" t="s">
        <v>20</v>
      </c>
      <c r="G841" t="str">
        <f t="shared" si="13"/>
        <v>30000 - 40000</v>
      </c>
      <c r="H841" t="b">
        <f>IF(Table1[[#This Row],[Salary]]&gt;90000,TRUE,FALSE)</f>
        <v>0</v>
      </c>
      <c r="I841" s="11" cm="1">
        <f t="array" ref="I841">IF(OR(C841="", F841=""), "No Bonus",
IFERROR(
   _xlfn.XLOOKUP(TRIM(F841), '[1]Bonus Rules'!$C$2:$G$2,
      _xlfn.XLOOKUP(TRIM(C841), '[1]Bonus Rules'!$B$3:$B$14, '[1]Bonus Rules'!$C$3:$G$14)
   ),
"No Bonus"))</f>
        <v>2.1000000000000001E-2</v>
      </c>
      <c r="J841" s="16">
        <f>IF(Table2[[#This Row],[Bonus Rules]]="No Bonus",0,Table1[[#This Row],[Salary]]*Table2[[#This Row],[Bonus Rules]])</f>
        <v>701.61</v>
      </c>
      <c r="K841" s="16">
        <f>Table1[[#This Row],[Salary]]+Table2[[#This Row],[Bonus Amount ]]</f>
        <v>34111.61</v>
      </c>
    </row>
    <row r="842" spans="1:11">
      <c r="A842" s="1" t="s">
        <v>806</v>
      </c>
      <c r="B842" s="1" t="s">
        <v>1</v>
      </c>
      <c r="C842" s="1" t="s">
        <v>27</v>
      </c>
      <c r="D842" s="13">
        <v>119670</v>
      </c>
      <c r="E842" s="1" t="s">
        <v>3</v>
      </c>
      <c r="F842" s="1" t="s">
        <v>20</v>
      </c>
      <c r="G842" t="str">
        <f t="shared" si="13"/>
        <v>110000 - 120000</v>
      </c>
      <c r="H842" t="b">
        <f>IF(Table1[[#This Row],[Salary]]&gt;90000,TRUE,FALSE)</f>
        <v>1</v>
      </c>
      <c r="I842" s="11" cm="1">
        <f t="array" ref="I842">IF(OR(C842="", F842=""), "No Bonus",
IFERROR(
   _xlfn.XLOOKUP(TRIM(F842), '[1]Bonus Rules'!$C$2:$G$2,
      _xlfn.XLOOKUP(TRIM(C842), '[1]Bonus Rules'!$B$3:$B$14, '[1]Bonus Rules'!$C$3:$G$14)
   ),
"No Bonus"))</f>
        <v>3.2000000000000001E-2</v>
      </c>
      <c r="J842" s="16">
        <f>IF(Table2[[#This Row],[Bonus Rules]]="No Bonus",0,Table1[[#This Row],[Salary]]*Table2[[#This Row],[Bonus Rules]])</f>
        <v>3829.44</v>
      </c>
      <c r="K842" s="16">
        <f>Table1[[#This Row],[Salary]]+Table2[[#This Row],[Bonus Amount ]]</f>
        <v>123499.44</v>
      </c>
    </row>
    <row r="843" spans="1:11">
      <c r="A843" s="2" t="s">
        <v>807</v>
      </c>
      <c r="B843" s="2" t="s">
        <v>1</v>
      </c>
      <c r="C843" s="2" t="s">
        <v>43</v>
      </c>
      <c r="D843" s="14">
        <v>115380</v>
      </c>
      <c r="E843" s="2" t="s">
        <v>12</v>
      </c>
      <c r="F843" s="2" t="s">
        <v>20</v>
      </c>
      <c r="G843" t="str">
        <f t="shared" si="13"/>
        <v>110000 - 120000</v>
      </c>
      <c r="H843" t="b">
        <f>IF(Table1[[#This Row],[Salary]]&gt;90000,TRUE,FALSE)</f>
        <v>1</v>
      </c>
      <c r="I843" s="11" cm="1">
        <f t="array" ref="I843">IF(OR(C843="", F843=""), "No Bonus",
IFERROR(
   _xlfn.XLOOKUP(TRIM(F843), '[1]Bonus Rules'!$C$2:$G$2,
      _xlfn.XLOOKUP(TRIM(C843), '[1]Bonus Rules'!$B$3:$B$14, '[1]Bonus Rules'!$C$3:$G$14)
   ),
"No Bonus"))</f>
        <v>0.02</v>
      </c>
      <c r="J843" s="16">
        <f>IF(Table2[[#This Row],[Bonus Rules]]="No Bonus",0,Table1[[#This Row],[Salary]]*Table2[[#This Row],[Bonus Rules]])</f>
        <v>2307.6</v>
      </c>
      <c r="K843" s="16">
        <f>Table1[[#This Row],[Salary]]+Table2[[#This Row],[Bonus Amount ]]</f>
        <v>117687.6</v>
      </c>
    </row>
    <row r="844" spans="1:11">
      <c r="A844" s="1" t="s">
        <v>808</v>
      </c>
      <c r="B844" s="1" t="s">
        <v>1</v>
      </c>
      <c r="C844" s="1" t="s">
        <v>14</v>
      </c>
      <c r="D844" s="13">
        <v>75010</v>
      </c>
      <c r="E844" s="1" t="s">
        <v>12</v>
      </c>
      <c r="F844" s="1" t="s">
        <v>8</v>
      </c>
      <c r="G844" t="str">
        <f t="shared" si="13"/>
        <v>70000 - 80000</v>
      </c>
      <c r="H844" t="b">
        <f>IF(Table1[[#This Row],[Salary]]&gt;90000,TRUE,FALSE)</f>
        <v>0</v>
      </c>
      <c r="I844" s="11" cm="1">
        <f t="array" ref="I844">IF(OR(C844="", F844=""), "No Bonus",
IFERROR(
   _xlfn.XLOOKUP(TRIM(F844), '[1]Bonus Rules'!$C$2:$G$2,
      _xlfn.XLOOKUP(TRIM(C844), '[1]Bonus Rules'!$B$3:$B$14, '[1]Bonus Rules'!$C$3:$G$14)
   ),
"No Bonus"))</f>
        <v>4.9000000000000002E-2</v>
      </c>
      <c r="J844" s="16">
        <f>IF(Table2[[#This Row],[Bonus Rules]]="No Bonus",0,Table1[[#This Row],[Salary]]*Table2[[#This Row],[Bonus Rules]])</f>
        <v>3675.4900000000002</v>
      </c>
      <c r="K844" s="16">
        <f>Table1[[#This Row],[Salary]]+Table2[[#This Row],[Bonus Amount ]]</f>
        <v>78685.490000000005</v>
      </c>
    </row>
    <row r="845" spans="1:11">
      <c r="A845" s="2" t="s">
        <v>809</v>
      </c>
      <c r="B845" s="2" t="s">
        <v>6</v>
      </c>
      <c r="C845" s="2" t="s">
        <v>43</v>
      </c>
      <c r="D845" s="14">
        <v>104120</v>
      </c>
      <c r="E845" s="2" t="s">
        <v>17</v>
      </c>
      <c r="F845" s="2" t="s">
        <v>8</v>
      </c>
      <c r="G845" t="str">
        <f t="shared" si="13"/>
        <v>100000 - 110000</v>
      </c>
      <c r="H845" t="b">
        <f>IF(Table1[[#This Row],[Salary]]&gt;90000,TRUE,FALSE)</f>
        <v>1</v>
      </c>
      <c r="I845" s="11" cm="1">
        <f t="array" ref="I845">IF(OR(C845="", F845=""), "No Bonus",
IFERROR(
   _xlfn.XLOOKUP(TRIM(F845), '[1]Bonus Rules'!$C$2:$G$2,
      _xlfn.XLOOKUP(TRIM(C845), '[1]Bonus Rules'!$B$3:$B$14, '[1]Bonus Rules'!$C$3:$G$14)
   ),
"No Bonus"))</f>
        <v>5.8000000000000003E-2</v>
      </c>
      <c r="J845" s="16">
        <f>IF(Table2[[#This Row],[Bonus Rules]]="No Bonus",0,Table1[[#This Row],[Salary]]*Table2[[#This Row],[Bonus Rules]])</f>
        <v>6038.96</v>
      </c>
      <c r="K845" s="16">
        <f>Table1[[#This Row],[Salary]]+Table2[[#This Row],[Bonus Amount ]]</f>
        <v>110158.96</v>
      </c>
    </row>
    <row r="846" spans="1:11">
      <c r="A846" s="1" t="s">
        <v>810</v>
      </c>
      <c r="B846" s="1" t="s">
        <v>1</v>
      </c>
      <c r="C846" s="1" t="s">
        <v>40</v>
      </c>
      <c r="D846" s="13">
        <v>82680</v>
      </c>
      <c r="E846" s="1" t="s">
        <v>3</v>
      </c>
      <c r="F846" s="1" t="s">
        <v>41</v>
      </c>
      <c r="G846" t="str">
        <f t="shared" si="13"/>
        <v>80000 - 90000</v>
      </c>
      <c r="H846" t="b">
        <f>IF(Table1[[#This Row],[Salary]]&gt;90000,TRUE,FALSE)</f>
        <v>0</v>
      </c>
      <c r="I846" s="11" cm="1">
        <f t="array" ref="I846">IF(OR(C846="", F846=""), "No Bonus",
IFERROR(
   _xlfn.XLOOKUP(TRIM(F846), '[1]Bonus Rules'!$C$2:$G$2,
      _xlfn.XLOOKUP(TRIM(C846), '[1]Bonus Rules'!$B$3:$B$14, '[1]Bonus Rules'!$C$3:$G$14)
   ),
"No Bonus"))</f>
        <v>5.0000000000000001E-3</v>
      </c>
      <c r="J846" s="16">
        <f>IF(Table2[[#This Row],[Bonus Rules]]="No Bonus",0,Table1[[#This Row],[Salary]]*Table2[[#This Row],[Bonus Rules]])</f>
        <v>413.40000000000003</v>
      </c>
      <c r="K846" s="16">
        <f>Table1[[#This Row],[Salary]]+Table2[[#This Row],[Bonus Amount ]]</f>
        <v>83093.399999999994</v>
      </c>
    </row>
    <row r="847" spans="1:11">
      <c r="A847" s="2" t="s">
        <v>811</v>
      </c>
      <c r="B847" s="2" t="s">
        <v>1</v>
      </c>
      <c r="C847" s="2" t="s">
        <v>43</v>
      </c>
      <c r="D847" s="14">
        <v>52250</v>
      </c>
      <c r="E847" s="2" t="s">
        <v>12</v>
      </c>
      <c r="F847" s="2" t="s">
        <v>41</v>
      </c>
      <c r="G847" t="str">
        <f t="shared" si="13"/>
        <v>50000 - 60000</v>
      </c>
      <c r="H847" t="b">
        <f>IF(Table1[[#This Row],[Salary]]&gt;90000,TRUE,FALSE)</f>
        <v>0</v>
      </c>
      <c r="I847" s="11" cm="1">
        <f t="array" ref="I847">IF(OR(C847="", F847=""), "No Bonus",
IFERROR(
   _xlfn.XLOOKUP(TRIM(F847), '[1]Bonus Rules'!$C$2:$G$2,
      _xlfn.XLOOKUP(TRIM(C847), '[1]Bonus Rules'!$B$3:$B$14, '[1]Bonus Rules'!$C$3:$G$14)
   ),
"No Bonus"))</f>
        <v>5.0000000000000001E-3</v>
      </c>
      <c r="J847" s="16">
        <f>IF(Table2[[#This Row],[Bonus Rules]]="No Bonus",0,Table1[[#This Row],[Salary]]*Table2[[#This Row],[Bonus Rules]])</f>
        <v>261.25</v>
      </c>
      <c r="K847" s="16">
        <f>Table1[[#This Row],[Salary]]+Table2[[#This Row],[Bonus Amount ]]</f>
        <v>52511.25</v>
      </c>
    </row>
    <row r="848" spans="1:11">
      <c r="A848" s="1" t="s">
        <v>812</v>
      </c>
      <c r="B848" s="1" t="s">
        <v>1</v>
      </c>
      <c r="C848" s="1" t="s">
        <v>2</v>
      </c>
      <c r="D848" s="13">
        <v>83190</v>
      </c>
      <c r="E848" s="1" t="s">
        <v>3</v>
      </c>
      <c r="F848" s="1" t="s">
        <v>20</v>
      </c>
      <c r="G848" t="str">
        <f t="shared" si="13"/>
        <v>80000 - 90000</v>
      </c>
      <c r="H848" t="b">
        <f>IF(Table1[[#This Row],[Salary]]&gt;90000,TRUE,FALSE)</f>
        <v>0</v>
      </c>
      <c r="I848" s="11" cm="1">
        <f t="array" ref="I848">IF(OR(C848="", F848=""), "No Bonus",
IFERROR(
   _xlfn.XLOOKUP(TRIM(F848), '[1]Bonus Rules'!$C$2:$G$2,
      _xlfn.XLOOKUP(TRIM(C848), '[1]Bonus Rules'!$B$3:$B$14, '[1]Bonus Rules'!$C$3:$G$14)
   ),
"No Bonus"))</f>
        <v>2.1000000000000001E-2</v>
      </c>
      <c r="J848" s="16">
        <f>IF(Table2[[#This Row],[Bonus Rules]]="No Bonus",0,Table1[[#This Row],[Salary]]*Table2[[#This Row],[Bonus Rules]])</f>
        <v>1746.99</v>
      </c>
      <c r="K848" s="16">
        <f>Table1[[#This Row],[Salary]]+Table2[[#This Row],[Bonus Amount ]]</f>
        <v>84936.99</v>
      </c>
    </row>
    <row r="849" spans="1:11">
      <c r="A849" s="2" t="s">
        <v>606</v>
      </c>
      <c r="B849" s="2" t="s">
        <v>1</v>
      </c>
      <c r="C849" s="2" t="s">
        <v>27</v>
      </c>
      <c r="D849" s="14">
        <v>69120</v>
      </c>
      <c r="E849" s="2" t="s">
        <v>12</v>
      </c>
      <c r="F849" s="2" t="s">
        <v>20</v>
      </c>
      <c r="G849" t="str">
        <f t="shared" si="13"/>
        <v>60000 - 70000</v>
      </c>
      <c r="H849" t="b">
        <f>IF(Table1[[#This Row],[Salary]]&gt;90000,TRUE,FALSE)</f>
        <v>0</v>
      </c>
      <c r="I849" s="11" cm="1">
        <f t="array" ref="I849">IF(OR(C849="", F849=""), "No Bonus",
IFERROR(
   _xlfn.XLOOKUP(TRIM(F849), '[1]Bonus Rules'!$C$2:$G$2,
      _xlfn.XLOOKUP(TRIM(C849), '[1]Bonus Rules'!$B$3:$B$14, '[1]Bonus Rules'!$C$3:$G$14)
   ),
"No Bonus"))</f>
        <v>3.2000000000000001E-2</v>
      </c>
      <c r="J849" s="16">
        <f>IF(Table2[[#This Row],[Bonus Rules]]="No Bonus",0,Table1[[#This Row],[Salary]]*Table2[[#This Row],[Bonus Rules]])</f>
        <v>2211.84</v>
      </c>
      <c r="K849" s="16">
        <f>Table1[[#This Row],[Salary]]+Table2[[#This Row],[Bonus Amount ]]</f>
        <v>71331.839999999997</v>
      </c>
    </row>
    <row r="850" spans="1:11">
      <c r="A850" s="1" t="s">
        <v>813</v>
      </c>
      <c r="B850" s="1" t="s">
        <v>1</v>
      </c>
      <c r="C850" s="1" t="s">
        <v>43</v>
      </c>
      <c r="D850" s="13">
        <v>83590</v>
      </c>
      <c r="E850" s="1" t="s">
        <v>17</v>
      </c>
      <c r="F850" s="1" t="s">
        <v>15</v>
      </c>
      <c r="G850" t="str">
        <f t="shared" si="13"/>
        <v>80000 - 90000</v>
      </c>
      <c r="H850" t="b">
        <f>IF(Table1[[#This Row],[Salary]]&gt;90000,TRUE,FALSE)</f>
        <v>0</v>
      </c>
      <c r="I850" s="11" cm="1">
        <f t="array" ref="I850">IF(OR(C850="", F850=""), "No Bonus",
IFERROR(
   _xlfn.XLOOKUP(TRIM(F850), '[1]Bonus Rules'!$C$2:$G$2,
      _xlfn.XLOOKUP(TRIM(C850), '[1]Bonus Rules'!$B$3:$B$14, '[1]Bonus Rules'!$C$3:$G$14)
   ),
"No Bonus"))</f>
        <v>1.2E-2</v>
      </c>
      <c r="J850" s="16">
        <f>IF(Table2[[#This Row],[Bonus Rules]]="No Bonus",0,Table1[[#This Row],[Salary]]*Table2[[#This Row],[Bonus Rules]])</f>
        <v>1003.08</v>
      </c>
      <c r="K850" s="16">
        <f>Table1[[#This Row],[Salary]]+Table2[[#This Row],[Bonus Amount ]]</f>
        <v>84593.08</v>
      </c>
    </row>
    <row r="851" spans="1:11">
      <c r="A851" s="2" t="s">
        <v>814</v>
      </c>
      <c r="B851" s="2" t="s">
        <v>1</v>
      </c>
      <c r="C851" s="2" t="s">
        <v>40</v>
      </c>
      <c r="D851" s="14">
        <v>107700</v>
      </c>
      <c r="E851" s="2" t="s">
        <v>17</v>
      </c>
      <c r="F851" s="2" t="s">
        <v>4</v>
      </c>
      <c r="G851" t="str">
        <f t="shared" si="13"/>
        <v>100000 - 110000</v>
      </c>
      <c r="H851" t="b">
        <f>IF(Table1[[#This Row],[Salary]]&gt;90000,TRUE,FALSE)</f>
        <v>1</v>
      </c>
      <c r="I851" s="11" cm="1">
        <f t="array" ref="I851">IF(OR(C851="", F851=""), "No Bonus",
IFERROR(
   _xlfn.XLOOKUP(TRIM(F851), '[1]Bonus Rules'!$C$2:$G$2,
      _xlfn.XLOOKUP(TRIM(C851), '[1]Bonus Rules'!$B$3:$B$14, '[1]Bonus Rules'!$C$3:$G$14)
   ),
"No Bonus"))</f>
        <v>8.4000000000000005E-2</v>
      </c>
      <c r="J851" s="16">
        <f>IF(Table2[[#This Row],[Bonus Rules]]="No Bonus",0,Table1[[#This Row],[Salary]]*Table2[[#This Row],[Bonus Rules]])</f>
        <v>9046.8000000000011</v>
      </c>
      <c r="K851" s="16">
        <f>Table1[[#This Row],[Salary]]+Table2[[#This Row],[Bonus Amount ]]</f>
        <v>116746.8</v>
      </c>
    </row>
    <row r="852" spans="1:11">
      <c r="A852" s="1" t="s">
        <v>815</v>
      </c>
      <c r="B852" s="1" t="s">
        <v>6</v>
      </c>
      <c r="C852" s="1" t="s">
        <v>2</v>
      </c>
      <c r="D852" s="13">
        <v>102130</v>
      </c>
      <c r="E852" s="1" t="s">
        <v>12</v>
      </c>
      <c r="F852" s="1" t="s">
        <v>20</v>
      </c>
      <c r="G852" t="str">
        <f t="shared" si="13"/>
        <v>100000 - 110000</v>
      </c>
      <c r="H852" t="b">
        <f>IF(Table1[[#This Row],[Salary]]&gt;90000,TRUE,FALSE)</f>
        <v>1</v>
      </c>
      <c r="I852" s="11" cm="1">
        <f t="array" ref="I852">IF(OR(C852="", F852=""), "No Bonus",
IFERROR(
   _xlfn.XLOOKUP(TRIM(F852), '[1]Bonus Rules'!$C$2:$G$2,
      _xlfn.XLOOKUP(TRIM(C852), '[1]Bonus Rules'!$B$3:$B$14, '[1]Bonus Rules'!$C$3:$G$14)
   ),
"No Bonus"))</f>
        <v>2.1000000000000001E-2</v>
      </c>
      <c r="J852" s="16">
        <f>IF(Table2[[#This Row],[Bonus Rules]]="No Bonus",0,Table1[[#This Row],[Salary]]*Table2[[#This Row],[Bonus Rules]])</f>
        <v>2144.73</v>
      </c>
      <c r="K852" s="16">
        <f>Table1[[#This Row],[Salary]]+Table2[[#This Row],[Bonus Amount ]]</f>
        <v>104274.73</v>
      </c>
    </row>
    <row r="853" spans="1:11">
      <c r="A853" s="2" t="s">
        <v>592</v>
      </c>
      <c r="B853" s="2" t="s">
        <v>1</v>
      </c>
      <c r="C853" s="2" t="s">
        <v>11</v>
      </c>
      <c r="D853" s="14">
        <v>116090</v>
      </c>
      <c r="E853" s="2" t="s">
        <v>12</v>
      </c>
      <c r="F853" s="2" t="s">
        <v>20</v>
      </c>
      <c r="G853" t="str">
        <f t="shared" si="13"/>
        <v>110000 - 120000</v>
      </c>
      <c r="H853" t="b">
        <f>IF(Table1[[#This Row],[Salary]]&gt;90000,TRUE,FALSE)</f>
        <v>1</v>
      </c>
      <c r="I853" s="11" cm="1">
        <f t="array" ref="I853">IF(OR(C853="", F853=""), "No Bonus",
IFERROR(
   _xlfn.XLOOKUP(TRIM(F853), '[1]Bonus Rules'!$C$2:$G$2,
      _xlfn.XLOOKUP(TRIM(C853), '[1]Bonus Rules'!$B$3:$B$14, '[1]Bonus Rules'!$C$3:$G$14)
   ),
"No Bonus"))</f>
        <v>2.1000000000000001E-2</v>
      </c>
      <c r="J853" s="16">
        <f>IF(Table2[[#This Row],[Bonus Rules]]="No Bonus",0,Table1[[#This Row],[Salary]]*Table2[[#This Row],[Bonus Rules]])</f>
        <v>2437.8900000000003</v>
      </c>
      <c r="K853" s="16">
        <f>Table1[[#This Row],[Salary]]+Table2[[#This Row],[Bonus Amount ]]</f>
        <v>118527.89</v>
      </c>
    </row>
    <row r="854" spans="1:11">
      <c r="A854" s="1" t="s">
        <v>816</v>
      </c>
      <c r="B854" s="1" t="s">
        <v>1</v>
      </c>
      <c r="C854" s="1" t="s">
        <v>7</v>
      </c>
      <c r="D854" s="13">
        <v>74360</v>
      </c>
      <c r="E854" s="1" t="s">
        <v>3</v>
      </c>
      <c r="F854" s="1" t="s">
        <v>8</v>
      </c>
      <c r="G854" t="str">
        <f t="shared" si="13"/>
        <v>70000 - 80000</v>
      </c>
      <c r="H854" t="b">
        <f>IF(Table1[[#This Row],[Salary]]&gt;90000,TRUE,FALSE)</f>
        <v>0</v>
      </c>
      <c r="I854" s="11" cm="1">
        <f t="array" ref="I854">IF(OR(C854="", F854=""), "No Bonus",
IFERROR(
   _xlfn.XLOOKUP(TRIM(F854), '[1]Bonus Rules'!$C$2:$G$2,
      _xlfn.XLOOKUP(TRIM(C854), '[1]Bonus Rules'!$B$3:$B$14, '[1]Bonus Rules'!$C$3:$G$14)
   ),
"No Bonus"))</f>
        <v>4.2999999999999997E-2</v>
      </c>
      <c r="J854" s="16">
        <f>IF(Table2[[#This Row],[Bonus Rules]]="No Bonus",0,Table1[[#This Row],[Salary]]*Table2[[#This Row],[Bonus Rules]])</f>
        <v>3197.4799999999996</v>
      </c>
      <c r="K854" s="16">
        <f>Table1[[#This Row],[Salary]]+Table2[[#This Row],[Bonus Amount ]]</f>
        <v>77557.48</v>
      </c>
    </row>
    <row r="855" spans="1:11">
      <c r="A855" s="2" t="s">
        <v>817</v>
      </c>
      <c r="B855" s="2" t="s">
        <v>6</v>
      </c>
      <c r="C855" s="2" t="s">
        <v>45</v>
      </c>
      <c r="D855" s="14">
        <v>42310</v>
      </c>
      <c r="E855" s="2" t="s">
        <v>17</v>
      </c>
      <c r="F855" s="2" t="s">
        <v>54</v>
      </c>
      <c r="G855" t="str">
        <f t="shared" si="13"/>
        <v>40000 - 50000</v>
      </c>
      <c r="H855" t="b">
        <f>IF(Table1[[#This Row],[Salary]]&gt;90000,TRUE,FALSE)</f>
        <v>0</v>
      </c>
      <c r="I855" s="11" t="str" cm="1">
        <f t="array" ref="I855">IF(OR(C855="", F855=""), "No Bonus",
IFERROR(
   _xlfn.XLOOKUP(TRIM(F855), '[1]Bonus Rules'!$C$2:$G$2,
      _xlfn.XLOOKUP(TRIM(C855), '[1]Bonus Rules'!$B$3:$B$14, '[1]Bonus Rules'!$C$3:$G$14)
   ),
"No Bonus"))</f>
        <v>No Bonus</v>
      </c>
      <c r="J855" s="16">
        <f>IF(Table2[[#This Row],[Bonus Rules]]="No Bonus",0,Table1[[#This Row],[Salary]]*Table2[[#This Row],[Bonus Rules]])</f>
        <v>0</v>
      </c>
      <c r="K855" s="16">
        <f>Table1[[#This Row],[Salary]]+Table2[[#This Row],[Bonus Amount ]]</f>
        <v>42310</v>
      </c>
    </row>
    <row r="856" spans="1:11">
      <c r="A856" s="1" t="s">
        <v>818</v>
      </c>
      <c r="B856" s="1" t="s">
        <v>1</v>
      </c>
      <c r="C856" s="1" t="s">
        <v>7</v>
      </c>
      <c r="D856" s="13">
        <v>78440</v>
      </c>
      <c r="E856" s="1" t="s">
        <v>3</v>
      </c>
      <c r="F856" s="1" t="s">
        <v>15</v>
      </c>
      <c r="G856" t="str">
        <f t="shared" si="13"/>
        <v>70000 - 80000</v>
      </c>
      <c r="H856" t="b">
        <f>IF(Table1[[#This Row],[Salary]]&gt;90000,TRUE,FALSE)</f>
        <v>0</v>
      </c>
      <c r="I856" s="11" cm="1">
        <f t="array" ref="I856">IF(OR(C856="", F856=""), "No Bonus",
IFERROR(
   _xlfn.XLOOKUP(TRIM(F856), '[1]Bonus Rules'!$C$2:$G$2,
      _xlfn.XLOOKUP(TRIM(C856), '[1]Bonus Rules'!$B$3:$B$14, '[1]Bonus Rules'!$C$3:$G$14)
   ),
"No Bonus"))</f>
        <v>1.0999999999999999E-2</v>
      </c>
      <c r="J856" s="16">
        <f>IF(Table2[[#This Row],[Bonus Rules]]="No Bonus",0,Table1[[#This Row],[Salary]]*Table2[[#This Row],[Bonus Rules]])</f>
        <v>862.83999999999992</v>
      </c>
      <c r="K856" s="16">
        <f>Table1[[#This Row],[Salary]]+Table2[[#This Row],[Bonus Amount ]]</f>
        <v>79302.84</v>
      </c>
    </row>
    <row r="857" spans="1:11">
      <c r="A857" s="2" t="s">
        <v>819</v>
      </c>
      <c r="B857" s="2" t="s">
        <v>6</v>
      </c>
      <c r="C857" s="2" t="s">
        <v>14</v>
      </c>
      <c r="D857" s="14">
        <v>113760</v>
      </c>
      <c r="E857" s="2" t="s">
        <v>12</v>
      </c>
      <c r="F857" s="2" t="s">
        <v>8</v>
      </c>
      <c r="G857" t="str">
        <f t="shared" si="13"/>
        <v>110000 - 120000</v>
      </c>
      <c r="H857" t="b">
        <f>IF(Table1[[#This Row],[Salary]]&gt;90000,TRUE,FALSE)</f>
        <v>1</v>
      </c>
      <c r="I857" s="11" cm="1">
        <f t="array" ref="I857">IF(OR(C857="", F857=""), "No Bonus",
IFERROR(
   _xlfn.XLOOKUP(TRIM(F857), '[1]Bonus Rules'!$C$2:$G$2,
      _xlfn.XLOOKUP(TRIM(C857), '[1]Bonus Rules'!$B$3:$B$14, '[1]Bonus Rules'!$C$3:$G$14)
   ),
"No Bonus"))</f>
        <v>4.9000000000000002E-2</v>
      </c>
      <c r="J857" s="16">
        <f>IF(Table2[[#This Row],[Bonus Rules]]="No Bonus",0,Table1[[#This Row],[Salary]]*Table2[[#This Row],[Bonus Rules]])</f>
        <v>5574.24</v>
      </c>
      <c r="K857" s="16">
        <f>Table1[[#This Row],[Salary]]+Table2[[#This Row],[Bonus Amount ]]</f>
        <v>119334.24</v>
      </c>
    </row>
    <row r="858" spans="1:11">
      <c r="A858" s="1" t="s">
        <v>820</v>
      </c>
      <c r="B858" s="1" t="s">
        <v>6</v>
      </c>
      <c r="C858" s="1" t="s">
        <v>45</v>
      </c>
      <c r="D858" s="13">
        <v>93880</v>
      </c>
      <c r="E858" s="1" t="s">
        <v>12</v>
      </c>
      <c r="F858" s="1" t="s">
        <v>20</v>
      </c>
      <c r="G858" t="str">
        <f t="shared" si="13"/>
        <v>90000 - 100000</v>
      </c>
      <c r="H858" t="b">
        <f>IF(Table1[[#This Row],[Salary]]&gt;90000,TRUE,FALSE)</f>
        <v>1</v>
      </c>
      <c r="I858" s="11" cm="1">
        <f t="array" ref="I858">IF(OR(C858="", F858=""), "No Bonus",
IFERROR(
   _xlfn.XLOOKUP(TRIM(F858), '[1]Bonus Rules'!$C$2:$G$2,
      _xlfn.XLOOKUP(TRIM(C858), '[1]Bonus Rules'!$B$3:$B$14, '[1]Bonus Rules'!$C$3:$G$14)
   ),
"No Bonus"))</f>
        <v>2.3E-2</v>
      </c>
      <c r="J858" s="16">
        <f>IF(Table2[[#This Row],[Bonus Rules]]="No Bonus",0,Table1[[#This Row],[Salary]]*Table2[[#This Row],[Bonus Rules]])</f>
        <v>2159.2399999999998</v>
      </c>
      <c r="K858" s="16">
        <f>Table1[[#This Row],[Salary]]+Table2[[#This Row],[Bonus Amount ]]</f>
        <v>96039.24</v>
      </c>
    </row>
    <row r="859" spans="1:11">
      <c r="A859" s="2" t="s">
        <v>821</v>
      </c>
      <c r="B859" s="2" t="s">
        <v>6</v>
      </c>
      <c r="C859" s="2" t="s">
        <v>11</v>
      </c>
      <c r="D859" s="14">
        <v>85000</v>
      </c>
      <c r="E859" s="2" t="s">
        <v>12</v>
      </c>
      <c r="F859" s="2" t="s">
        <v>15</v>
      </c>
      <c r="G859" t="str">
        <f t="shared" si="13"/>
        <v>80000 - 90000</v>
      </c>
      <c r="H859" t="b">
        <f>IF(Table1[[#This Row],[Salary]]&gt;90000,TRUE,FALSE)</f>
        <v>0</v>
      </c>
      <c r="I859" s="11" cm="1">
        <f t="array" ref="I859">IF(OR(C859="", F859=""), "No Bonus",
IFERROR(
   _xlfn.XLOOKUP(TRIM(F859), '[1]Bonus Rules'!$C$2:$G$2,
      _xlfn.XLOOKUP(TRIM(C859), '[1]Bonus Rules'!$B$3:$B$14, '[1]Bonus Rules'!$C$3:$G$14)
   ),
"No Bonus"))</f>
        <v>1.9E-2</v>
      </c>
      <c r="J859" s="16">
        <f>IF(Table2[[#This Row],[Bonus Rules]]="No Bonus",0,Table1[[#This Row],[Salary]]*Table2[[#This Row],[Bonus Rules]])</f>
        <v>1615</v>
      </c>
      <c r="K859" s="16">
        <f>Table1[[#This Row],[Salary]]+Table2[[#This Row],[Bonus Amount ]]</f>
        <v>86615</v>
      </c>
    </row>
    <row r="860" spans="1:11">
      <c r="A860" s="1" t="s">
        <v>822</v>
      </c>
      <c r="B860" s="1" t="s">
        <v>1</v>
      </c>
      <c r="C860" s="1" t="s">
        <v>19</v>
      </c>
      <c r="D860" s="13">
        <v>72550</v>
      </c>
      <c r="E860" s="1" t="s">
        <v>3</v>
      </c>
      <c r="F860" s="1" t="s">
        <v>20</v>
      </c>
      <c r="G860" t="str">
        <f t="shared" si="13"/>
        <v>70000 - 80000</v>
      </c>
      <c r="H860" t="b">
        <f>IF(Table1[[#This Row],[Salary]]&gt;90000,TRUE,FALSE)</f>
        <v>0</v>
      </c>
      <c r="I860" s="11" cm="1">
        <f t="array" ref="I860">IF(OR(C860="", F860=""), "No Bonus",
IFERROR(
   _xlfn.XLOOKUP(TRIM(F860), '[1]Bonus Rules'!$C$2:$G$2,
      _xlfn.XLOOKUP(TRIM(C860), '[1]Bonus Rules'!$B$3:$B$14, '[1]Bonus Rules'!$C$3:$G$14)
   ),
"No Bonus"))</f>
        <v>2.7E-2</v>
      </c>
      <c r="J860" s="16">
        <f>IF(Table2[[#This Row],[Bonus Rules]]="No Bonus",0,Table1[[#This Row],[Salary]]*Table2[[#This Row],[Bonus Rules]])</f>
        <v>1958.85</v>
      </c>
      <c r="K860" s="16">
        <f>Table1[[#This Row],[Salary]]+Table2[[#This Row],[Bonus Amount ]]</f>
        <v>74508.850000000006</v>
      </c>
    </row>
    <row r="861" spans="1:11">
      <c r="A861" s="2" t="s">
        <v>823</v>
      </c>
      <c r="B861" s="2" t="s">
        <v>6</v>
      </c>
      <c r="C861" s="2" t="s">
        <v>11</v>
      </c>
      <c r="D861" s="14">
        <v>72360</v>
      </c>
      <c r="E861" s="2" t="s">
        <v>12</v>
      </c>
      <c r="F861" s="2" t="s">
        <v>15</v>
      </c>
      <c r="G861" t="str">
        <f t="shared" si="13"/>
        <v>70000 - 80000</v>
      </c>
      <c r="H861" t="b">
        <f>IF(Table1[[#This Row],[Salary]]&gt;90000,TRUE,FALSE)</f>
        <v>0</v>
      </c>
      <c r="I861" s="11" cm="1">
        <f t="array" ref="I861">IF(OR(C861="", F861=""), "No Bonus",
IFERROR(
   _xlfn.XLOOKUP(TRIM(F861), '[1]Bonus Rules'!$C$2:$G$2,
      _xlfn.XLOOKUP(TRIM(C861), '[1]Bonus Rules'!$B$3:$B$14, '[1]Bonus Rules'!$C$3:$G$14)
   ),
"No Bonus"))</f>
        <v>1.9E-2</v>
      </c>
      <c r="J861" s="16">
        <f>IF(Table2[[#This Row],[Bonus Rules]]="No Bonus",0,Table1[[#This Row],[Salary]]*Table2[[#This Row],[Bonus Rules]])</f>
        <v>1374.84</v>
      </c>
      <c r="K861" s="16">
        <f>Table1[[#This Row],[Salary]]+Table2[[#This Row],[Bonus Amount ]]</f>
        <v>73734.84</v>
      </c>
    </row>
    <row r="862" spans="1:11">
      <c r="A862" s="1" t="s">
        <v>824</v>
      </c>
      <c r="B862" s="1" t="s">
        <v>6</v>
      </c>
      <c r="C862" s="1" t="s">
        <v>43</v>
      </c>
      <c r="D862" s="13">
        <v>114890</v>
      </c>
      <c r="E862" s="1" t="s">
        <v>17</v>
      </c>
      <c r="F862" s="1" t="s">
        <v>20</v>
      </c>
      <c r="G862" t="str">
        <f t="shared" si="13"/>
        <v>110000 - 120000</v>
      </c>
      <c r="H862" t="b">
        <f>IF(Table1[[#This Row],[Salary]]&gt;90000,TRUE,FALSE)</f>
        <v>1</v>
      </c>
      <c r="I862" s="11" cm="1">
        <f t="array" ref="I862">IF(OR(C862="", F862=""), "No Bonus",
IFERROR(
   _xlfn.XLOOKUP(TRIM(F862), '[1]Bonus Rules'!$C$2:$G$2,
      _xlfn.XLOOKUP(TRIM(C862), '[1]Bonus Rules'!$B$3:$B$14, '[1]Bonus Rules'!$C$3:$G$14)
   ),
"No Bonus"))</f>
        <v>0.02</v>
      </c>
      <c r="J862" s="16">
        <f>IF(Table2[[#This Row],[Bonus Rules]]="No Bonus",0,Table1[[#This Row],[Salary]]*Table2[[#This Row],[Bonus Rules]])</f>
        <v>2297.8000000000002</v>
      </c>
      <c r="K862" s="16">
        <f>Table1[[#This Row],[Salary]]+Table2[[#This Row],[Bonus Amount ]]</f>
        <v>117187.8</v>
      </c>
    </row>
    <row r="863" spans="1:11">
      <c r="A863" s="2" t="s">
        <v>825</v>
      </c>
      <c r="B863" s="2" t="s">
        <v>6</v>
      </c>
      <c r="C863" s="2" t="s">
        <v>58</v>
      </c>
      <c r="D863" s="14">
        <v>107580</v>
      </c>
      <c r="E863" s="2" t="s">
        <v>17</v>
      </c>
      <c r="F863" s="2" t="s">
        <v>15</v>
      </c>
      <c r="G863" t="str">
        <f t="shared" si="13"/>
        <v>100000 - 110000</v>
      </c>
      <c r="H863" t="b">
        <f>IF(Table1[[#This Row],[Salary]]&gt;90000,TRUE,FALSE)</f>
        <v>1</v>
      </c>
      <c r="I863" s="11" cm="1">
        <f t="array" ref="I863">IF(OR(C863="", F863=""), "No Bonus",
IFERROR(
   _xlfn.XLOOKUP(TRIM(F863), '[1]Bonus Rules'!$C$2:$G$2,
      _xlfn.XLOOKUP(TRIM(C863), '[1]Bonus Rules'!$B$3:$B$14, '[1]Bonus Rules'!$C$3:$G$14)
   ),
"No Bonus"))</f>
        <v>1.2999999999999999E-2</v>
      </c>
      <c r="J863" s="16">
        <f>IF(Table2[[#This Row],[Bonus Rules]]="No Bonus",0,Table1[[#This Row],[Salary]]*Table2[[#This Row],[Bonus Rules]])</f>
        <v>1398.54</v>
      </c>
      <c r="K863" s="16">
        <f>Table1[[#This Row],[Salary]]+Table2[[#This Row],[Bonus Amount ]]</f>
        <v>108978.54</v>
      </c>
    </row>
    <row r="864" spans="1:11">
      <c r="A864" s="1" t="s">
        <v>826</v>
      </c>
      <c r="B864" s="1" t="s">
        <v>1</v>
      </c>
      <c r="C864" s="1" t="s">
        <v>40</v>
      </c>
      <c r="D864" s="13">
        <v>36040</v>
      </c>
      <c r="E864" s="1" t="s">
        <v>17</v>
      </c>
      <c r="F864" s="1" t="s">
        <v>20</v>
      </c>
      <c r="G864" t="str">
        <f t="shared" si="13"/>
        <v>30000 - 40000</v>
      </c>
      <c r="H864" t="b">
        <f>IF(Table1[[#This Row],[Salary]]&gt;90000,TRUE,FALSE)</f>
        <v>0</v>
      </c>
      <c r="I864" s="11" cm="1">
        <f t="array" ref="I864">IF(OR(C864="", F864=""), "No Bonus",
IFERROR(
   _xlfn.XLOOKUP(TRIM(F864), '[1]Bonus Rules'!$C$2:$G$2,
      _xlfn.XLOOKUP(TRIM(C864), '[1]Bonus Rules'!$B$3:$B$14, '[1]Bonus Rules'!$C$3:$G$14)
   ),
"No Bonus"))</f>
        <v>3.3000000000000002E-2</v>
      </c>
      <c r="J864" s="16">
        <f>IF(Table2[[#This Row],[Bonus Rules]]="No Bonus",0,Table1[[#This Row],[Salary]]*Table2[[#This Row],[Bonus Rules]])</f>
        <v>1189.3200000000002</v>
      </c>
      <c r="K864" s="16">
        <f>Table1[[#This Row],[Salary]]+Table2[[#This Row],[Bonus Amount ]]</f>
        <v>37229.32</v>
      </c>
    </row>
    <row r="865" spans="1:11">
      <c r="A865" s="2" t="s">
        <v>827</v>
      </c>
      <c r="B865" s="2" t="s">
        <v>1</v>
      </c>
      <c r="C865" s="2" t="s">
        <v>27</v>
      </c>
      <c r="D865" s="14">
        <v>35010</v>
      </c>
      <c r="E865" s="2" t="s">
        <v>12</v>
      </c>
      <c r="F865" s="2" t="s">
        <v>20</v>
      </c>
      <c r="G865" t="str">
        <f t="shared" si="13"/>
        <v>30000 - 40000</v>
      </c>
      <c r="H865" t="b">
        <f>IF(Table1[[#This Row],[Salary]]&gt;90000,TRUE,FALSE)</f>
        <v>0</v>
      </c>
      <c r="I865" s="11" cm="1">
        <f t="array" ref="I865">IF(OR(C865="", F865=""), "No Bonus",
IFERROR(
   _xlfn.XLOOKUP(TRIM(F865), '[1]Bonus Rules'!$C$2:$G$2,
      _xlfn.XLOOKUP(TRIM(C865), '[1]Bonus Rules'!$B$3:$B$14, '[1]Bonus Rules'!$C$3:$G$14)
   ),
"No Bonus"))</f>
        <v>3.2000000000000001E-2</v>
      </c>
      <c r="J865" s="16">
        <f>IF(Table2[[#This Row],[Bonus Rules]]="No Bonus",0,Table1[[#This Row],[Salary]]*Table2[[#This Row],[Bonus Rules]])</f>
        <v>1120.32</v>
      </c>
      <c r="K865" s="16">
        <f>Table1[[#This Row],[Salary]]+Table2[[#This Row],[Bonus Amount ]]</f>
        <v>36130.32</v>
      </c>
    </row>
    <row r="866" spans="1:11">
      <c r="A866" s="1" t="s">
        <v>828</v>
      </c>
      <c r="B866" s="1" t="s">
        <v>1</v>
      </c>
      <c r="C866" s="1" t="s">
        <v>40</v>
      </c>
      <c r="D866" s="13">
        <v>74280</v>
      </c>
      <c r="E866" s="1" t="s">
        <v>3</v>
      </c>
      <c r="F866" s="1" t="s">
        <v>20</v>
      </c>
      <c r="G866" t="str">
        <f t="shared" si="13"/>
        <v>70000 - 80000</v>
      </c>
      <c r="H866" t="b">
        <f>IF(Table1[[#This Row],[Salary]]&gt;90000,TRUE,FALSE)</f>
        <v>0</v>
      </c>
      <c r="I866" s="11" cm="1">
        <f t="array" ref="I866">IF(OR(C866="", F866=""), "No Bonus",
IFERROR(
   _xlfn.XLOOKUP(TRIM(F866), '[1]Bonus Rules'!$C$2:$G$2,
      _xlfn.XLOOKUP(TRIM(C866), '[1]Bonus Rules'!$B$3:$B$14, '[1]Bonus Rules'!$C$3:$G$14)
   ),
"No Bonus"))</f>
        <v>3.3000000000000002E-2</v>
      </c>
      <c r="J866" s="16">
        <f>IF(Table2[[#This Row],[Bonus Rules]]="No Bonus",0,Table1[[#This Row],[Salary]]*Table2[[#This Row],[Bonus Rules]])</f>
        <v>2451.2400000000002</v>
      </c>
      <c r="K866" s="16">
        <f>Table1[[#This Row],[Salary]]+Table2[[#This Row],[Bonus Amount ]]</f>
        <v>76731.240000000005</v>
      </c>
    </row>
    <row r="867" spans="1:11">
      <c r="A867" s="2" t="s">
        <v>829</v>
      </c>
      <c r="B867" s="2" t="s">
        <v>1</v>
      </c>
      <c r="C867" s="2" t="s">
        <v>40</v>
      </c>
      <c r="D867" s="14">
        <v>115790</v>
      </c>
      <c r="E867" s="2" t="s">
        <v>3</v>
      </c>
      <c r="F867" s="2" t="s">
        <v>41</v>
      </c>
      <c r="G867" t="str">
        <f t="shared" si="13"/>
        <v>110000 - 120000</v>
      </c>
      <c r="H867" t="b">
        <f>IF(Table1[[#This Row],[Salary]]&gt;90000,TRUE,FALSE)</f>
        <v>1</v>
      </c>
      <c r="I867" s="11" cm="1">
        <f t="array" ref="I867">IF(OR(C867="", F867=""), "No Bonus",
IFERROR(
   _xlfn.XLOOKUP(TRIM(F867), '[1]Bonus Rules'!$C$2:$G$2,
      _xlfn.XLOOKUP(TRIM(C867), '[1]Bonus Rules'!$B$3:$B$14, '[1]Bonus Rules'!$C$3:$G$14)
   ),
"No Bonus"))</f>
        <v>5.0000000000000001E-3</v>
      </c>
      <c r="J867" s="16">
        <f>IF(Table2[[#This Row],[Bonus Rules]]="No Bonus",0,Table1[[#This Row],[Salary]]*Table2[[#This Row],[Bonus Rules]])</f>
        <v>578.95000000000005</v>
      </c>
      <c r="K867" s="16">
        <f>Table1[[#This Row],[Salary]]+Table2[[#This Row],[Bonus Amount ]]</f>
        <v>116368.95</v>
      </c>
    </row>
    <row r="868" spans="1:11">
      <c r="A868" s="1" t="s">
        <v>830</v>
      </c>
      <c r="B868" s="1" t="s">
        <v>1</v>
      </c>
      <c r="C868" s="1" t="s">
        <v>14</v>
      </c>
      <c r="D868" s="13">
        <v>38330</v>
      </c>
      <c r="E868" s="1" t="s">
        <v>3</v>
      </c>
      <c r="F868" s="1" t="s">
        <v>20</v>
      </c>
      <c r="G868" t="str">
        <f t="shared" si="13"/>
        <v>30000 - 40000</v>
      </c>
      <c r="H868" t="b">
        <f>IF(Table1[[#This Row],[Salary]]&gt;90000,TRUE,FALSE)</f>
        <v>0</v>
      </c>
      <c r="I868" s="11" cm="1">
        <f t="array" ref="I868">IF(OR(C868="", F868=""), "No Bonus",
IFERROR(
   _xlfn.XLOOKUP(TRIM(F868), '[1]Bonus Rules'!$C$2:$G$2,
      _xlfn.XLOOKUP(TRIM(C868), '[1]Bonus Rules'!$B$3:$B$14, '[1]Bonus Rules'!$C$3:$G$14)
   ),
"No Bonus"))</f>
        <v>2.8000000000000001E-2</v>
      </c>
      <c r="J868" s="16">
        <f>IF(Table2[[#This Row],[Bonus Rules]]="No Bonus",0,Table1[[#This Row],[Salary]]*Table2[[#This Row],[Bonus Rules]])</f>
        <v>1073.24</v>
      </c>
      <c r="K868" s="16">
        <f>Table1[[#This Row],[Salary]]+Table2[[#This Row],[Bonus Amount ]]</f>
        <v>39403.24</v>
      </c>
    </row>
    <row r="869" spans="1:11">
      <c r="A869" s="2" t="s">
        <v>831</v>
      </c>
      <c r="B869" s="2" t="s">
        <v>1</v>
      </c>
      <c r="C869" s="2" t="s">
        <v>24</v>
      </c>
      <c r="D869" s="14">
        <v>70270</v>
      </c>
      <c r="E869" s="2" t="s">
        <v>17</v>
      </c>
      <c r="F869" s="2" t="s">
        <v>4</v>
      </c>
      <c r="G869" t="str">
        <f t="shared" si="13"/>
        <v>70000 - 80000</v>
      </c>
      <c r="H869" t="b">
        <f>IF(Table1[[#This Row],[Salary]]&gt;90000,TRUE,FALSE)</f>
        <v>0</v>
      </c>
      <c r="I869" s="11" cm="1">
        <f t="array" ref="I869">IF(OR(C869="", F869=""), "No Bonus",
IFERROR(
   _xlfn.XLOOKUP(TRIM(F869), '[1]Bonus Rules'!$C$2:$G$2,
      _xlfn.XLOOKUP(TRIM(C869), '[1]Bonus Rules'!$B$3:$B$14, '[1]Bonus Rules'!$C$3:$G$14)
   ),
"No Bonus"))</f>
        <v>7.2999999999999995E-2</v>
      </c>
      <c r="J869" s="16">
        <f>IF(Table2[[#This Row],[Bonus Rules]]="No Bonus",0,Table1[[#This Row],[Salary]]*Table2[[#This Row],[Bonus Rules]])</f>
        <v>5129.71</v>
      </c>
      <c r="K869" s="16">
        <f>Table1[[#This Row],[Salary]]+Table2[[#This Row],[Bonus Amount ]]</f>
        <v>75399.710000000006</v>
      </c>
    </row>
    <row r="870" spans="1:11">
      <c r="A870" s="1" t="s">
        <v>832</v>
      </c>
      <c r="B870" s="1" t="s">
        <v>1</v>
      </c>
      <c r="C870" s="1" t="s">
        <v>14</v>
      </c>
      <c r="D870" s="13">
        <v>37060</v>
      </c>
      <c r="E870" s="1" t="s">
        <v>12</v>
      </c>
      <c r="F870" s="1" t="s">
        <v>20</v>
      </c>
      <c r="G870" t="str">
        <f t="shared" si="13"/>
        <v>30000 - 40000</v>
      </c>
      <c r="H870" t="b">
        <f>IF(Table1[[#This Row],[Salary]]&gt;90000,TRUE,FALSE)</f>
        <v>0</v>
      </c>
      <c r="I870" s="11" cm="1">
        <f t="array" ref="I870">IF(OR(C870="", F870=""), "No Bonus",
IFERROR(
   _xlfn.XLOOKUP(TRIM(F870), '[1]Bonus Rules'!$C$2:$G$2,
      _xlfn.XLOOKUP(TRIM(C870), '[1]Bonus Rules'!$B$3:$B$14, '[1]Bonus Rules'!$C$3:$G$14)
   ),
"No Bonus"))</f>
        <v>2.8000000000000001E-2</v>
      </c>
      <c r="J870" s="16">
        <f>IF(Table2[[#This Row],[Bonus Rules]]="No Bonus",0,Table1[[#This Row],[Salary]]*Table2[[#This Row],[Bonus Rules]])</f>
        <v>1037.68</v>
      </c>
      <c r="K870" s="16">
        <f>Table1[[#This Row],[Salary]]+Table2[[#This Row],[Bonus Amount ]]</f>
        <v>38097.68</v>
      </c>
    </row>
    <row r="871" spans="1:11">
      <c r="A871" s="2" t="s">
        <v>484</v>
      </c>
      <c r="B871" s="2" t="s">
        <v>1</v>
      </c>
      <c r="C871" s="2" t="s">
        <v>32</v>
      </c>
      <c r="D871" s="14">
        <v>53870</v>
      </c>
      <c r="E871" s="2" t="s">
        <v>17</v>
      </c>
      <c r="F871" s="2" t="s">
        <v>8</v>
      </c>
      <c r="G871" t="str">
        <f t="shared" si="13"/>
        <v>50000 - 60000</v>
      </c>
      <c r="H871" t="b">
        <f>IF(Table1[[#This Row],[Salary]]&gt;90000,TRUE,FALSE)</f>
        <v>0</v>
      </c>
      <c r="I871" s="11" cm="1">
        <f t="array" ref="I871">IF(OR(C871="", F871=""), "No Bonus",
IFERROR(
   _xlfn.XLOOKUP(TRIM(F871), '[1]Bonus Rules'!$C$2:$G$2,
      _xlfn.XLOOKUP(TRIM(C871), '[1]Bonus Rules'!$B$3:$B$14, '[1]Bonus Rules'!$C$3:$G$14)
   ),
"No Bonus"))</f>
        <v>5.8999999999999997E-2</v>
      </c>
      <c r="J871" s="16">
        <f>IF(Table2[[#This Row],[Bonus Rules]]="No Bonus",0,Table1[[#This Row],[Salary]]*Table2[[#This Row],[Bonus Rules]])</f>
        <v>3178.33</v>
      </c>
      <c r="K871" s="16">
        <f>Table1[[#This Row],[Salary]]+Table2[[#This Row],[Bonus Amount ]]</f>
        <v>57048.33</v>
      </c>
    </row>
    <row r="872" spans="1:11">
      <c r="A872" s="1" t="s">
        <v>636</v>
      </c>
      <c r="B872" s="1" t="s">
        <v>6</v>
      </c>
      <c r="C872" s="1" t="s">
        <v>40</v>
      </c>
      <c r="D872" s="13">
        <v>84310</v>
      </c>
      <c r="E872" s="1" t="s">
        <v>17</v>
      </c>
      <c r="F872" s="1" t="s">
        <v>8</v>
      </c>
      <c r="G872" t="str">
        <f t="shared" si="13"/>
        <v>80000 - 90000</v>
      </c>
      <c r="H872" t="b">
        <f>IF(Table1[[#This Row],[Salary]]&gt;90000,TRUE,FALSE)</f>
        <v>0</v>
      </c>
      <c r="I872" s="11" cm="1">
        <f t="array" ref="I872">IF(OR(C872="", F872=""), "No Bonus",
IFERROR(
   _xlfn.XLOOKUP(TRIM(F872), '[1]Bonus Rules'!$C$2:$G$2,
      _xlfn.XLOOKUP(TRIM(C872), '[1]Bonus Rules'!$B$3:$B$14, '[1]Bonus Rules'!$C$3:$G$14)
   ),
"No Bonus"))</f>
        <v>5.3999999999999999E-2</v>
      </c>
      <c r="J872" s="16">
        <f>IF(Table2[[#This Row],[Bonus Rules]]="No Bonus",0,Table1[[#This Row],[Salary]]*Table2[[#This Row],[Bonus Rules]])</f>
        <v>4552.74</v>
      </c>
      <c r="K872" s="16">
        <f>Table1[[#This Row],[Salary]]+Table2[[#This Row],[Bonus Amount ]]</f>
        <v>88862.74</v>
      </c>
    </row>
    <row r="873" spans="1:11">
      <c r="A873" s="2" t="s">
        <v>833</v>
      </c>
      <c r="B873" s="2" t="s">
        <v>6</v>
      </c>
      <c r="C873" s="2" t="s">
        <v>40</v>
      </c>
      <c r="D873" s="14">
        <v>58100</v>
      </c>
      <c r="E873" s="2" t="s">
        <v>12</v>
      </c>
      <c r="F873" s="2" t="s">
        <v>4</v>
      </c>
      <c r="G873" t="str">
        <f t="shared" si="13"/>
        <v>50000 - 60000</v>
      </c>
      <c r="H873" t="b">
        <f>IF(Table1[[#This Row],[Salary]]&gt;90000,TRUE,FALSE)</f>
        <v>0</v>
      </c>
      <c r="I873" s="11" cm="1">
        <f t="array" ref="I873">IF(OR(C873="", F873=""), "No Bonus",
IFERROR(
   _xlfn.XLOOKUP(TRIM(F873), '[1]Bonus Rules'!$C$2:$G$2,
      _xlfn.XLOOKUP(TRIM(C873), '[1]Bonus Rules'!$B$3:$B$14, '[1]Bonus Rules'!$C$3:$G$14)
   ),
"No Bonus"))</f>
        <v>8.4000000000000005E-2</v>
      </c>
      <c r="J873" s="16">
        <f>IF(Table2[[#This Row],[Bonus Rules]]="No Bonus",0,Table1[[#This Row],[Salary]]*Table2[[#This Row],[Bonus Rules]])</f>
        <v>4880.4000000000005</v>
      </c>
      <c r="K873" s="16">
        <f>Table1[[#This Row],[Salary]]+Table2[[#This Row],[Bonus Amount ]]</f>
        <v>62980.4</v>
      </c>
    </row>
    <row r="874" spans="1:11">
      <c r="A874" s="1" t="s">
        <v>834</v>
      </c>
      <c r="B874" s="1" t="s">
        <v>1</v>
      </c>
      <c r="C874" s="1" t="s">
        <v>14</v>
      </c>
      <c r="D874" s="13">
        <v>99780</v>
      </c>
      <c r="E874" s="1" t="s">
        <v>12</v>
      </c>
      <c r="F874" s="1" t="s">
        <v>4</v>
      </c>
      <c r="G874" t="str">
        <f t="shared" si="13"/>
        <v>90000 - 100000</v>
      </c>
      <c r="H874" t="b">
        <f>IF(Table1[[#This Row],[Salary]]&gt;90000,TRUE,FALSE)</f>
        <v>1</v>
      </c>
      <c r="I874" s="11" cm="1">
        <f t="array" ref="I874">IF(OR(C874="", F874=""), "No Bonus",
IFERROR(
   _xlfn.XLOOKUP(TRIM(F874), '[1]Bonus Rules'!$C$2:$G$2,
      _xlfn.XLOOKUP(TRIM(C874), '[1]Bonus Rules'!$B$3:$B$14, '[1]Bonus Rules'!$C$3:$G$14)
   ),
"No Bonus"))</f>
        <v>7.5999999999999998E-2</v>
      </c>
      <c r="J874" s="16">
        <f>IF(Table2[[#This Row],[Bonus Rules]]="No Bonus",0,Table1[[#This Row],[Salary]]*Table2[[#This Row],[Bonus Rules]])</f>
        <v>7583.28</v>
      </c>
      <c r="K874" s="16">
        <f>Table1[[#This Row],[Salary]]+Table2[[#This Row],[Bonus Amount ]]</f>
        <v>107363.28</v>
      </c>
    </row>
    <row r="875" spans="1:11">
      <c r="A875" s="2" t="s">
        <v>835</v>
      </c>
      <c r="B875" s="2" t="s">
        <v>1</v>
      </c>
      <c r="C875" s="2" t="s">
        <v>43</v>
      </c>
      <c r="D875" s="14">
        <v>119020</v>
      </c>
      <c r="E875" s="2" t="s">
        <v>3</v>
      </c>
      <c r="F875" s="2" t="s">
        <v>15</v>
      </c>
      <c r="G875" t="str">
        <f t="shared" si="13"/>
        <v>110000 - 120000</v>
      </c>
      <c r="H875" t="b">
        <f>IF(Table1[[#This Row],[Salary]]&gt;90000,TRUE,FALSE)</f>
        <v>1</v>
      </c>
      <c r="I875" s="11" cm="1">
        <f t="array" ref="I875">IF(OR(C875="", F875=""), "No Bonus",
IFERROR(
   _xlfn.XLOOKUP(TRIM(F875), '[1]Bonus Rules'!$C$2:$G$2,
      _xlfn.XLOOKUP(TRIM(C875), '[1]Bonus Rules'!$B$3:$B$14, '[1]Bonus Rules'!$C$3:$G$14)
   ),
"No Bonus"))</f>
        <v>1.2E-2</v>
      </c>
      <c r="J875" s="16">
        <f>IF(Table2[[#This Row],[Bonus Rules]]="No Bonus",0,Table1[[#This Row],[Salary]]*Table2[[#This Row],[Bonus Rules]])</f>
        <v>1428.24</v>
      </c>
      <c r="K875" s="16">
        <f>Table1[[#This Row],[Salary]]+Table2[[#This Row],[Bonus Amount ]]</f>
        <v>120448.24</v>
      </c>
    </row>
    <row r="876" spans="1:11">
      <c r="A876" s="1" t="s">
        <v>836</v>
      </c>
      <c r="B876" s="1" t="s">
        <v>1</v>
      </c>
      <c r="C876" s="1" t="s">
        <v>7</v>
      </c>
      <c r="D876" s="13">
        <v>92940</v>
      </c>
      <c r="E876" s="1" t="s">
        <v>3</v>
      </c>
      <c r="F876" s="1" t="s">
        <v>8</v>
      </c>
      <c r="G876" t="str">
        <f t="shared" si="13"/>
        <v>90000 - 100000</v>
      </c>
      <c r="H876" t="b">
        <f>IF(Table1[[#This Row],[Salary]]&gt;90000,TRUE,FALSE)</f>
        <v>1</v>
      </c>
      <c r="I876" s="11" cm="1">
        <f t="array" ref="I876">IF(OR(C876="", F876=""), "No Bonus",
IFERROR(
   _xlfn.XLOOKUP(TRIM(F876), '[1]Bonus Rules'!$C$2:$G$2,
      _xlfn.XLOOKUP(TRIM(C876), '[1]Bonus Rules'!$B$3:$B$14, '[1]Bonus Rules'!$C$3:$G$14)
   ),
"No Bonus"))</f>
        <v>4.2999999999999997E-2</v>
      </c>
      <c r="J876" s="16">
        <f>IF(Table2[[#This Row],[Bonus Rules]]="No Bonus",0,Table1[[#This Row],[Salary]]*Table2[[#This Row],[Bonus Rules]])</f>
        <v>3996.4199999999996</v>
      </c>
      <c r="K876" s="16">
        <f>Table1[[#This Row],[Salary]]+Table2[[#This Row],[Bonus Amount ]]</f>
        <v>96936.42</v>
      </c>
    </row>
    <row r="877" spans="1:11">
      <c r="A877" s="2" t="s">
        <v>837</v>
      </c>
      <c r="B877" s="2" t="s">
        <v>1</v>
      </c>
      <c r="C877" s="2" t="s">
        <v>32</v>
      </c>
      <c r="D877" s="14">
        <v>59670</v>
      </c>
      <c r="E877" s="2" t="s">
        <v>12</v>
      </c>
      <c r="F877" s="2" t="s">
        <v>54</v>
      </c>
      <c r="G877" t="str">
        <f t="shared" si="13"/>
        <v>50000 - 60000</v>
      </c>
      <c r="H877" t="b">
        <f>IF(Table1[[#This Row],[Salary]]&gt;90000,TRUE,FALSE)</f>
        <v>0</v>
      </c>
      <c r="I877" s="11" t="str" cm="1">
        <f t="array" ref="I877">IF(OR(C877="", F877=""), "No Bonus",
IFERROR(
   _xlfn.XLOOKUP(TRIM(F877), '[1]Bonus Rules'!$C$2:$G$2,
      _xlfn.XLOOKUP(TRIM(C877), '[1]Bonus Rules'!$B$3:$B$14, '[1]Bonus Rules'!$C$3:$G$14)
   ),
"No Bonus"))</f>
        <v>No Bonus</v>
      </c>
      <c r="J877" s="16">
        <f>IF(Table2[[#This Row],[Bonus Rules]]="No Bonus",0,Table1[[#This Row],[Salary]]*Table2[[#This Row],[Bonus Rules]])</f>
        <v>0</v>
      </c>
      <c r="K877" s="16">
        <f>Table1[[#This Row],[Salary]]+Table2[[#This Row],[Bonus Amount ]]</f>
        <v>59670</v>
      </c>
    </row>
    <row r="878" spans="1:11">
      <c r="A878" s="1" t="s">
        <v>838</v>
      </c>
      <c r="B878" s="1" t="s">
        <v>1</v>
      </c>
      <c r="C878" s="1" t="s">
        <v>58</v>
      </c>
      <c r="D878" s="13">
        <v>77470</v>
      </c>
      <c r="E878" s="1" t="s">
        <v>12</v>
      </c>
      <c r="F878" s="1" t="s">
        <v>8</v>
      </c>
      <c r="G878" t="str">
        <f t="shared" si="13"/>
        <v>70000 - 80000</v>
      </c>
      <c r="H878" t="b">
        <f>IF(Table1[[#This Row],[Salary]]&gt;90000,TRUE,FALSE)</f>
        <v>0</v>
      </c>
      <c r="I878" s="11" cm="1">
        <f t="array" ref="I878">IF(OR(C878="", F878=""), "No Bonus",
IFERROR(
   _xlfn.XLOOKUP(TRIM(F878), '[1]Bonus Rules'!$C$2:$G$2,
      _xlfn.XLOOKUP(TRIM(C878), '[1]Bonus Rules'!$B$3:$B$14, '[1]Bonus Rules'!$C$3:$G$14)
   ),
"No Bonus"))</f>
        <v>5.8000000000000003E-2</v>
      </c>
      <c r="J878" s="16">
        <f>IF(Table2[[#This Row],[Bonus Rules]]="No Bonus",0,Table1[[#This Row],[Salary]]*Table2[[#This Row],[Bonus Rules]])</f>
        <v>4493.26</v>
      </c>
      <c r="K878" s="16">
        <f>Table1[[#This Row],[Salary]]+Table2[[#This Row],[Bonus Amount ]]</f>
        <v>81963.259999999995</v>
      </c>
    </row>
    <row r="879" spans="1:11">
      <c r="A879" s="2" t="s">
        <v>839</v>
      </c>
      <c r="B879" s="2" t="s">
        <v>1</v>
      </c>
      <c r="C879" s="2" t="s">
        <v>7</v>
      </c>
      <c r="D879" s="14">
        <v>45650</v>
      </c>
      <c r="E879" s="2" t="s">
        <v>3</v>
      </c>
      <c r="F879" s="2" t="s">
        <v>8</v>
      </c>
      <c r="G879" t="str">
        <f t="shared" si="13"/>
        <v>40000 - 50000</v>
      </c>
      <c r="H879" t="b">
        <f>IF(Table1[[#This Row],[Salary]]&gt;90000,TRUE,FALSE)</f>
        <v>0</v>
      </c>
      <c r="I879" s="11" cm="1">
        <f t="array" ref="I879">IF(OR(C879="", F879=""), "No Bonus",
IFERROR(
   _xlfn.XLOOKUP(TRIM(F879), '[1]Bonus Rules'!$C$2:$G$2,
      _xlfn.XLOOKUP(TRIM(C879), '[1]Bonus Rules'!$B$3:$B$14, '[1]Bonus Rules'!$C$3:$G$14)
   ),
"No Bonus"))</f>
        <v>4.2999999999999997E-2</v>
      </c>
      <c r="J879" s="16">
        <f>IF(Table2[[#This Row],[Bonus Rules]]="No Bonus",0,Table1[[#This Row],[Salary]]*Table2[[#This Row],[Bonus Rules]])</f>
        <v>1962.9499999999998</v>
      </c>
      <c r="K879" s="16">
        <f>Table1[[#This Row],[Salary]]+Table2[[#This Row],[Bonus Amount ]]</f>
        <v>47612.95</v>
      </c>
    </row>
    <row r="880" spans="1:11">
      <c r="A880" s="1" t="s">
        <v>840</v>
      </c>
      <c r="B880" s="1" t="s">
        <v>6</v>
      </c>
      <c r="C880" s="1" t="s">
        <v>7</v>
      </c>
      <c r="D880" s="13">
        <v>88430</v>
      </c>
      <c r="E880" s="1" t="s">
        <v>3</v>
      </c>
      <c r="F880" s="1" t="s">
        <v>20</v>
      </c>
      <c r="G880" t="str">
        <f t="shared" si="13"/>
        <v>80000 - 90000</v>
      </c>
      <c r="H880" t="b">
        <f>IF(Table1[[#This Row],[Salary]]&gt;90000,TRUE,FALSE)</f>
        <v>0</v>
      </c>
      <c r="I880" s="11" cm="1">
        <f t="array" ref="I880">IF(OR(C880="", F880=""), "No Bonus",
IFERROR(
   _xlfn.XLOOKUP(TRIM(F880), '[1]Bonus Rules'!$C$2:$G$2,
      _xlfn.XLOOKUP(TRIM(C880), '[1]Bonus Rules'!$B$3:$B$14, '[1]Bonus Rules'!$C$3:$G$14)
   ),
"No Bonus"))</f>
        <v>3.5000000000000003E-2</v>
      </c>
      <c r="J880" s="16">
        <f>IF(Table2[[#This Row],[Bonus Rules]]="No Bonus",0,Table1[[#This Row],[Salary]]*Table2[[#This Row],[Bonus Rules]])</f>
        <v>3095.05</v>
      </c>
      <c r="K880" s="16">
        <f>Table1[[#This Row],[Salary]]+Table2[[#This Row],[Bonus Amount ]]</f>
        <v>91525.05</v>
      </c>
    </row>
    <row r="881" spans="1:11">
      <c r="A881" s="2" t="s">
        <v>841</v>
      </c>
      <c r="B881" s="2" t="s">
        <v>1</v>
      </c>
      <c r="C881" s="2" t="s">
        <v>19</v>
      </c>
      <c r="D881" s="14">
        <v>36880</v>
      </c>
      <c r="E881" s="2" t="s">
        <v>12</v>
      </c>
      <c r="F881" s="2" t="s">
        <v>8</v>
      </c>
      <c r="G881" t="str">
        <f t="shared" si="13"/>
        <v>30000 - 40000</v>
      </c>
      <c r="H881" t="b">
        <f>IF(Table1[[#This Row],[Salary]]&gt;90000,TRUE,FALSE)</f>
        <v>0</v>
      </c>
      <c r="I881" s="11" cm="1">
        <f t="array" ref="I881">IF(OR(C881="", F881=""), "No Bonus",
IFERROR(
   _xlfn.XLOOKUP(TRIM(F881), '[1]Bonus Rules'!$C$2:$G$2,
      _xlfn.XLOOKUP(TRIM(C881), '[1]Bonus Rules'!$B$3:$B$14, '[1]Bonus Rules'!$C$3:$G$14)
   ),
"No Bonus"))</f>
        <v>5.3999999999999999E-2</v>
      </c>
      <c r="J881" s="16">
        <f>IF(Table2[[#This Row],[Bonus Rules]]="No Bonus",0,Table1[[#This Row],[Salary]]*Table2[[#This Row],[Bonus Rules]])</f>
        <v>1991.52</v>
      </c>
      <c r="K881" s="16">
        <f>Table1[[#This Row],[Salary]]+Table2[[#This Row],[Bonus Amount ]]</f>
        <v>38871.519999999997</v>
      </c>
    </row>
    <row r="882" spans="1:11">
      <c r="A882" s="1" t="s">
        <v>796</v>
      </c>
      <c r="B882" s="1" t="s">
        <v>1</v>
      </c>
      <c r="C882" s="1" t="s">
        <v>24</v>
      </c>
      <c r="D882" s="13">
        <v>106400</v>
      </c>
      <c r="E882" s="1" t="s">
        <v>17</v>
      </c>
      <c r="F882" s="1" t="s">
        <v>15</v>
      </c>
      <c r="G882" t="str">
        <f t="shared" si="13"/>
        <v>100000 - 110000</v>
      </c>
      <c r="H882" t="b">
        <f>IF(Table1[[#This Row],[Salary]]&gt;90000,TRUE,FALSE)</f>
        <v>1</v>
      </c>
      <c r="I882" s="11" cm="1">
        <f t="array" ref="I882">IF(OR(C882="", F882=""), "No Bonus",
IFERROR(
   _xlfn.XLOOKUP(TRIM(F882), '[1]Bonus Rules'!$C$2:$G$2,
      _xlfn.XLOOKUP(TRIM(C882), '[1]Bonus Rules'!$B$3:$B$14, '[1]Bonus Rules'!$C$3:$G$14)
   ),
"No Bonus"))</f>
        <v>1.7999999999999999E-2</v>
      </c>
      <c r="J882" s="16">
        <f>IF(Table2[[#This Row],[Bonus Rules]]="No Bonus",0,Table1[[#This Row],[Salary]]*Table2[[#This Row],[Bonus Rules]])</f>
        <v>1915.1999999999998</v>
      </c>
      <c r="K882" s="16">
        <f>Table1[[#This Row],[Salary]]+Table2[[#This Row],[Bonus Amount ]]</f>
        <v>108315.2</v>
      </c>
    </row>
    <row r="883" spans="1:11">
      <c r="A883" s="2" t="s">
        <v>842</v>
      </c>
      <c r="B883" s="2" t="s">
        <v>1</v>
      </c>
      <c r="C883" s="2" t="s">
        <v>45</v>
      </c>
      <c r="D883" s="14">
        <v>111820</v>
      </c>
      <c r="E883" s="2" t="s">
        <v>3</v>
      </c>
      <c r="F883" s="2" t="s">
        <v>4</v>
      </c>
      <c r="G883" t="str">
        <f t="shared" si="13"/>
        <v>110000 - 120000</v>
      </c>
      <c r="H883" t="b">
        <f>IF(Table1[[#This Row],[Salary]]&gt;90000,TRUE,FALSE)</f>
        <v>1</v>
      </c>
      <c r="I883" s="11" cm="1">
        <f t="array" ref="I883">IF(OR(C883="", F883=""), "No Bonus",
IFERROR(
   _xlfn.XLOOKUP(TRIM(F883), '[1]Bonus Rules'!$C$2:$G$2,
      _xlfn.XLOOKUP(TRIM(C883), '[1]Bonus Rules'!$B$3:$B$14, '[1]Bonus Rules'!$C$3:$G$14)
   ),
"No Bonus"))</f>
        <v>7.1999999999999995E-2</v>
      </c>
      <c r="J883" s="16">
        <f>IF(Table2[[#This Row],[Bonus Rules]]="No Bonus",0,Table1[[#This Row],[Salary]]*Table2[[#This Row],[Bonus Rules]])</f>
        <v>8051.0399999999991</v>
      </c>
      <c r="K883" s="16">
        <f>Table1[[#This Row],[Salary]]+Table2[[#This Row],[Bonus Amount ]]</f>
        <v>119871.03999999999</v>
      </c>
    </row>
    <row r="884" spans="1:11">
      <c r="A884" s="1" t="s">
        <v>843</v>
      </c>
      <c r="B884" s="1" t="s">
        <v>1</v>
      </c>
      <c r="C884" s="1" t="s">
        <v>19</v>
      </c>
      <c r="D884" s="13">
        <v>92870</v>
      </c>
      <c r="E884" s="1" t="s">
        <v>17</v>
      </c>
      <c r="F884" s="1" t="s">
        <v>20</v>
      </c>
      <c r="G884" t="str">
        <f t="shared" si="13"/>
        <v>90000 - 100000</v>
      </c>
      <c r="H884" t="b">
        <f>IF(Table1[[#This Row],[Salary]]&gt;90000,TRUE,FALSE)</f>
        <v>1</v>
      </c>
      <c r="I884" s="11" cm="1">
        <f t="array" ref="I884">IF(OR(C884="", F884=""), "No Bonus",
IFERROR(
   _xlfn.XLOOKUP(TRIM(F884), '[1]Bonus Rules'!$C$2:$G$2,
      _xlfn.XLOOKUP(TRIM(C884), '[1]Bonus Rules'!$B$3:$B$14, '[1]Bonus Rules'!$C$3:$G$14)
   ),
"No Bonus"))</f>
        <v>2.7E-2</v>
      </c>
      <c r="J884" s="16">
        <f>IF(Table2[[#This Row],[Bonus Rules]]="No Bonus",0,Table1[[#This Row],[Salary]]*Table2[[#This Row],[Bonus Rules]])</f>
        <v>2507.4899999999998</v>
      </c>
      <c r="K884" s="16">
        <f>Table1[[#This Row],[Salary]]+Table2[[#This Row],[Bonus Amount ]]</f>
        <v>95377.49</v>
      </c>
    </row>
    <row r="885" spans="1:11">
      <c r="A885" s="2" t="s">
        <v>844</v>
      </c>
      <c r="B885" s="2" t="s">
        <v>1</v>
      </c>
      <c r="C885" s="2" t="s">
        <v>24</v>
      </c>
      <c r="D885" s="14">
        <v>100360</v>
      </c>
      <c r="E885" s="2" t="s">
        <v>3</v>
      </c>
      <c r="F885" s="2" t="s">
        <v>20</v>
      </c>
      <c r="G885" t="str">
        <f t="shared" si="13"/>
        <v>100000 - 110000</v>
      </c>
      <c r="H885" t="b">
        <f>IF(Table1[[#This Row],[Salary]]&gt;90000,TRUE,FALSE)</f>
        <v>1</v>
      </c>
      <c r="I885" s="11" cm="1">
        <f t="array" ref="I885">IF(OR(C885="", F885=""), "No Bonus",
IFERROR(
   _xlfn.XLOOKUP(TRIM(F885), '[1]Bonus Rules'!$C$2:$G$2,
      _xlfn.XLOOKUP(TRIM(C885), '[1]Bonus Rules'!$B$3:$B$14, '[1]Bonus Rules'!$C$3:$G$14)
   ),
"No Bonus"))</f>
        <v>2.4E-2</v>
      </c>
      <c r="J885" s="16">
        <f>IF(Table2[[#This Row],[Bonus Rules]]="No Bonus",0,Table1[[#This Row],[Salary]]*Table2[[#This Row],[Bonus Rules]])</f>
        <v>2408.64</v>
      </c>
      <c r="K885" s="16">
        <f>Table1[[#This Row],[Salary]]+Table2[[#This Row],[Bonus Amount ]]</f>
        <v>102768.64</v>
      </c>
    </row>
    <row r="886" spans="1:11">
      <c r="A886" s="1" t="s">
        <v>611</v>
      </c>
      <c r="B886" s="1" t="s">
        <v>6</v>
      </c>
      <c r="C886" s="1" t="s">
        <v>40</v>
      </c>
      <c r="D886" s="13">
        <v>46750</v>
      </c>
      <c r="E886" s="1" t="s">
        <v>3</v>
      </c>
      <c r="F886" s="1" t="s">
        <v>20</v>
      </c>
      <c r="G886" t="str">
        <f t="shared" si="13"/>
        <v>40000 - 50000</v>
      </c>
      <c r="H886" t="b">
        <f>IF(Table1[[#This Row],[Salary]]&gt;90000,TRUE,FALSE)</f>
        <v>0</v>
      </c>
      <c r="I886" s="11" cm="1">
        <f t="array" ref="I886">IF(OR(C886="", F886=""), "No Bonus",
IFERROR(
   _xlfn.XLOOKUP(TRIM(F886), '[1]Bonus Rules'!$C$2:$G$2,
      _xlfn.XLOOKUP(TRIM(C886), '[1]Bonus Rules'!$B$3:$B$14, '[1]Bonus Rules'!$C$3:$G$14)
   ),
"No Bonus"))</f>
        <v>3.3000000000000002E-2</v>
      </c>
      <c r="J886" s="16">
        <f>IF(Table2[[#This Row],[Bonus Rules]]="No Bonus",0,Table1[[#This Row],[Salary]]*Table2[[#This Row],[Bonus Rules]])</f>
        <v>1542.75</v>
      </c>
      <c r="K886" s="16">
        <f>Table1[[#This Row],[Salary]]+Table2[[#This Row],[Bonus Amount ]]</f>
        <v>48292.75</v>
      </c>
    </row>
    <row r="887" spans="1:11">
      <c r="A887" s="2" t="s">
        <v>845</v>
      </c>
      <c r="B887" s="2" t="s">
        <v>1</v>
      </c>
      <c r="C887" s="2" t="s">
        <v>24</v>
      </c>
      <c r="D887" s="14">
        <v>48950</v>
      </c>
      <c r="E887" s="2" t="s">
        <v>17</v>
      </c>
      <c r="F887" s="2" t="s">
        <v>8</v>
      </c>
      <c r="G887" t="str">
        <f t="shared" si="13"/>
        <v>40000 - 50000</v>
      </c>
      <c r="H887" t="b">
        <f>IF(Table1[[#This Row],[Salary]]&gt;90000,TRUE,FALSE)</f>
        <v>0</v>
      </c>
      <c r="I887" s="11" cm="1">
        <f t="array" ref="I887">IF(OR(C887="", F887=""), "No Bonus",
IFERROR(
   _xlfn.XLOOKUP(TRIM(F887), '[1]Bonus Rules'!$C$2:$G$2,
      _xlfn.XLOOKUP(TRIM(C887), '[1]Bonus Rules'!$B$3:$B$14, '[1]Bonus Rules'!$C$3:$G$14)
   ),
"No Bonus"))</f>
        <v>0.05</v>
      </c>
      <c r="J887" s="16">
        <f>IF(Table2[[#This Row],[Bonus Rules]]="No Bonus",0,Table1[[#This Row],[Salary]]*Table2[[#This Row],[Bonus Rules]])</f>
        <v>2447.5</v>
      </c>
      <c r="K887" s="16">
        <f>Table1[[#This Row],[Salary]]+Table2[[#This Row],[Bonus Amount ]]</f>
        <v>51397.5</v>
      </c>
    </row>
    <row r="888" spans="1:11">
      <c r="A888" s="1" t="s">
        <v>846</v>
      </c>
      <c r="B888" s="1" t="s">
        <v>1</v>
      </c>
      <c r="C888" s="1" t="s">
        <v>2</v>
      </c>
      <c r="D888" s="13">
        <v>52810</v>
      </c>
      <c r="E888" s="1" t="s">
        <v>17</v>
      </c>
      <c r="F888" s="1" t="s">
        <v>15</v>
      </c>
      <c r="G888" t="str">
        <f t="shared" si="13"/>
        <v>50000 - 60000</v>
      </c>
      <c r="H888" t="b">
        <f>IF(Table1[[#This Row],[Salary]]&gt;90000,TRUE,FALSE)</f>
        <v>0</v>
      </c>
      <c r="I888" s="11" cm="1">
        <f t="array" ref="I888">IF(OR(C888="", F888=""), "No Bonus",
IFERROR(
   _xlfn.XLOOKUP(TRIM(F888), '[1]Bonus Rules'!$C$2:$G$2,
      _xlfn.XLOOKUP(TRIM(C888), '[1]Bonus Rules'!$B$3:$B$14, '[1]Bonus Rules'!$C$3:$G$14)
   ),
"No Bonus"))</f>
        <v>1.2E-2</v>
      </c>
      <c r="J888" s="16">
        <f>IF(Table2[[#This Row],[Bonus Rules]]="No Bonus",0,Table1[[#This Row],[Salary]]*Table2[[#This Row],[Bonus Rules]])</f>
        <v>633.72</v>
      </c>
      <c r="K888" s="16">
        <f>Table1[[#This Row],[Salary]]+Table2[[#This Row],[Bonus Amount ]]</f>
        <v>53443.72</v>
      </c>
    </row>
    <row r="889" spans="1:11">
      <c r="A889" s="2" t="s">
        <v>847</v>
      </c>
      <c r="B889" s="2" t="s">
        <v>1</v>
      </c>
      <c r="C889" s="2" t="s">
        <v>11</v>
      </c>
      <c r="D889" s="14">
        <v>78560</v>
      </c>
      <c r="E889" s="2" t="s">
        <v>12</v>
      </c>
      <c r="F889" s="2" t="s">
        <v>41</v>
      </c>
      <c r="G889" t="str">
        <f t="shared" si="13"/>
        <v>70000 - 80000</v>
      </c>
      <c r="H889" t="b">
        <f>IF(Table1[[#This Row],[Salary]]&gt;90000,TRUE,FALSE)</f>
        <v>0</v>
      </c>
      <c r="I889" s="11" cm="1">
        <f t="array" ref="I889">IF(OR(C889="", F889=""), "No Bonus",
IFERROR(
   _xlfn.XLOOKUP(TRIM(F889), '[1]Bonus Rules'!$C$2:$G$2,
      _xlfn.XLOOKUP(TRIM(C889), '[1]Bonus Rules'!$B$3:$B$14, '[1]Bonus Rules'!$C$3:$G$14)
   ),
"No Bonus"))</f>
        <v>5.0000000000000001E-3</v>
      </c>
      <c r="J889" s="16">
        <f>IF(Table2[[#This Row],[Bonus Rules]]="No Bonus",0,Table1[[#This Row],[Salary]]*Table2[[#This Row],[Bonus Rules]])</f>
        <v>392.8</v>
      </c>
      <c r="K889" s="16">
        <f>Table1[[#This Row],[Salary]]+Table2[[#This Row],[Bonus Amount ]]</f>
        <v>78952.800000000003</v>
      </c>
    </row>
    <row r="890" spans="1:11">
      <c r="A890" s="1" t="s">
        <v>848</v>
      </c>
      <c r="B890" s="1" t="s">
        <v>6</v>
      </c>
      <c r="C890" s="1" t="s">
        <v>14</v>
      </c>
      <c r="D890" s="13">
        <v>75280</v>
      </c>
      <c r="E890" s="1" t="s">
        <v>12</v>
      </c>
      <c r="F890" s="1" t="s">
        <v>20</v>
      </c>
      <c r="G890" t="str">
        <f t="shared" si="13"/>
        <v>70000 - 80000</v>
      </c>
      <c r="H890" t="b">
        <f>IF(Table1[[#This Row],[Salary]]&gt;90000,TRUE,FALSE)</f>
        <v>0</v>
      </c>
      <c r="I890" s="11" cm="1">
        <f t="array" ref="I890">IF(OR(C890="", F890=""), "No Bonus",
IFERROR(
   _xlfn.XLOOKUP(TRIM(F890), '[1]Bonus Rules'!$C$2:$G$2,
      _xlfn.XLOOKUP(TRIM(C890), '[1]Bonus Rules'!$B$3:$B$14, '[1]Bonus Rules'!$C$3:$G$14)
   ),
"No Bonus"))</f>
        <v>2.8000000000000001E-2</v>
      </c>
      <c r="J890" s="16">
        <f>IF(Table2[[#This Row],[Bonus Rules]]="No Bonus",0,Table1[[#This Row],[Salary]]*Table2[[#This Row],[Bonus Rules]])</f>
        <v>2107.84</v>
      </c>
      <c r="K890" s="16">
        <f>Table1[[#This Row],[Salary]]+Table2[[#This Row],[Bonus Amount ]]</f>
        <v>77387.839999999997</v>
      </c>
    </row>
    <row r="891" spans="1:11">
      <c r="A891" s="2" t="s">
        <v>849</v>
      </c>
      <c r="B891" s="2" t="s">
        <v>6</v>
      </c>
      <c r="C891" s="2" t="s">
        <v>32</v>
      </c>
      <c r="D891" s="14">
        <v>93130</v>
      </c>
      <c r="E891" s="2" t="s">
        <v>12</v>
      </c>
      <c r="F891" s="2" t="s">
        <v>15</v>
      </c>
      <c r="G891" t="str">
        <f t="shared" si="13"/>
        <v>90000 - 100000</v>
      </c>
      <c r="H891" t="b">
        <f>IF(Table1[[#This Row],[Salary]]&gt;90000,TRUE,FALSE)</f>
        <v>1</v>
      </c>
      <c r="I891" s="11" cm="1">
        <f t="array" ref="I891">IF(OR(C891="", F891=""), "No Bonus",
IFERROR(
   _xlfn.XLOOKUP(TRIM(F891), '[1]Bonus Rules'!$C$2:$G$2,
      _xlfn.XLOOKUP(TRIM(C891), '[1]Bonus Rules'!$B$3:$B$14, '[1]Bonus Rules'!$C$3:$G$14)
   ),
"No Bonus"))</f>
        <v>1.9E-2</v>
      </c>
      <c r="J891" s="16">
        <f>IF(Table2[[#This Row],[Bonus Rules]]="No Bonus",0,Table1[[#This Row],[Salary]]*Table2[[#This Row],[Bonus Rules]])</f>
        <v>1769.47</v>
      </c>
      <c r="K891" s="16">
        <f>Table1[[#This Row],[Salary]]+Table2[[#This Row],[Bonus Amount ]]</f>
        <v>94899.47</v>
      </c>
    </row>
    <row r="892" spans="1:11">
      <c r="A892" s="1" t="s">
        <v>850</v>
      </c>
      <c r="B892" s="1" t="s">
        <v>6</v>
      </c>
      <c r="C892" s="1" t="s">
        <v>24</v>
      </c>
      <c r="D892" s="13">
        <v>105290</v>
      </c>
      <c r="E892" s="1" t="s">
        <v>12</v>
      </c>
      <c r="F892" s="1" t="s">
        <v>41</v>
      </c>
      <c r="G892" t="str">
        <f t="shared" si="13"/>
        <v>100000 - 110000</v>
      </c>
      <c r="H892" t="b">
        <f>IF(Table1[[#This Row],[Salary]]&gt;90000,TRUE,FALSE)</f>
        <v>1</v>
      </c>
      <c r="I892" s="11" cm="1">
        <f t="array" ref="I892">IF(OR(C892="", F892=""), "No Bonus",
IFERROR(
   _xlfn.XLOOKUP(TRIM(F892), '[1]Bonus Rules'!$C$2:$G$2,
      _xlfn.XLOOKUP(TRIM(C892), '[1]Bonus Rules'!$B$3:$B$14, '[1]Bonus Rules'!$C$3:$G$14)
   ),
"No Bonus"))</f>
        <v>5.0000000000000001E-3</v>
      </c>
      <c r="J892" s="16">
        <f>IF(Table2[[#This Row],[Bonus Rules]]="No Bonus",0,Table1[[#This Row],[Salary]]*Table2[[#This Row],[Bonus Rules]])</f>
        <v>526.45000000000005</v>
      </c>
      <c r="K892" s="16">
        <f>Table1[[#This Row],[Salary]]+Table2[[#This Row],[Bonus Amount ]]</f>
        <v>105816.45</v>
      </c>
    </row>
    <row r="893" spans="1:11">
      <c r="A893" s="2" t="s">
        <v>851</v>
      </c>
      <c r="B893" s="2" t="s">
        <v>1</v>
      </c>
      <c r="C893" s="2" t="s">
        <v>32</v>
      </c>
      <c r="D893" s="14">
        <v>108340</v>
      </c>
      <c r="E893" s="2" t="s">
        <v>12</v>
      </c>
      <c r="F893" s="2" t="s">
        <v>54</v>
      </c>
      <c r="G893" t="str">
        <f t="shared" si="13"/>
        <v>100000 - 110000</v>
      </c>
      <c r="H893" t="b">
        <f>IF(Table1[[#This Row],[Salary]]&gt;90000,TRUE,FALSE)</f>
        <v>1</v>
      </c>
      <c r="I893" s="11" t="str" cm="1">
        <f t="array" ref="I893">IF(OR(C893="", F893=""), "No Bonus",
IFERROR(
   _xlfn.XLOOKUP(TRIM(F893), '[1]Bonus Rules'!$C$2:$G$2,
      _xlfn.XLOOKUP(TRIM(C893), '[1]Bonus Rules'!$B$3:$B$14, '[1]Bonus Rules'!$C$3:$G$14)
   ),
"No Bonus"))</f>
        <v>No Bonus</v>
      </c>
      <c r="J893" s="16">
        <f>IF(Table2[[#This Row],[Bonus Rules]]="No Bonus",0,Table1[[#This Row],[Salary]]*Table2[[#This Row],[Bonus Rules]])</f>
        <v>0</v>
      </c>
      <c r="K893" s="16">
        <f>Table1[[#This Row],[Salary]]+Table2[[#This Row],[Bonus Amount ]]</f>
        <v>108340</v>
      </c>
    </row>
    <row r="894" spans="1:11">
      <c r="A894" s="1" t="s">
        <v>195</v>
      </c>
      <c r="B894" s="1" t="s">
        <v>6</v>
      </c>
      <c r="C894" s="1" t="s">
        <v>11</v>
      </c>
      <c r="D894" s="13">
        <v>31090</v>
      </c>
      <c r="E894" s="1" t="s">
        <v>12</v>
      </c>
      <c r="F894" s="1" t="s">
        <v>20</v>
      </c>
      <c r="G894" t="str">
        <f t="shared" si="13"/>
        <v>30000 - 40000</v>
      </c>
      <c r="H894" t="b">
        <f>IF(Table1[[#This Row],[Salary]]&gt;90000,TRUE,FALSE)</f>
        <v>0</v>
      </c>
      <c r="I894" s="11" cm="1">
        <f t="array" ref="I894">IF(OR(C894="", F894=""), "No Bonus",
IFERROR(
   _xlfn.XLOOKUP(TRIM(F894), '[1]Bonus Rules'!$C$2:$G$2,
      _xlfn.XLOOKUP(TRIM(C894), '[1]Bonus Rules'!$B$3:$B$14, '[1]Bonus Rules'!$C$3:$G$14)
   ),
"No Bonus"))</f>
        <v>2.1000000000000001E-2</v>
      </c>
      <c r="J894" s="16">
        <f>IF(Table2[[#This Row],[Bonus Rules]]="No Bonus",0,Table1[[#This Row],[Salary]]*Table2[[#This Row],[Bonus Rules]])</f>
        <v>652.89</v>
      </c>
      <c r="K894" s="16">
        <f>Table1[[#This Row],[Salary]]+Table2[[#This Row],[Bonus Amount ]]</f>
        <v>31742.89</v>
      </c>
    </row>
    <row r="895" spans="1:11">
      <c r="A895" s="2" t="s">
        <v>852</v>
      </c>
      <c r="B895" s="2" t="s">
        <v>1</v>
      </c>
      <c r="C895" s="2" t="s">
        <v>24</v>
      </c>
      <c r="D895" s="14">
        <v>101420</v>
      </c>
      <c r="E895" s="2" t="s">
        <v>3</v>
      </c>
      <c r="F895" s="2" t="s">
        <v>20</v>
      </c>
      <c r="G895" t="str">
        <f t="shared" si="13"/>
        <v>100000 - 110000</v>
      </c>
      <c r="H895" t="b">
        <f>IF(Table1[[#This Row],[Salary]]&gt;90000,TRUE,FALSE)</f>
        <v>1</v>
      </c>
      <c r="I895" s="11" cm="1">
        <f t="array" ref="I895">IF(OR(C895="", F895=""), "No Bonus",
IFERROR(
   _xlfn.XLOOKUP(TRIM(F895), '[1]Bonus Rules'!$C$2:$G$2,
      _xlfn.XLOOKUP(TRIM(C895), '[1]Bonus Rules'!$B$3:$B$14, '[1]Bonus Rules'!$C$3:$G$14)
   ),
"No Bonus"))</f>
        <v>2.4E-2</v>
      </c>
      <c r="J895" s="16">
        <f>IF(Table2[[#This Row],[Bonus Rules]]="No Bonus",0,Table1[[#This Row],[Salary]]*Table2[[#This Row],[Bonus Rules]])</f>
        <v>2434.08</v>
      </c>
      <c r="K895" s="16">
        <f>Table1[[#This Row],[Salary]]+Table2[[#This Row],[Bonus Amount ]]</f>
        <v>103854.08</v>
      </c>
    </row>
    <row r="896" spans="1:11">
      <c r="A896" s="1" t="s">
        <v>853</v>
      </c>
      <c r="B896" s="1" t="s">
        <v>10</v>
      </c>
      <c r="C896" s="1" t="s">
        <v>24</v>
      </c>
      <c r="D896" s="13">
        <v>54780</v>
      </c>
      <c r="E896" s="1" t="s">
        <v>12</v>
      </c>
      <c r="F896" s="1" t="s">
        <v>4</v>
      </c>
      <c r="G896" t="str">
        <f t="shared" si="13"/>
        <v>50000 - 60000</v>
      </c>
      <c r="H896" t="b">
        <f>IF(Table1[[#This Row],[Salary]]&gt;90000,TRUE,FALSE)</f>
        <v>0</v>
      </c>
      <c r="I896" s="11" cm="1">
        <f t="array" ref="I896">IF(OR(C896="", F896=""), "No Bonus",
IFERROR(
   _xlfn.XLOOKUP(TRIM(F896), '[1]Bonus Rules'!$C$2:$G$2,
      _xlfn.XLOOKUP(TRIM(C896), '[1]Bonus Rules'!$B$3:$B$14, '[1]Bonus Rules'!$C$3:$G$14)
   ),
"No Bonus"))</f>
        <v>7.2999999999999995E-2</v>
      </c>
      <c r="J896" s="16">
        <f>IF(Table2[[#This Row],[Bonus Rules]]="No Bonus",0,Table1[[#This Row],[Salary]]*Table2[[#This Row],[Bonus Rules]])</f>
        <v>3998.9399999999996</v>
      </c>
      <c r="K896" s="16">
        <f>Table1[[#This Row],[Salary]]+Table2[[#This Row],[Bonus Amount ]]</f>
        <v>58778.94</v>
      </c>
    </row>
    <row r="897" spans="1:11">
      <c r="A897" s="2" t="s">
        <v>854</v>
      </c>
      <c r="B897" s="2" t="s">
        <v>6</v>
      </c>
      <c r="C897" s="2" t="s">
        <v>14</v>
      </c>
      <c r="D897" s="14">
        <v>63560</v>
      </c>
      <c r="E897" s="2" t="s">
        <v>17</v>
      </c>
      <c r="F897" s="2" t="s">
        <v>4</v>
      </c>
      <c r="G897" t="str">
        <f t="shared" si="13"/>
        <v>60000 - 70000</v>
      </c>
      <c r="H897" t="b">
        <f>IF(Table1[[#This Row],[Salary]]&gt;90000,TRUE,FALSE)</f>
        <v>0</v>
      </c>
      <c r="I897" s="11" cm="1">
        <f t="array" ref="I897">IF(OR(C897="", F897=""), "No Bonus",
IFERROR(
   _xlfn.XLOOKUP(TRIM(F897), '[1]Bonus Rules'!$C$2:$G$2,
      _xlfn.XLOOKUP(TRIM(C897), '[1]Bonus Rules'!$B$3:$B$14, '[1]Bonus Rules'!$C$3:$G$14)
   ),
"No Bonus"))</f>
        <v>7.5999999999999998E-2</v>
      </c>
      <c r="J897" s="16">
        <f>IF(Table2[[#This Row],[Bonus Rules]]="No Bonus",0,Table1[[#This Row],[Salary]]*Table2[[#This Row],[Bonus Rules]])</f>
        <v>4830.5599999999995</v>
      </c>
      <c r="K897" s="16">
        <f>Table1[[#This Row],[Salary]]+Table2[[#This Row],[Bonus Amount ]]</f>
        <v>68390.559999999998</v>
      </c>
    </row>
    <row r="898" spans="1:11">
      <c r="A898" s="1" t="s">
        <v>855</v>
      </c>
      <c r="B898" s="1" t="s">
        <v>1</v>
      </c>
      <c r="C898" s="1" t="s">
        <v>40</v>
      </c>
      <c r="D898" s="13">
        <v>68480</v>
      </c>
      <c r="E898" s="1" t="s">
        <v>3</v>
      </c>
      <c r="F898" s="1" t="s">
        <v>15</v>
      </c>
      <c r="G898" t="str">
        <f t="shared" ref="G898:G947" si="14">INT(D898/10000)*10000 &amp; " - " &amp; (INT(D898/10000)+1)*10000</f>
        <v>60000 - 70000</v>
      </c>
      <c r="H898" t="b">
        <f>IF(Table1[[#This Row],[Salary]]&gt;90000,TRUE,FALSE)</f>
        <v>0</v>
      </c>
      <c r="I898" s="11" cm="1">
        <f t="array" ref="I898">IF(OR(C898="", F898=""), "No Bonus",
IFERROR(
   _xlfn.XLOOKUP(TRIM(F898), '[1]Bonus Rules'!$C$2:$G$2,
      _xlfn.XLOOKUP(TRIM(C898), '[1]Bonus Rules'!$B$3:$B$14, '[1]Bonus Rules'!$C$3:$G$14)
   ),
"No Bonus"))</f>
        <v>0.02</v>
      </c>
      <c r="J898" s="16">
        <f>IF(Table2[[#This Row],[Bonus Rules]]="No Bonus",0,Table1[[#This Row],[Salary]]*Table2[[#This Row],[Bonus Rules]])</f>
        <v>1369.6000000000001</v>
      </c>
      <c r="K898" s="16">
        <f>Table1[[#This Row],[Salary]]+Table2[[#This Row],[Bonus Amount ]]</f>
        <v>69849.600000000006</v>
      </c>
    </row>
    <row r="899" spans="1:11">
      <c r="A899" s="2" t="s">
        <v>856</v>
      </c>
      <c r="B899" s="2" t="s">
        <v>1</v>
      </c>
      <c r="C899" s="2" t="s">
        <v>11</v>
      </c>
      <c r="D899" s="14">
        <v>99460</v>
      </c>
      <c r="E899" s="2" t="s">
        <v>17</v>
      </c>
      <c r="F899" s="2" t="s">
        <v>20</v>
      </c>
      <c r="G899" t="str">
        <f t="shared" si="14"/>
        <v>90000 - 100000</v>
      </c>
      <c r="H899" t="b">
        <f>IF(Table1[[#This Row],[Salary]]&gt;90000,TRUE,FALSE)</f>
        <v>1</v>
      </c>
      <c r="I899" s="11" cm="1">
        <f t="array" ref="I899">IF(OR(C899="", F899=""), "No Bonus",
IFERROR(
   _xlfn.XLOOKUP(TRIM(F899), '[1]Bonus Rules'!$C$2:$G$2,
      _xlfn.XLOOKUP(TRIM(C899), '[1]Bonus Rules'!$B$3:$B$14, '[1]Bonus Rules'!$C$3:$G$14)
   ),
"No Bonus"))</f>
        <v>2.1000000000000001E-2</v>
      </c>
      <c r="J899" s="16">
        <f>IF(Table2[[#This Row],[Bonus Rules]]="No Bonus",0,Table1[[#This Row],[Salary]]*Table2[[#This Row],[Bonus Rules]])</f>
        <v>2088.6600000000003</v>
      </c>
      <c r="K899" s="16">
        <f>Table1[[#This Row],[Salary]]+Table2[[#This Row],[Bonus Amount ]]</f>
        <v>101548.66</v>
      </c>
    </row>
    <row r="900" spans="1:11">
      <c r="A900" s="1" t="s">
        <v>857</v>
      </c>
      <c r="B900" s="1" t="s">
        <v>1</v>
      </c>
      <c r="C900" s="1" t="s">
        <v>45</v>
      </c>
      <c r="D900" s="13">
        <v>100420</v>
      </c>
      <c r="E900" s="1" t="s">
        <v>17</v>
      </c>
      <c r="F900" s="1" t="s">
        <v>15</v>
      </c>
      <c r="G900" t="str">
        <f t="shared" si="14"/>
        <v>100000 - 110000</v>
      </c>
      <c r="H900" t="b">
        <f>IF(Table1[[#This Row],[Salary]]&gt;90000,TRUE,FALSE)</f>
        <v>1</v>
      </c>
      <c r="I900" s="11" cm="1">
        <f t="array" ref="I900">IF(OR(C900="", F900=""), "No Bonus",
IFERROR(
   _xlfn.XLOOKUP(TRIM(F900), '[1]Bonus Rules'!$C$2:$G$2,
      _xlfn.XLOOKUP(TRIM(C900), '[1]Bonus Rules'!$B$3:$B$14, '[1]Bonus Rules'!$C$3:$G$14)
   ),
"No Bonus"))</f>
        <v>1.4999999999999999E-2</v>
      </c>
      <c r="J900" s="16">
        <f>IF(Table2[[#This Row],[Bonus Rules]]="No Bonus",0,Table1[[#This Row],[Salary]]*Table2[[#This Row],[Bonus Rules]])</f>
        <v>1506.3</v>
      </c>
      <c r="K900" s="16">
        <f>Table1[[#This Row],[Salary]]+Table2[[#This Row],[Bonus Amount ]]</f>
        <v>101926.3</v>
      </c>
    </row>
    <row r="901" spans="1:11">
      <c r="A901" s="2" t="s">
        <v>858</v>
      </c>
      <c r="B901" s="2" t="s">
        <v>6</v>
      </c>
      <c r="C901" s="2" t="s">
        <v>19</v>
      </c>
      <c r="D901" s="14">
        <v>39650</v>
      </c>
      <c r="E901" s="2" t="s">
        <v>17</v>
      </c>
      <c r="F901" s="2" t="s">
        <v>20</v>
      </c>
      <c r="G901" t="str">
        <f t="shared" si="14"/>
        <v>30000 - 40000</v>
      </c>
      <c r="H901" t="b">
        <f>IF(Table1[[#This Row],[Salary]]&gt;90000,TRUE,FALSE)</f>
        <v>0</v>
      </c>
      <c r="I901" s="11" cm="1">
        <f t="array" ref="I901">IF(OR(C901="", F901=""), "No Bonus",
IFERROR(
   _xlfn.XLOOKUP(TRIM(F901), '[1]Bonus Rules'!$C$2:$G$2,
      _xlfn.XLOOKUP(TRIM(C901), '[1]Bonus Rules'!$B$3:$B$14, '[1]Bonus Rules'!$C$3:$G$14)
   ),
"No Bonus"))</f>
        <v>2.7E-2</v>
      </c>
      <c r="J901" s="16">
        <f>IF(Table2[[#This Row],[Bonus Rules]]="No Bonus",0,Table1[[#This Row],[Salary]]*Table2[[#This Row],[Bonus Rules]])</f>
        <v>1070.55</v>
      </c>
      <c r="K901" s="16">
        <f>Table1[[#This Row],[Salary]]+Table2[[#This Row],[Bonus Amount ]]</f>
        <v>40720.550000000003</v>
      </c>
    </row>
    <row r="902" spans="1:11">
      <c r="A902" s="1" t="s">
        <v>859</v>
      </c>
      <c r="B902" s="1" t="s">
        <v>6</v>
      </c>
      <c r="C902" s="1" t="s">
        <v>32</v>
      </c>
      <c r="D902" s="13">
        <v>56250</v>
      </c>
      <c r="E902" s="1" t="s">
        <v>17</v>
      </c>
      <c r="F902" s="1" t="s">
        <v>20</v>
      </c>
      <c r="G902" t="str">
        <f t="shared" si="14"/>
        <v>50000 - 60000</v>
      </c>
      <c r="H902" t="b">
        <f>IF(Table1[[#This Row],[Salary]]&gt;90000,TRUE,FALSE)</f>
        <v>0</v>
      </c>
      <c r="I902" s="11" cm="1">
        <f t="array" ref="I902">IF(OR(C902="", F902=""), "No Bonus",
IFERROR(
   _xlfn.XLOOKUP(TRIM(F902), '[1]Bonus Rules'!$C$2:$G$2,
      _xlfn.XLOOKUP(TRIM(C902), '[1]Bonus Rules'!$B$3:$B$14, '[1]Bonus Rules'!$C$3:$G$14)
   ),
"No Bonus"))</f>
        <v>0.04</v>
      </c>
      <c r="J902" s="16">
        <f>IF(Table2[[#This Row],[Bonus Rules]]="No Bonus",0,Table1[[#This Row],[Salary]]*Table2[[#This Row],[Bonus Rules]])</f>
        <v>2250</v>
      </c>
      <c r="K902" s="16">
        <f>Table1[[#This Row],[Salary]]+Table2[[#This Row],[Bonus Amount ]]</f>
        <v>58500</v>
      </c>
    </row>
    <row r="903" spans="1:11">
      <c r="A903" s="2" t="s">
        <v>860</v>
      </c>
      <c r="B903" s="2" t="s">
        <v>6</v>
      </c>
      <c r="C903" s="2" t="s">
        <v>58</v>
      </c>
      <c r="D903" s="14">
        <v>57640</v>
      </c>
      <c r="E903" s="2" t="s">
        <v>17</v>
      </c>
      <c r="F903" s="2" t="s">
        <v>20</v>
      </c>
      <c r="G903" t="str">
        <f t="shared" si="14"/>
        <v>50000 - 60000</v>
      </c>
      <c r="H903" t="b">
        <f>IF(Table1[[#This Row],[Salary]]&gt;90000,TRUE,FALSE)</f>
        <v>0</v>
      </c>
      <c r="I903" s="11" cm="1">
        <f t="array" ref="I903">IF(OR(C903="", F903=""), "No Bonus",
IFERROR(
   _xlfn.XLOOKUP(TRIM(F903), '[1]Bonus Rules'!$C$2:$G$2,
      _xlfn.XLOOKUP(TRIM(C903), '[1]Bonus Rules'!$B$3:$B$14, '[1]Bonus Rules'!$C$3:$G$14)
   ),
"No Bonus"))</f>
        <v>3.5000000000000003E-2</v>
      </c>
      <c r="J903" s="16">
        <f>IF(Table2[[#This Row],[Bonus Rules]]="No Bonus",0,Table1[[#This Row],[Salary]]*Table2[[#This Row],[Bonus Rules]])</f>
        <v>2017.4</v>
      </c>
      <c r="K903" s="16">
        <f>Table1[[#This Row],[Salary]]+Table2[[#This Row],[Bonus Amount ]]</f>
        <v>59657.4</v>
      </c>
    </row>
    <row r="904" spans="1:11">
      <c r="A904" s="1" t="s">
        <v>861</v>
      </c>
      <c r="B904" s="1" t="s">
        <v>1</v>
      </c>
      <c r="C904" s="1" t="s">
        <v>7</v>
      </c>
      <c r="D904" s="13">
        <v>43150</v>
      </c>
      <c r="E904" s="1" t="s">
        <v>17</v>
      </c>
      <c r="F904" s="1" t="s">
        <v>4</v>
      </c>
      <c r="G904" t="str">
        <f t="shared" si="14"/>
        <v>40000 - 50000</v>
      </c>
      <c r="H904" t="b">
        <f>IF(Table1[[#This Row],[Salary]]&gt;90000,TRUE,FALSE)</f>
        <v>0</v>
      </c>
      <c r="I904" s="11" cm="1">
        <f t="array" ref="I904">IF(OR(C904="", F904=""), "No Bonus",
IFERROR(
   _xlfn.XLOOKUP(TRIM(F904), '[1]Bonus Rules'!$C$2:$G$2,
      _xlfn.XLOOKUP(TRIM(C904), '[1]Bonus Rules'!$B$3:$B$14, '[1]Bonus Rules'!$C$3:$G$14)
   ),
"No Bonus"))</f>
        <v>6.0999999999999999E-2</v>
      </c>
      <c r="J904" s="16">
        <f>IF(Table2[[#This Row],[Bonus Rules]]="No Bonus",0,Table1[[#This Row],[Salary]]*Table2[[#This Row],[Bonus Rules]])</f>
        <v>2632.15</v>
      </c>
      <c r="K904" s="16">
        <f>Table1[[#This Row],[Salary]]+Table2[[#This Row],[Bonus Amount ]]</f>
        <v>45782.15</v>
      </c>
    </row>
    <row r="905" spans="1:11">
      <c r="A905" s="2" t="s">
        <v>862</v>
      </c>
      <c r="B905" s="2" t="s">
        <v>6</v>
      </c>
      <c r="C905" s="2" t="s">
        <v>43</v>
      </c>
      <c r="D905" s="14">
        <v>106080</v>
      </c>
      <c r="E905" s="2" t="s">
        <v>17</v>
      </c>
      <c r="F905" s="2" t="s">
        <v>54</v>
      </c>
      <c r="G905" t="str">
        <f t="shared" si="14"/>
        <v>100000 - 110000</v>
      </c>
      <c r="H905" t="b">
        <f>IF(Table1[[#This Row],[Salary]]&gt;90000,TRUE,FALSE)</f>
        <v>1</v>
      </c>
      <c r="I905" s="11" t="str" cm="1">
        <f t="array" ref="I905">IF(OR(C905="", F905=""), "No Bonus",
IFERROR(
   _xlfn.XLOOKUP(TRIM(F905), '[1]Bonus Rules'!$C$2:$G$2,
      _xlfn.XLOOKUP(TRIM(C905), '[1]Bonus Rules'!$B$3:$B$14, '[1]Bonus Rules'!$C$3:$G$14)
   ),
"No Bonus"))</f>
        <v>No Bonus</v>
      </c>
      <c r="J905" s="16">
        <f>IF(Table2[[#This Row],[Bonus Rules]]="No Bonus",0,Table1[[#This Row],[Salary]]*Table2[[#This Row],[Bonus Rules]])</f>
        <v>0</v>
      </c>
      <c r="K905" s="16">
        <f>Table1[[#This Row],[Salary]]+Table2[[#This Row],[Bonus Amount ]]</f>
        <v>106080</v>
      </c>
    </row>
    <row r="906" spans="1:11">
      <c r="A906" s="1" t="s">
        <v>863</v>
      </c>
      <c r="B906" s="1" t="s">
        <v>1</v>
      </c>
      <c r="C906" s="1" t="s">
        <v>2</v>
      </c>
      <c r="D906" s="13">
        <v>29590</v>
      </c>
      <c r="E906" s="1" t="s">
        <v>12</v>
      </c>
      <c r="F906" s="1" t="s">
        <v>8</v>
      </c>
      <c r="G906" t="str">
        <f t="shared" si="14"/>
        <v>20000 - 30000</v>
      </c>
      <c r="H906" t="b">
        <f>IF(Table1[[#This Row],[Salary]]&gt;90000,TRUE,FALSE)</f>
        <v>0</v>
      </c>
      <c r="I906" s="11" cm="1">
        <f t="array" ref="I906">IF(OR(C906="", F906=""), "No Bonus",
IFERROR(
   _xlfn.XLOOKUP(TRIM(F906), '[1]Bonus Rules'!$C$2:$G$2,
      _xlfn.XLOOKUP(TRIM(C906), '[1]Bonus Rules'!$B$3:$B$14, '[1]Bonus Rules'!$C$3:$G$14)
   ),
"No Bonus"))</f>
        <v>5.0999999999999997E-2</v>
      </c>
      <c r="J906" s="16">
        <f>IF(Table2[[#This Row],[Bonus Rules]]="No Bonus",0,Table1[[#This Row],[Salary]]*Table2[[#This Row],[Bonus Rules]])</f>
        <v>1509.09</v>
      </c>
      <c r="K906" s="16">
        <f>Table1[[#This Row],[Salary]]+Table2[[#This Row],[Bonus Amount ]]</f>
        <v>31099.09</v>
      </c>
    </row>
    <row r="907" spans="1:11">
      <c r="A907" s="2" t="s">
        <v>864</v>
      </c>
      <c r="B907" s="2" t="s">
        <v>6</v>
      </c>
      <c r="C907" s="2" t="s">
        <v>43</v>
      </c>
      <c r="D907" s="14">
        <v>86240</v>
      </c>
      <c r="E907" s="2" t="s">
        <v>3</v>
      </c>
      <c r="F907" s="2" t="s">
        <v>20</v>
      </c>
      <c r="G907" t="str">
        <f t="shared" si="14"/>
        <v>80000 - 90000</v>
      </c>
      <c r="H907" t="b">
        <f>IF(Table1[[#This Row],[Salary]]&gt;90000,TRUE,FALSE)</f>
        <v>0</v>
      </c>
      <c r="I907" s="11" cm="1">
        <f t="array" ref="I907">IF(OR(C907="", F907=""), "No Bonus",
IFERROR(
   _xlfn.XLOOKUP(TRIM(F907), '[1]Bonus Rules'!$C$2:$G$2,
      _xlfn.XLOOKUP(TRIM(C907), '[1]Bonus Rules'!$B$3:$B$14, '[1]Bonus Rules'!$C$3:$G$14)
   ),
"No Bonus"))</f>
        <v>0.02</v>
      </c>
      <c r="J907" s="16">
        <f>IF(Table2[[#This Row],[Bonus Rules]]="No Bonus",0,Table1[[#This Row],[Salary]]*Table2[[#This Row],[Bonus Rules]])</f>
        <v>1724.8</v>
      </c>
      <c r="K907" s="16">
        <f>Table1[[#This Row],[Salary]]+Table2[[#This Row],[Bonus Amount ]]</f>
        <v>87964.800000000003</v>
      </c>
    </row>
    <row r="908" spans="1:11">
      <c r="A908" s="1" t="s">
        <v>865</v>
      </c>
      <c r="B908" s="1" t="s">
        <v>10</v>
      </c>
      <c r="C908" s="1" t="s">
        <v>27</v>
      </c>
      <c r="D908" s="13">
        <v>36480</v>
      </c>
      <c r="E908" s="1" t="s">
        <v>17</v>
      </c>
      <c r="F908" s="1" t="s">
        <v>20</v>
      </c>
      <c r="G908" t="str">
        <f t="shared" si="14"/>
        <v>30000 - 40000</v>
      </c>
      <c r="H908" t="b">
        <f>IF(Table1[[#This Row],[Salary]]&gt;90000,TRUE,FALSE)</f>
        <v>0</v>
      </c>
      <c r="I908" s="11" cm="1">
        <f t="array" ref="I908">IF(OR(C908="", F908=""), "No Bonus",
IFERROR(
   _xlfn.XLOOKUP(TRIM(F908), '[1]Bonus Rules'!$C$2:$G$2,
      _xlfn.XLOOKUP(TRIM(C908), '[1]Bonus Rules'!$B$3:$B$14, '[1]Bonus Rules'!$C$3:$G$14)
   ),
"No Bonus"))</f>
        <v>3.2000000000000001E-2</v>
      </c>
      <c r="J908" s="16">
        <f>IF(Table2[[#This Row],[Bonus Rules]]="No Bonus",0,Table1[[#This Row],[Salary]]*Table2[[#This Row],[Bonus Rules]])</f>
        <v>1167.3600000000001</v>
      </c>
      <c r="K908" s="16">
        <f>Table1[[#This Row],[Salary]]+Table2[[#This Row],[Bonus Amount ]]</f>
        <v>37647.360000000001</v>
      </c>
    </row>
    <row r="909" spans="1:11">
      <c r="A909" s="2" t="s">
        <v>866</v>
      </c>
      <c r="B909" s="2" t="s">
        <v>6</v>
      </c>
      <c r="C909" s="2" t="s">
        <v>58</v>
      </c>
      <c r="D909" s="14">
        <v>48590</v>
      </c>
      <c r="E909" s="2" t="s">
        <v>12</v>
      </c>
      <c r="F909" s="2" t="s">
        <v>41</v>
      </c>
      <c r="G909" t="str">
        <f t="shared" si="14"/>
        <v>40000 - 50000</v>
      </c>
      <c r="H909" t="b">
        <f>IF(Table1[[#This Row],[Salary]]&gt;90000,TRUE,FALSE)</f>
        <v>0</v>
      </c>
      <c r="I909" s="11" cm="1">
        <f t="array" ref="I909">IF(OR(C909="", F909=""), "No Bonus",
IFERROR(
   _xlfn.XLOOKUP(TRIM(F909), '[1]Bonus Rules'!$C$2:$G$2,
      _xlfn.XLOOKUP(TRIM(C909), '[1]Bonus Rules'!$B$3:$B$14, '[1]Bonus Rules'!$C$3:$G$14)
   ),
"No Bonus"))</f>
        <v>5.0000000000000001E-3</v>
      </c>
      <c r="J909" s="16">
        <f>IF(Table2[[#This Row],[Bonus Rules]]="No Bonus",0,Table1[[#This Row],[Salary]]*Table2[[#This Row],[Bonus Rules]])</f>
        <v>242.95000000000002</v>
      </c>
      <c r="K909" s="16">
        <f>Table1[[#This Row],[Salary]]+Table2[[#This Row],[Bonus Amount ]]</f>
        <v>48832.95</v>
      </c>
    </row>
    <row r="910" spans="1:11">
      <c r="A910" s="1" t="s">
        <v>867</v>
      </c>
      <c r="B910" s="1" t="s">
        <v>1</v>
      </c>
      <c r="C910" s="1" t="s">
        <v>7</v>
      </c>
      <c r="D910" s="13">
        <v>41670</v>
      </c>
      <c r="E910" s="1" t="s">
        <v>3</v>
      </c>
      <c r="F910" s="1" t="s">
        <v>20</v>
      </c>
      <c r="G910" t="str">
        <f t="shared" si="14"/>
        <v>40000 - 50000</v>
      </c>
      <c r="H910" t="b">
        <f>IF(Table1[[#This Row],[Salary]]&gt;90000,TRUE,FALSE)</f>
        <v>0</v>
      </c>
      <c r="I910" s="11" cm="1">
        <f t="array" ref="I910">IF(OR(C910="", F910=""), "No Bonus",
IFERROR(
   _xlfn.XLOOKUP(TRIM(F910), '[1]Bonus Rules'!$C$2:$G$2,
      _xlfn.XLOOKUP(TRIM(C910), '[1]Bonus Rules'!$B$3:$B$14, '[1]Bonus Rules'!$C$3:$G$14)
   ),
"No Bonus"))</f>
        <v>3.5000000000000003E-2</v>
      </c>
      <c r="J910" s="16">
        <f>IF(Table2[[#This Row],[Bonus Rules]]="No Bonus",0,Table1[[#This Row],[Salary]]*Table2[[#This Row],[Bonus Rules]])</f>
        <v>1458.45</v>
      </c>
      <c r="K910" s="16">
        <f>Table1[[#This Row],[Salary]]+Table2[[#This Row],[Bonus Amount ]]</f>
        <v>43128.45</v>
      </c>
    </row>
    <row r="911" spans="1:11">
      <c r="A911" s="2" t="s">
        <v>240</v>
      </c>
      <c r="B911" s="2" t="s">
        <v>6</v>
      </c>
      <c r="C911" s="2" t="s">
        <v>14</v>
      </c>
      <c r="D911" s="14">
        <v>107340</v>
      </c>
      <c r="E911" s="2" t="s">
        <v>3</v>
      </c>
      <c r="F911" s="2" t="s">
        <v>4</v>
      </c>
      <c r="G911" t="str">
        <f t="shared" si="14"/>
        <v>100000 - 110000</v>
      </c>
      <c r="H911" t="b">
        <f>IF(Table1[[#This Row],[Salary]]&gt;90000,TRUE,FALSE)</f>
        <v>1</v>
      </c>
      <c r="I911" s="11" cm="1">
        <f t="array" ref="I911">IF(OR(C911="", F911=""), "No Bonus",
IFERROR(
   _xlfn.XLOOKUP(TRIM(F911), '[1]Bonus Rules'!$C$2:$G$2,
      _xlfn.XLOOKUP(TRIM(C911), '[1]Bonus Rules'!$B$3:$B$14, '[1]Bonus Rules'!$C$3:$G$14)
   ),
"No Bonus"))</f>
        <v>7.5999999999999998E-2</v>
      </c>
      <c r="J911" s="16">
        <f>IF(Table2[[#This Row],[Bonus Rules]]="No Bonus",0,Table1[[#This Row],[Salary]]*Table2[[#This Row],[Bonus Rules]])</f>
        <v>8157.84</v>
      </c>
      <c r="K911" s="16">
        <f>Table1[[#This Row],[Salary]]+Table2[[#This Row],[Bonus Amount ]]</f>
        <v>115497.84</v>
      </c>
    </row>
    <row r="912" spans="1:11">
      <c r="A912" s="1" t="s">
        <v>868</v>
      </c>
      <c r="B912" s="1" t="s">
        <v>1</v>
      </c>
      <c r="C912" s="1" t="s">
        <v>40</v>
      </c>
      <c r="D912" s="13">
        <v>62280</v>
      </c>
      <c r="E912" s="1" t="s">
        <v>12</v>
      </c>
      <c r="F912" s="1" t="s">
        <v>54</v>
      </c>
      <c r="G912" t="str">
        <f t="shared" si="14"/>
        <v>60000 - 70000</v>
      </c>
      <c r="H912" t="b">
        <f>IF(Table1[[#This Row],[Salary]]&gt;90000,TRUE,FALSE)</f>
        <v>0</v>
      </c>
      <c r="I912" s="11" t="str" cm="1">
        <f t="array" ref="I912">IF(OR(C912="", F912=""), "No Bonus",
IFERROR(
   _xlfn.XLOOKUP(TRIM(F912), '[1]Bonus Rules'!$C$2:$G$2,
      _xlfn.XLOOKUP(TRIM(C912), '[1]Bonus Rules'!$B$3:$B$14, '[1]Bonus Rules'!$C$3:$G$14)
   ),
"No Bonus"))</f>
        <v>No Bonus</v>
      </c>
      <c r="J912" s="16">
        <f>IF(Table2[[#This Row],[Bonus Rules]]="No Bonus",0,Table1[[#This Row],[Salary]]*Table2[[#This Row],[Bonus Rules]])</f>
        <v>0</v>
      </c>
      <c r="K912" s="16">
        <f>Table1[[#This Row],[Salary]]+Table2[[#This Row],[Bonus Amount ]]</f>
        <v>62280</v>
      </c>
    </row>
    <row r="913" spans="1:11">
      <c r="A913" s="2" t="s">
        <v>164</v>
      </c>
      <c r="B913" s="2" t="s">
        <v>1</v>
      </c>
      <c r="C913" s="2" t="s">
        <v>45</v>
      </c>
      <c r="D913" s="14">
        <v>37920</v>
      </c>
      <c r="E913" s="2" t="s">
        <v>17</v>
      </c>
      <c r="F913" s="2" t="s">
        <v>54</v>
      </c>
      <c r="G913" t="str">
        <f t="shared" si="14"/>
        <v>30000 - 40000</v>
      </c>
      <c r="H913" t="b">
        <f>IF(Table1[[#This Row],[Salary]]&gt;90000,TRUE,FALSE)</f>
        <v>0</v>
      </c>
      <c r="I913" s="11" t="str" cm="1">
        <f t="array" ref="I913">IF(OR(C913="", F913=""), "No Bonus",
IFERROR(
   _xlfn.XLOOKUP(TRIM(F913), '[1]Bonus Rules'!$C$2:$G$2,
      _xlfn.XLOOKUP(TRIM(C913), '[1]Bonus Rules'!$B$3:$B$14, '[1]Bonus Rules'!$C$3:$G$14)
   ),
"No Bonus"))</f>
        <v>No Bonus</v>
      </c>
      <c r="J913" s="16">
        <f>IF(Table2[[#This Row],[Bonus Rules]]="No Bonus",0,Table1[[#This Row],[Salary]]*Table2[[#This Row],[Bonus Rules]])</f>
        <v>0</v>
      </c>
      <c r="K913" s="16">
        <f>Table1[[#This Row],[Salary]]+Table2[[#This Row],[Bonus Amount ]]</f>
        <v>37920</v>
      </c>
    </row>
    <row r="914" spans="1:11">
      <c r="A914" s="1" t="s">
        <v>775</v>
      </c>
      <c r="B914" s="1" t="s">
        <v>6</v>
      </c>
      <c r="C914" s="1" t="s">
        <v>14</v>
      </c>
      <c r="D914" s="13">
        <v>75970</v>
      </c>
      <c r="E914" s="1" t="s">
        <v>12</v>
      </c>
      <c r="F914" s="1" t="s">
        <v>20</v>
      </c>
      <c r="G914" t="str">
        <f t="shared" si="14"/>
        <v>70000 - 80000</v>
      </c>
      <c r="H914" t="b">
        <f>IF(Table1[[#This Row],[Salary]]&gt;90000,TRUE,FALSE)</f>
        <v>0</v>
      </c>
      <c r="I914" s="11" cm="1">
        <f t="array" ref="I914">IF(OR(C914="", F914=""), "No Bonus",
IFERROR(
   _xlfn.XLOOKUP(TRIM(F914), '[1]Bonus Rules'!$C$2:$G$2,
      _xlfn.XLOOKUP(TRIM(C914), '[1]Bonus Rules'!$B$3:$B$14, '[1]Bonus Rules'!$C$3:$G$14)
   ),
"No Bonus"))</f>
        <v>2.8000000000000001E-2</v>
      </c>
      <c r="J914" s="16">
        <f>IF(Table2[[#This Row],[Bonus Rules]]="No Bonus",0,Table1[[#This Row],[Salary]]*Table2[[#This Row],[Bonus Rules]])</f>
        <v>2127.16</v>
      </c>
      <c r="K914" s="16">
        <f>Table1[[#This Row],[Salary]]+Table2[[#This Row],[Bonus Amount ]]</f>
        <v>78097.16</v>
      </c>
    </row>
    <row r="915" spans="1:11">
      <c r="A915" s="2" t="s">
        <v>869</v>
      </c>
      <c r="B915" s="2" t="s">
        <v>1</v>
      </c>
      <c r="C915" s="2" t="s">
        <v>45</v>
      </c>
      <c r="D915" s="14">
        <v>92010</v>
      </c>
      <c r="E915" s="2" t="s">
        <v>17</v>
      </c>
      <c r="F915" s="2" t="s">
        <v>41</v>
      </c>
      <c r="G915" t="str">
        <f t="shared" si="14"/>
        <v>90000 - 100000</v>
      </c>
      <c r="H915" t="b">
        <f>IF(Table1[[#This Row],[Salary]]&gt;90000,TRUE,FALSE)</f>
        <v>1</v>
      </c>
      <c r="I915" s="11" cm="1">
        <f t="array" ref="I915">IF(OR(C915="", F915=""), "No Bonus",
IFERROR(
   _xlfn.XLOOKUP(TRIM(F915), '[1]Bonus Rules'!$C$2:$G$2,
      _xlfn.XLOOKUP(TRIM(C915), '[1]Bonus Rules'!$B$3:$B$14, '[1]Bonus Rules'!$C$3:$G$14)
   ),
"No Bonus"))</f>
        <v>5.0000000000000001E-3</v>
      </c>
      <c r="J915" s="16">
        <f>IF(Table2[[#This Row],[Bonus Rules]]="No Bonus",0,Table1[[#This Row],[Salary]]*Table2[[#This Row],[Bonus Rules]])</f>
        <v>460.05</v>
      </c>
      <c r="K915" s="16">
        <f>Table1[[#This Row],[Salary]]+Table2[[#This Row],[Bonus Amount ]]</f>
        <v>92470.05</v>
      </c>
    </row>
    <row r="916" spans="1:11">
      <c r="A916" s="1" t="s">
        <v>95</v>
      </c>
      <c r="B916" s="1" t="s">
        <v>1</v>
      </c>
      <c r="C916" s="1" t="s">
        <v>19</v>
      </c>
      <c r="D916" s="13">
        <v>69860</v>
      </c>
      <c r="E916" s="1" t="s">
        <v>3</v>
      </c>
      <c r="F916" s="1" t="s">
        <v>15</v>
      </c>
      <c r="G916" t="str">
        <f t="shared" si="14"/>
        <v>60000 - 70000</v>
      </c>
      <c r="H916" t="b">
        <f>IF(Table1[[#This Row],[Salary]]&gt;90000,TRUE,FALSE)</f>
        <v>0</v>
      </c>
      <c r="I916" s="11" cm="1">
        <f t="array" ref="I916">IF(OR(C916="", F916=""), "No Bonus",
IFERROR(
   _xlfn.XLOOKUP(TRIM(F916), '[1]Bonus Rules'!$C$2:$G$2,
      _xlfn.XLOOKUP(TRIM(C916), '[1]Bonus Rules'!$B$3:$B$14, '[1]Bonus Rules'!$C$3:$G$14)
   ),
"No Bonus"))</f>
        <v>1.2999999999999999E-2</v>
      </c>
      <c r="J916" s="16">
        <f>IF(Table2[[#This Row],[Bonus Rules]]="No Bonus",0,Table1[[#This Row],[Salary]]*Table2[[#This Row],[Bonus Rules]])</f>
        <v>908.18</v>
      </c>
      <c r="K916" s="16">
        <f>Table1[[#This Row],[Salary]]+Table2[[#This Row],[Bonus Amount ]]</f>
        <v>70768.179999999993</v>
      </c>
    </row>
    <row r="917" spans="1:11">
      <c r="A917" s="2" t="s">
        <v>870</v>
      </c>
      <c r="B917" s="2" t="s">
        <v>6</v>
      </c>
      <c r="C917" s="2" t="s">
        <v>32</v>
      </c>
      <c r="D917" s="14">
        <v>59560</v>
      </c>
      <c r="E917" s="2" t="s">
        <v>12</v>
      </c>
      <c r="F917" s="2" t="s">
        <v>4</v>
      </c>
      <c r="G917" t="str">
        <f t="shared" si="14"/>
        <v>50000 - 60000</v>
      </c>
      <c r="H917" t="b">
        <f>IF(Table1[[#This Row],[Salary]]&gt;90000,TRUE,FALSE)</f>
        <v>0</v>
      </c>
      <c r="I917" s="11" cm="1">
        <f t="array" ref="I917">IF(OR(C917="", F917=""), "No Bonus",
IFERROR(
   _xlfn.XLOOKUP(TRIM(F917), '[1]Bonus Rules'!$C$2:$G$2,
      _xlfn.XLOOKUP(TRIM(C917), '[1]Bonus Rules'!$B$3:$B$14, '[1]Bonus Rules'!$C$3:$G$14)
   ),
"No Bonus"))</f>
        <v>6.3E-2</v>
      </c>
      <c r="J917" s="16">
        <f>IF(Table2[[#This Row],[Bonus Rules]]="No Bonus",0,Table1[[#This Row],[Salary]]*Table2[[#This Row],[Bonus Rules]])</f>
        <v>3752.28</v>
      </c>
      <c r="K917" s="16">
        <f>Table1[[#This Row],[Salary]]+Table2[[#This Row],[Bonus Amount ]]</f>
        <v>63312.28</v>
      </c>
    </row>
    <row r="918" spans="1:11">
      <c r="A918" s="1" t="s">
        <v>871</v>
      </c>
      <c r="B918" s="1" t="s">
        <v>6</v>
      </c>
      <c r="C918" s="1" t="s">
        <v>7</v>
      </c>
      <c r="D918" s="13">
        <v>114810</v>
      </c>
      <c r="E918" s="1" t="s">
        <v>12</v>
      </c>
      <c r="F918" s="1" t="s">
        <v>20</v>
      </c>
      <c r="G918" t="str">
        <f t="shared" si="14"/>
        <v>110000 - 120000</v>
      </c>
      <c r="H918" t="b">
        <f>IF(Table1[[#This Row],[Salary]]&gt;90000,TRUE,FALSE)</f>
        <v>1</v>
      </c>
      <c r="I918" s="11" cm="1">
        <f t="array" ref="I918">IF(OR(C918="", F918=""), "No Bonus",
IFERROR(
   _xlfn.XLOOKUP(TRIM(F918), '[1]Bonus Rules'!$C$2:$G$2,
      _xlfn.XLOOKUP(TRIM(C918), '[1]Bonus Rules'!$B$3:$B$14, '[1]Bonus Rules'!$C$3:$G$14)
   ),
"No Bonus"))</f>
        <v>3.5000000000000003E-2</v>
      </c>
      <c r="J918" s="16">
        <f>IF(Table2[[#This Row],[Bonus Rules]]="No Bonus",0,Table1[[#This Row],[Salary]]*Table2[[#This Row],[Bonus Rules]])</f>
        <v>4018.3500000000004</v>
      </c>
      <c r="K918" s="16">
        <f>Table1[[#This Row],[Salary]]+Table2[[#This Row],[Bonus Amount ]]</f>
        <v>118828.35</v>
      </c>
    </row>
    <row r="919" spans="1:11">
      <c r="A919" s="2" t="s">
        <v>872</v>
      </c>
      <c r="B919" s="2" t="s">
        <v>6</v>
      </c>
      <c r="C919" s="2" t="s">
        <v>27</v>
      </c>
      <c r="D919" s="14">
        <v>66870</v>
      </c>
      <c r="E919" s="2" t="s">
        <v>17</v>
      </c>
      <c r="F919" s="2" t="s">
        <v>54</v>
      </c>
      <c r="G919" t="str">
        <f t="shared" si="14"/>
        <v>60000 - 70000</v>
      </c>
      <c r="H919" t="b">
        <f>IF(Table1[[#This Row],[Salary]]&gt;90000,TRUE,FALSE)</f>
        <v>0</v>
      </c>
      <c r="I919" s="11" t="str" cm="1">
        <f t="array" ref="I919">IF(OR(C919="", F919=""), "No Bonus",
IFERROR(
   _xlfn.XLOOKUP(TRIM(F919), '[1]Bonus Rules'!$C$2:$G$2,
      _xlfn.XLOOKUP(TRIM(C919), '[1]Bonus Rules'!$B$3:$B$14, '[1]Bonus Rules'!$C$3:$G$14)
   ),
"No Bonus"))</f>
        <v>No Bonus</v>
      </c>
      <c r="J919" s="16">
        <f>IF(Table2[[#This Row],[Bonus Rules]]="No Bonus",0,Table1[[#This Row],[Salary]]*Table2[[#This Row],[Bonus Rules]])</f>
        <v>0</v>
      </c>
      <c r="K919" s="16">
        <f>Table1[[#This Row],[Salary]]+Table2[[#This Row],[Bonus Amount ]]</f>
        <v>66870</v>
      </c>
    </row>
    <row r="920" spans="1:11">
      <c r="A920" s="1" t="s">
        <v>873</v>
      </c>
      <c r="B920" s="1" t="s">
        <v>1</v>
      </c>
      <c r="C920" s="1" t="s">
        <v>19</v>
      </c>
      <c r="D920" s="13">
        <v>113790</v>
      </c>
      <c r="E920" s="1" t="s">
        <v>12</v>
      </c>
      <c r="F920" s="1" t="s">
        <v>41</v>
      </c>
      <c r="G920" t="str">
        <f t="shared" si="14"/>
        <v>110000 - 120000</v>
      </c>
      <c r="H920" t="b">
        <f>IF(Table1[[#This Row],[Salary]]&gt;90000,TRUE,FALSE)</f>
        <v>1</v>
      </c>
      <c r="I920" s="11" cm="1">
        <f t="array" ref="I920">IF(OR(C920="", F920=""), "No Bonus",
IFERROR(
   _xlfn.XLOOKUP(TRIM(F920), '[1]Bonus Rules'!$C$2:$G$2,
      _xlfn.XLOOKUP(TRIM(C920), '[1]Bonus Rules'!$B$3:$B$14, '[1]Bonus Rules'!$C$3:$G$14)
   ),
"No Bonus"))</f>
        <v>5.0000000000000001E-3</v>
      </c>
      <c r="J920" s="16">
        <f>IF(Table2[[#This Row],[Bonus Rules]]="No Bonus",0,Table1[[#This Row],[Salary]]*Table2[[#This Row],[Bonus Rules]])</f>
        <v>568.95000000000005</v>
      </c>
      <c r="K920" s="16">
        <f>Table1[[#This Row],[Salary]]+Table2[[#This Row],[Bonus Amount ]]</f>
        <v>114358.95</v>
      </c>
    </row>
    <row r="921" spans="1:11">
      <c r="A921" s="2" t="s">
        <v>874</v>
      </c>
      <c r="B921" s="2" t="s">
        <v>6</v>
      </c>
      <c r="C921" s="2" t="s">
        <v>11</v>
      </c>
      <c r="D921" s="14">
        <v>38250</v>
      </c>
      <c r="E921" s="2" t="s">
        <v>12</v>
      </c>
      <c r="F921" s="2" t="s">
        <v>20</v>
      </c>
      <c r="G921" t="str">
        <f t="shared" si="14"/>
        <v>30000 - 40000</v>
      </c>
      <c r="H921" t="b">
        <f>IF(Table1[[#This Row],[Salary]]&gt;90000,TRUE,FALSE)</f>
        <v>0</v>
      </c>
      <c r="I921" s="11" cm="1">
        <f t="array" ref="I921">IF(OR(C921="", F921=""), "No Bonus",
IFERROR(
   _xlfn.XLOOKUP(TRIM(F921), '[1]Bonus Rules'!$C$2:$G$2,
      _xlfn.XLOOKUP(TRIM(C921), '[1]Bonus Rules'!$B$3:$B$14, '[1]Bonus Rules'!$C$3:$G$14)
   ),
"No Bonus"))</f>
        <v>2.1000000000000001E-2</v>
      </c>
      <c r="J921" s="16">
        <f>IF(Table2[[#This Row],[Bonus Rules]]="No Bonus",0,Table1[[#This Row],[Salary]]*Table2[[#This Row],[Bonus Rules]])</f>
        <v>803.25</v>
      </c>
      <c r="K921" s="16">
        <f>Table1[[#This Row],[Salary]]+Table2[[#This Row],[Bonus Amount ]]</f>
        <v>39053.25</v>
      </c>
    </row>
    <row r="922" spans="1:11">
      <c r="A922" s="1" t="s">
        <v>875</v>
      </c>
      <c r="B922" s="1" t="s">
        <v>10</v>
      </c>
      <c r="C922" s="1" t="s">
        <v>14</v>
      </c>
      <c r="D922" s="13">
        <v>48090</v>
      </c>
      <c r="E922" s="1" t="s">
        <v>17</v>
      </c>
      <c r="F922" s="1" t="s">
        <v>54</v>
      </c>
      <c r="G922" t="str">
        <f t="shared" si="14"/>
        <v>40000 - 50000</v>
      </c>
      <c r="H922" t="b">
        <f>IF(Table1[[#This Row],[Salary]]&gt;90000,TRUE,FALSE)</f>
        <v>0</v>
      </c>
      <c r="I922" s="11" t="str" cm="1">
        <f t="array" ref="I922">IF(OR(C922="", F922=""), "No Bonus",
IFERROR(
   _xlfn.XLOOKUP(TRIM(F922), '[1]Bonus Rules'!$C$2:$G$2,
      _xlfn.XLOOKUP(TRIM(C922), '[1]Bonus Rules'!$B$3:$B$14, '[1]Bonus Rules'!$C$3:$G$14)
   ),
"No Bonus"))</f>
        <v>No Bonus</v>
      </c>
      <c r="J922" s="16">
        <f>IF(Table2[[#This Row],[Bonus Rules]]="No Bonus",0,Table1[[#This Row],[Salary]]*Table2[[#This Row],[Bonus Rules]])</f>
        <v>0</v>
      </c>
      <c r="K922" s="16">
        <f>Table1[[#This Row],[Salary]]+Table2[[#This Row],[Bonus Amount ]]</f>
        <v>48090</v>
      </c>
    </row>
    <row r="923" spans="1:11">
      <c r="A923" s="2" t="s">
        <v>876</v>
      </c>
      <c r="B923" s="2" t="s">
        <v>1</v>
      </c>
      <c r="C923" s="2" t="s">
        <v>43</v>
      </c>
      <c r="D923" s="14">
        <v>99630</v>
      </c>
      <c r="E923" s="2" t="s">
        <v>17</v>
      </c>
      <c r="F923" s="2" t="s">
        <v>20</v>
      </c>
      <c r="G923" t="str">
        <f t="shared" si="14"/>
        <v>90000 - 100000</v>
      </c>
      <c r="H923" t="b">
        <f>IF(Table1[[#This Row],[Salary]]&gt;90000,TRUE,FALSE)</f>
        <v>1</v>
      </c>
      <c r="I923" s="11" cm="1">
        <f t="array" ref="I923">IF(OR(C923="", F923=""), "No Bonus",
IFERROR(
   _xlfn.XLOOKUP(TRIM(F923), '[1]Bonus Rules'!$C$2:$G$2,
      _xlfn.XLOOKUP(TRIM(C923), '[1]Bonus Rules'!$B$3:$B$14, '[1]Bonus Rules'!$C$3:$G$14)
   ),
"No Bonus"))</f>
        <v>0.02</v>
      </c>
      <c r="J923" s="16">
        <f>IF(Table2[[#This Row],[Bonus Rules]]="No Bonus",0,Table1[[#This Row],[Salary]]*Table2[[#This Row],[Bonus Rules]])</f>
        <v>1992.6000000000001</v>
      </c>
      <c r="K923" s="16">
        <f>Table1[[#This Row],[Salary]]+Table2[[#This Row],[Bonus Amount ]]</f>
        <v>101622.6</v>
      </c>
    </row>
    <row r="924" spans="1:11">
      <c r="A924" s="1" t="s">
        <v>877</v>
      </c>
      <c r="B924" s="1" t="s">
        <v>6</v>
      </c>
      <c r="C924" s="1" t="s">
        <v>27</v>
      </c>
      <c r="D924" s="13">
        <v>86340</v>
      </c>
      <c r="E924" s="1" t="s">
        <v>17</v>
      </c>
      <c r="F924" s="1" t="s">
        <v>15</v>
      </c>
      <c r="G924" t="str">
        <f t="shared" si="14"/>
        <v>80000 - 90000</v>
      </c>
      <c r="H924" t="b">
        <f>IF(Table1[[#This Row],[Salary]]&gt;90000,TRUE,FALSE)</f>
        <v>0</v>
      </c>
      <c r="I924" s="11" cm="1">
        <f t="array" ref="I924">IF(OR(C924="", F924=""), "No Bonus",
IFERROR(
   _xlfn.XLOOKUP(TRIM(F924), '[1]Bonus Rules'!$C$2:$G$2,
      _xlfn.XLOOKUP(TRIM(C924), '[1]Bonus Rules'!$B$3:$B$14, '[1]Bonus Rules'!$C$3:$G$14)
   ),
"No Bonus"))</f>
        <v>0.01</v>
      </c>
      <c r="J924" s="16">
        <f>IF(Table2[[#This Row],[Bonus Rules]]="No Bonus",0,Table1[[#This Row],[Salary]]*Table2[[#This Row],[Bonus Rules]])</f>
        <v>863.4</v>
      </c>
      <c r="K924" s="16">
        <f>Table1[[#This Row],[Salary]]+Table2[[#This Row],[Bonus Amount ]]</f>
        <v>87203.4</v>
      </c>
    </row>
    <row r="925" spans="1:11">
      <c r="A925" s="2" t="s">
        <v>878</v>
      </c>
      <c r="B925" s="2" t="s">
        <v>10</v>
      </c>
      <c r="C925" s="2" t="s">
        <v>2</v>
      </c>
      <c r="D925" s="14">
        <v>88590</v>
      </c>
      <c r="E925" s="2" t="s">
        <v>17</v>
      </c>
      <c r="F925" s="2" t="s">
        <v>20</v>
      </c>
      <c r="G925" t="str">
        <f t="shared" si="14"/>
        <v>80000 - 90000</v>
      </c>
      <c r="H925" t="b">
        <f>IF(Table1[[#This Row],[Salary]]&gt;90000,TRUE,FALSE)</f>
        <v>0</v>
      </c>
      <c r="I925" s="11" cm="1">
        <f t="array" ref="I925">IF(OR(C925="", F925=""), "No Bonus",
IFERROR(
   _xlfn.XLOOKUP(TRIM(F925), '[1]Bonus Rules'!$C$2:$G$2,
      _xlfn.XLOOKUP(TRIM(C925), '[1]Bonus Rules'!$B$3:$B$14, '[1]Bonus Rules'!$C$3:$G$14)
   ),
"No Bonus"))</f>
        <v>2.1000000000000001E-2</v>
      </c>
      <c r="J925" s="16">
        <f>IF(Table2[[#This Row],[Bonus Rules]]="No Bonus",0,Table1[[#This Row],[Salary]]*Table2[[#This Row],[Bonus Rules]])</f>
        <v>1860.39</v>
      </c>
      <c r="K925" s="16">
        <f>Table1[[#This Row],[Salary]]+Table2[[#This Row],[Bonus Amount ]]</f>
        <v>90450.39</v>
      </c>
    </row>
    <row r="926" spans="1:11">
      <c r="A926" s="1" t="s">
        <v>879</v>
      </c>
      <c r="B926" s="1" t="s">
        <v>1</v>
      </c>
      <c r="C926" s="1" t="s">
        <v>14</v>
      </c>
      <c r="D926" s="13">
        <v>61100</v>
      </c>
      <c r="E926" s="1" t="s">
        <v>12</v>
      </c>
      <c r="F926" s="1" t="s">
        <v>20</v>
      </c>
      <c r="G926" t="str">
        <f t="shared" si="14"/>
        <v>60000 - 70000</v>
      </c>
      <c r="H926" t="b">
        <f>IF(Table1[[#This Row],[Salary]]&gt;90000,TRUE,FALSE)</f>
        <v>0</v>
      </c>
      <c r="I926" s="11" cm="1">
        <f t="array" ref="I926">IF(OR(C926="", F926=""), "No Bonus",
IFERROR(
   _xlfn.XLOOKUP(TRIM(F926), '[1]Bonus Rules'!$C$2:$G$2,
      _xlfn.XLOOKUP(TRIM(C926), '[1]Bonus Rules'!$B$3:$B$14, '[1]Bonus Rules'!$C$3:$G$14)
   ),
"No Bonus"))</f>
        <v>2.8000000000000001E-2</v>
      </c>
      <c r="J926" s="16">
        <f>IF(Table2[[#This Row],[Bonus Rules]]="No Bonus",0,Table1[[#This Row],[Salary]]*Table2[[#This Row],[Bonus Rules]])</f>
        <v>1710.8</v>
      </c>
      <c r="K926" s="16">
        <f>Table1[[#This Row],[Salary]]+Table2[[#This Row],[Bonus Amount ]]</f>
        <v>62810.8</v>
      </c>
    </row>
    <row r="927" spans="1:11">
      <c r="A927" s="2" t="s">
        <v>880</v>
      </c>
      <c r="B927" s="2" t="s">
        <v>1</v>
      </c>
      <c r="C927" s="2" t="s">
        <v>27</v>
      </c>
      <c r="D927" s="14">
        <v>71240</v>
      </c>
      <c r="E927" s="2" t="s">
        <v>17</v>
      </c>
      <c r="F927" s="2" t="s">
        <v>20</v>
      </c>
      <c r="G927" t="str">
        <f t="shared" si="14"/>
        <v>70000 - 80000</v>
      </c>
      <c r="H927" t="b">
        <f>IF(Table1[[#This Row],[Salary]]&gt;90000,TRUE,FALSE)</f>
        <v>0</v>
      </c>
      <c r="I927" s="11" cm="1">
        <f t="array" ref="I927">IF(OR(C927="", F927=""), "No Bonus",
IFERROR(
   _xlfn.XLOOKUP(TRIM(F927), '[1]Bonus Rules'!$C$2:$G$2,
      _xlfn.XLOOKUP(TRIM(C927), '[1]Bonus Rules'!$B$3:$B$14, '[1]Bonus Rules'!$C$3:$G$14)
   ),
"No Bonus"))</f>
        <v>3.2000000000000001E-2</v>
      </c>
      <c r="J927" s="16">
        <f>IF(Table2[[#This Row],[Bonus Rules]]="No Bonus",0,Table1[[#This Row],[Salary]]*Table2[[#This Row],[Bonus Rules]])</f>
        <v>2279.6799999999998</v>
      </c>
      <c r="K927" s="16">
        <f>Table1[[#This Row],[Salary]]+Table2[[#This Row],[Bonus Amount ]]</f>
        <v>73519.679999999993</v>
      </c>
    </row>
    <row r="928" spans="1:11">
      <c r="A928" s="1" t="s">
        <v>881</v>
      </c>
      <c r="B928" s="1" t="s">
        <v>1</v>
      </c>
      <c r="C928" s="1" t="s">
        <v>2</v>
      </c>
      <c r="D928" s="13">
        <v>114650</v>
      </c>
      <c r="E928" s="1" t="s">
        <v>12</v>
      </c>
      <c r="F928" s="1" t="s">
        <v>41</v>
      </c>
      <c r="G928" t="str">
        <f t="shared" si="14"/>
        <v>110000 - 120000</v>
      </c>
      <c r="H928" t="b">
        <f>IF(Table1[[#This Row],[Salary]]&gt;90000,TRUE,FALSE)</f>
        <v>1</v>
      </c>
      <c r="I928" s="11" cm="1">
        <f t="array" ref="I928">IF(OR(C928="", F928=""), "No Bonus",
IFERROR(
   _xlfn.XLOOKUP(TRIM(F928), '[1]Bonus Rules'!$C$2:$G$2,
      _xlfn.XLOOKUP(TRIM(C928), '[1]Bonus Rules'!$B$3:$B$14, '[1]Bonus Rules'!$C$3:$G$14)
   ),
"No Bonus"))</f>
        <v>5.0000000000000001E-3</v>
      </c>
      <c r="J928" s="16">
        <f>IF(Table2[[#This Row],[Bonus Rules]]="No Bonus",0,Table1[[#This Row],[Salary]]*Table2[[#This Row],[Bonus Rules]])</f>
        <v>573.25</v>
      </c>
      <c r="K928" s="16">
        <f>Table1[[#This Row],[Salary]]+Table2[[#This Row],[Bonus Amount ]]</f>
        <v>115223.25</v>
      </c>
    </row>
    <row r="929" spans="1:11">
      <c r="A929" s="2" t="s">
        <v>49</v>
      </c>
      <c r="B929" s="2" t="s">
        <v>6</v>
      </c>
      <c r="C929" s="2" t="s">
        <v>2</v>
      </c>
      <c r="D929" s="14">
        <v>76210</v>
      </c>
      <c r="E929" s="2" t="s">
        <v>12</v>
      </c>
      <c r="F929" s="2" t="s">
        <v>8</v>
      </c>
      <c r="G929" t="str">
        <f t="shared" si="14"/>
        <v>70000 - 80000</v>
      </c>
      <c r="H929" t="b">
        <f>IF(Table1[[#This Row],[Salary]]&gt;90000,TRUE,FALSE)</f>
        <v>0</v>
      </c>
      <c r="I929" s="11" cm="1">
        <f t="array" ref="I929">IF(OR(C929="", F929=""), "No Bonus",
IFERROR(
   _xlfn.XLOOKUP(TRIM(F929), '[1]Bonus Rules'!$C$2:$G$2,
      _xlfn.XLOOKUP(TRIM(C929), '[1]Bonus Rules'!$B$3:$B$14, '[1]Bonus Rules'!$C$3:$G$14)
   ),
"No Bonus"))</f>
        <v>5.0999999999999997E-2</v>
      </c>
      <c r="J929" s="16">
        <f>IF(Table2[[#This Row],[Bonus Rules]]="No Bonus",0,Table1[[#This Row],[Salary]]*Table2[[#This Row],[Bonus Rules]])</f>
        <v>3886.7099999999996</v>
      </c>
      <c r="K929" s="16">
        <f>Table1[[#This Row],[Salary]]+Table2[[#This Row],[Bonus Amount ]]</f>
        <v>80096.710000000006</v>
      </c>
    </row>
    <row r="930" spans="1:11">
      <c r="A930" s="1" t="s">
        <v>882</v>
      </c>
      <c r="B930" s="1" t="s">
        <v>6</v>
      </c>
      <c r="C930" s="1" t="s">
        <v>19</v>
      </c>
      <c r="D930" s="13">
        <v>76900</v>
      </c>
      <c r="E930" s="1" t="s">
        <v>17</v>
      </c>
      <c r="F930" s="1" t="s">
        <v>4</v>
      </c>
      <c r="G930" t="str">
        <f t="shared" si="14"/>
        <v>70000 - 80000</v>
      </c>
      <c r="H930" t="b">
        <f>IF(Table1[[#This Row],[Salary]]&gt;90000,TRUE,FALSE)</f>
        <v>0</v>
      </c>
      <c r="I930" s="11" cm="1">
        <f t="array" ref="I930">IF(OR(C930="", F930=""), "No Bonus",
IFERROR(
   _xlfn.XLOOKUP(TRIM(F930), '[1]Bonus Rules'!$C$2:$G$2,
      _xlfn.XLOOKUP(TRIM(C930), '[1]Bonus Rules'!$B$3:$B$14, '[1]Bonus Rules'!$C$3:$G$14)
   ),
"No Bonus"))</f>
        <v>7.5999999999999998E-2</v>
      </c>
      <c r="J930" s="16">
        <f>IF(Table2[[#This Row],[Bonus Rules]]="No Bonus",0,Table1[[#This Row],[Salary]]*Table2[[#This Row],[Bonus Rules]])</f>
        <v>5844.4</v>
      </c>
      <c r="K930" s="16">
        <f>Table1[[#This Row],[Salary]]+Table2[[#This Row],[Bonus Amount ]]</f>
        <v>82744.399999999994</v>
      </c>
    </row>
    <row r="931" spans="1:11">
      <c r="A931" s="2" t="s">
        <v>883</v>
      </c>
      <c r="B931" s="2" t="s">
        <v>6</v>
      </c>
      <c r="C931" s="2" t="s">
        <v>24</v>
      </c>
      <c r="D931" s="14">
        <v>116590</v>
      </c>
      <c r="E931" s="2" t="s">
        <v>3</v>
      </c>
      <c r="F931" s="2" t="s">
        <v>4</v>
      </c>
      <c r="G931" t="str">
        <f t="shared" si="14"/>
        <v>110000 - 120000</v>
      </c>
      <c r="H931" t="b">
        <f>IF(Table1[[#This Row],[Salary]]&gt;90000,TRUE,FALSE)</f>
        <v>1</v>
      </c>
      <c r="I931" s="11" cm="1">
        <f t="array" ref="I931">IF(OR(C931="", F931=""), "No Bonus",
IFERROR(
   _xlfn.XLOOKUP(TRIM(F931), '[1]Bonus Rules'!$C$2:$G$2,
      _xlfn.XLOOKUP(TRIM(C931), '[1]Bonus Rules'!$B$3:$B$14, '[1]Bonus Rules'!$C$3:$G$14)
   ),
"No Bonus"))</f>
        <v>7.2999999999999995E-2</v>
      </c>
      <c r="J931" s="16">
        <f>IF(Table2[[#This Row],[Bonus Rules]]="No Bonus",0,Table1[[#This Row],[Salary]]*Table2[[#This Row],[Bonus Rules]])</f>
        <v>8511.07</v>
      </c>
      <c r="K931" s="16">
        <f>Table1[[#This Row],[Salary]]+Table2[[#This Row],[Bonus Amount ]]</f>
        <v>125101.07</v>
      </c>
    </row>
    <row r="932" spans="1:11">
      <c r="A932" s="1" t="s">
        <v>884</v>
      </c>
      <c r="B932" s="1" t="s">
        <v>6</v>
      </c>
      <c r="C932" s="1" t="s">
        <v>7</v>
      </c>
      <c r="D932" s="13">
        <v>78390</v>
      </c>
      <c r="E932" s="1" t="s">
        <v>17</v>
      </c>
      <c r="F932" s="1" t="s">
        <v>20</v>
      </c>
      <c r="G932" t="str">
        <f t="shared" si="14"/>
        <v>70000 - 80000</v>
      </c>
      <c r="H932" t="b">
        <f>IF(Table1[[#This Row],[Salary]]&gt;90000,TRUE,FALSE)</f>
        <v>0</v>
      </c>
      <c r="I932" s="11" cm="1">
        <f t="array" ref="I932">IF(OR(C932="", F932=""), "No Bonus",
IFERROR(
   _xlfn.XLOOKUP(TRIM(F932), '[1]Bonus Rules'!$C$2:$G$2,
      _xlfn.XLOOKUP(TRIM(C932), '[1]Bonus Rules'!$B$3:$B$14, '[1]Bonus Rules'!$C$3:$G$14)
   ),
"No Bonus"))</f>
        <v>3.5000000000000003E-2</v>
      </c>
      <c r="J932" s="16">
        <f>IF(Table2[[#This Row],[Bonus Rules]]="No Bonus",0,Table1[[#This Row],[Salary]]*Table2[[#This Row],[Bonus Rules]])</f>
        <v>2743.65</v>
      </c>
      <c r="K932" s="16">
        <f>Table1[[#This Row],[Salary]]+Table2[[#This Row],[Bonus Amount ]]</f>
        <v>81133.649999999994</v>
      </c>
    </row>
    <row r="933" spans="1:11">
      <c r="A933" s="2" t="s">
        <v>885</v>
      </c>
      <c r="B933" s="2" t="s">
        <v>6</v>
      </c>
      <c r="C933" s="2" t="s">
        <v>43</v>
      </c>
      <c r="D933" s="14">
        <v>103610</v>
      </c>
      <c r="E933" s="2" t="s">
        <v>12</v>
      </c>
      <c r="F933" s="2" t="s">
        <v>15</v>
      </c>
      <c r="G933" t="str">
        <f t="shared" si="14"/>
        <v>100000 - 110000</v>
      </c>
      <c r="H933" t="b">
        <f>IF(Table1[[#This Row],[Salary]]&gt;90000,TRUE,FALSE)</f>
        <v>1</v>
      </c>
      <c r="I933" s="11" cm="1">
        <f t="array" ref="I933">IF(OR(C933="", F933=""), "No Bonus",
IFERROR(
   _xlfn.XLOOKUP(TRIM(F933), '[1]Bonus Rules'!$C$2:$G$2,
      _xlfn.XLOOKUP(TRIM(C933), '[1]Bonus Rules'!$B$3:$B$14, '[1]Bonus Rules'!$C$3:$G$14)
   ),
"No Bonus"))</f>
        <v>1.2E-2</v>
      </c>
      <c r="J933" s="16">
        <f>IF(Table2[[#This Row],[Bonus Rules]]="No Bonus",0,Table1[[#This Row],[Salary]]*Table2[[#This Row],[Bonus Rules]])</f>
        <v>1243.32</v>
      </c>
      <c r="K933" s="16">
        <f>Table1[[#This Row],[Salary]]+Table2[[#This Row],[Bonus Amount ]]</f>
        <v>104853.32</v>
      </c>
    </row>
    <row r="934" spans="1:11">
      <c r="A934" s="1" t="s">
        <v>886</v>
      </c>
      <c r="B934" s="1" t="s">
        <v>1</v>
      </c>
      <c r="C934" s="1" t="s">
        <v>7</v>
      </c>
      <c r="D934" s="13">
        <v>98110</v>
      </c>
      <c r="E934" s="1" t="s">
        <v>17</v>
      </c>
      <c r="F934" s="1" t="s">
        <v>8</v>
      </c>
      <c r="G934" t="str">
        <f t="shared" si="14"/>
        <v>90000 - 100000</v>
      </c>
      <c r="H934" t="b">
        <f>IF(Table1[[#This Row],[Salary]]&gt;90000,TRUE,FALSE)</f>
        <v>1</v>
      </c>
      <c r="I934" s="11" cm="1">
        <f t="array" ref="I934">IF(OR(C934="", F934=""), "No Bonus",
IFERROR(
   _xlfn.XLOOKUP(TRIM(F934), '[1]Bonus Rules'!$C$2:$G$2,
      _xlfn.XLOOKUP(TRIM(C934), '[1]Bonus Rules'!$B$3:$B$14, '[1]Bonus Rules'!$C$3:$G$14)
   ),
"No Bonus"))</f>
        <v>4.2999999999999997E-2</v>
      </c>
      <c r="J934" s="16">
        <f>IF(Table2[[#This Row],[Bonus Rules]]="No Bonus",0,Table1[[#This Row],[Salary]]*Table2[[#This Row],[Bonus Rules]])</f>
        <v>4218.7299999999996</v>
      </c>
      <c r="K934" s="16">
        <f>Table1[[#This Row],[Salary]]+Table2[[#This Row],[Bonus Amount ]]</f>
        <v>102328.73</v>
      </c>
    </row>
    <row r="935" spans="1:11">
      <c r="A935" s="2" t="s">
        <v>887</v>
      </c>
      <c r="B935" s="2" t="s">
        <v>6</v>
      </c>
      <c r="C935" s="2" t="s">
        <v>19</v>
      </c>
      <c r="D935" s="14">
        <v>33960</v>
      </c>
      <c r="E935" s="2" t="s">
        <v>3</v>
      </c>
      <c r="F935" s="2" t="s">
        <v>54</v>
      </c>
      <c r="G935" t="str">
        <f t="shared" si="14"/>
        <v>30000 - 40000</v>
      </c>
      <c r="H935" t="b">
        <f>IF(Table1[[#This Row],[Salary]]&gt;90000,TRUE,FALSE)</f>
        <v>0</v>
      </c>
      <c r="I935" s="11" t="str" cm="1">
        <f t="array" ref="I935">IF(OR(C935="", F935=""), "No Bonus",
IFERROR(
   _xlfn.XLOOKUP(TRIM(F935), '[1]Bonus Rules'!$C$2:$G$2,
      _xlfn.XLOOKUP(TRIM(C935), '[1]Bonus Rules'!$B$3:$B$14, '[1]Bonus Rules'!$C$3:$G$14)
   ),
"No Bonus"))</f>
        <v>No Bonus</v>
      </c>
      <c r="J935" s="16">
        <f>IF(Table2[[#This Row],[Bonus Rules]]="No Bonus",0,Table1[[#This Row],[Salary]]*Table2[[#This Row],[Bonus Rules]])</f>
        <v>0</v>
      </c>
      <c r="K935" s="16">
        <f>Table1[[#This Row],[Salary]]+Table2[[#This Row],[Bonus Amount ]]</f>
        <v>33960</v>
      </c>
    </row>
    <row r="936" spans="1:11">
      <c r="A936" s="1" t="s">
        <v>888</v>
      </c>
      <c r="B936" s="1" t="s">
        <v>1</v>
      </c>
      <c r="C936" s="1" t="s">
        <v>24</v>
      </c>
      <c r="D936" s="13">
        <v>112110</v>
      </c>
      <c r="E936" s="1" t="s">
        <v>12</v>
      </c>
      <c r="F936" s="1" t="s">
        <v>54</v>
      </c>
      <c r="G936" t="str">
        <f t="shared" si="14"/>
        <v>110000 - 120000</v>
      </c>
      <c r="H936" t="b">
        <f>IF(Table1[[#This Row],[Salary]]&gt;90000,TRUE,FALSE)</f>
        <v>1</v>
      </c>
      <c r="I936" s="11" t="str" cm="1">
        <f t="array" ref="I936">IF(OR(C936="", F936=""), "No Bonus",
IFERROR(
   _xlfn.XLOOKUP(TRIM(F936), '[1]Bonus Rules'!$C$2:$G$2,
      _xlfn.XLOOKUP(TRIM(C936), '[1]Bonus Rules'!$B$3:$B$14, '[1]Bonus Rules'!$C$3:$G$14)
   ),
"No Bonus"))</f>
        <v>No Bonus</v>
      </c>
      <c r="J936" s="16">
        <f>IF(Table2[[#This Row],[Bonus Rules]]="No Bonus",0,Table1[[#This Row],[Salary]]*Table2[[#This Row],[Bonus Rules]])</f>
        <v>0</v>
      </c>
      <c r="K936" s="16">
        <f>Table1[[#This Row],[Salary]]+Table2[[#This Row],[Bonus Amount ]]</f>
        <v>112110</v>
      </c>
    </row>
    <row r="937" spans="1:11">
      <c r="A937" s="2" t="s">
        <v>639</v>
      </c>
      <c r="B937" s="2" t="s">
        <v>1</v>
      </c>
      <c r="C937" s="2" t="s">
        <v>27</v>
      </c>
      <c r="D937" s="14">
        <v>59810</v>
      </c>
      <c r="E937" s="2" t="s">
        <v>3</v>
      </c>
      <c r="F937" s="2" t="s">
        <v>8</v>
      </c>
      <c r="G937" t="str">
        <f t="shared" si="14"/>
        <v>50000 - 60000</v>
      </c>
      <c r="H937" t="b">
        <f>IF(Table1[[#This Row],[Salary]]&gt;90000,TRUE,FALSE)</f>
        <v>0</v>
      </c>
      <c r="I937" s="11" cm="1">
        <f t="array" ref="I937">IF(OR(C937="", F937=""), "No Bonus",
IFERROR(
   _xlfn.XLOOKUP(TRIM(F937), '[1]Bonus Rules'!$C$2:$G$2,
      _xlfn.XLOOKUP(TRIM(C937), '[1]Bonus Rules'!$B$3:$B$14, '[1]Bonus Rules'!$C$3:$G$14)
   ),
"No Bonus"))</f>
        <v>4.1000000000000002E-2</v>
      </c>
      <c r="J937" s="16">
        <f>IF(Table2[[#This Row],[Bonus Rules]]="No Bonus",0,Table1[[#This Row],[Salary]]*Table2[[#This Row],[Bonus Rules]])</f>
        <v>2452.21</v>
      </c>
      <c r="K937" s="16">
        <f>Table1[[#This Row],[Salary]]+Table2[[#This Row],[Bonus Amount ]]</f>
        <v>62262.21</v>
      </c>
    </row>
    <row r="938" spans="1:11">
      <c r="A938" s="1" t="s">
        <v>889</v>
      </c>
      <c r="B938" s="1" t="s">
        <v>10</v>
      </c>
      <c r="C938" s="1" t="s">
        <v>32</v>
      </c>
      <c r="D938" s="13">
        <v>91310</v>
      </c>
      <c r="E938" s="1" t="s">
        <v>12</v>
      </c>
      <c r="F938" s="1" t="s">
        <v>20</v>
      </c>
      <c r="G938" t="str">
        <f t="shared" si="14"/>
        <v>90000 - 100000</v>
      </c>
      <c r="H938" t="b">
        <f>IF(Table1[[#This Row],[Salary]]&gt;90000,TRUE,FALSE)</f>
        <v>1</v>
      </c>
      <c r="I938" s="11" cm="1">
        <f t="array" ref="I938">IF(OR(C938="", F938=""), "No Bonus",
IFERROR(
   _xlfn.XLOOKUP(TRIM(F938), '[1]Bonus Rules'!$C$2:$G$2,
      _xlfn.XLOOKUP(TRIM(C938), '[1]Bonus Rules'!$B$3:$B$14, '[1]Bonus Rules'!$C$3:$G$14)
   ),
"No Bonus"))</f>
        <v>0.04</v>
      </c>
      <c r="J938" s="16">
        <f>IF(Table2[[#This Row],[Bonus Rules]]="No Bonus",0,Table1[[#This Row],[Salary]]*Table2[[#This Row],[Bonus Rules]])</f>
        <v>3652.4</v>
      </c>
      <c r="K938" s="16">
        <f>Table1[[#This Row],[Salary]]+Table2[[#This Row],[Bonus Amount ]]</f>
        <v>94962.4</v>
      </c>
    </row>
    <row r="939" spans="1:11">
      <c r="A939" s="2" t="s">
        <v>890</v>
      </c>
      <c r="B939" s="2" t="s">
        <v>1</v>
      </c>
      <c r="C939" s="2" t="s">
        <v>24</v>
      </c>
      <c r="D939" s="14">
        <v>71370</v>
      </c>
      <c r="E939" s="2" t="s">
        <v>3</v>
      </c>
      <c r="F939" s="2" t="s">
        <v>20</v>
      </c>
      <c r="G939" t="str">
        <f t="shared" si="14"/>
        <v>70000 - 80000</v>
      </c>
      <c r="H939" t="b">
        <f>IF(Table1[[#This Row],[Salary]]&gt;90000,TRUE,FALSE)</f>
        <v>0</v>
      </c>
      <c r="I939" s="11" cm="1">
        <f t="array" ref="I939">IF(OR(C939="", F939=""), "No Bonus",
IFERROR(
   _xlfn.XLOOKUP(TRIM(F939), '[1]Bonus Rules'!$C$2:$G$2,
      _xlfn.XLOOKUP(TRIM(C939), '[1]Bonus Rules'!$B$3:$B$14, '[1]Bonus Rules'!$C$3:$G$14)
   ),
"No Bonus"))</f>
        <v>2.4E-2</v>
      </c>
      <c r="J939" s="16">
        <f>IF(Table2[[#This Row],[Bonus Rules]]="No Bonus",0,Table1[[#This Row],[Salary]]*Table2[[#This Row],[Bonus Rules]])</f>
        <v>1712.88</v>
      </c>
      <c r="K939" s="16">
        <f>Table1[[#This Row],[Salary]]+Table2[[#This Row],[Bonus Amount ]]</f>
        <v>73082.880000000005</v>
      </c>
    </row>
    <row r="940" spans="1:11">
      <c r="A940" s="1" t="s">
        <v>891</v>
      </c>
      <c r="B940" s="1" t="s">
        <v>6</v>
      </c>
      <c r="C940" s="1" t="s">
        <v>32</v>
      </c>
      <c r="D940" s="13">
        <v>71570</v>
      </c>
      <c r="E940" s="1" t="s">
        <v>17</v>
      </c>
      <c r="F940" s="1" t="s">
        <v>54</v>
      </c>
      <c r="G940" t="str">
        <f t="shared" si="14"/>
        <v>70000 - 80000</v>
      </c>
      <c r="H940" t="b">
        <f>IF(Table1[[#This Row],[Salary]]&gt;90000,TRUE,FALSE)</f>
        <v>0</v>
      </c>
      <c r="I940" s="11" t="str" cm="1">
        <f t="array" ref="I940">IF(OR(C940="", F940=""), "No Bonus",
IFERROR(
   _xlfn.XLOOKUP(TRIM(F940), '[1]Bonus Rules'!$C$2:$G$2,
      _xlfn.XLOOKUP(TRIM(C940), '[1]Bonus Rules'!$B$3:$B$14, '[1]Bonus Rules'!$C$3:$G$14)
   ),
"No Bonus"))</f>
        <v>No Bonus</v>
      </c>
      <c r="J940" s="16">
        <f>IF(Table2[[#This Row],[Bonus Rules]]="No Bonus",0,Table1[[#This Row],[Salary]]*Table2[[#This Row],[Bonus Rules]])</f>
        <v>0</v>
      </c>
      <c r="K940" s="16">
        <f>Table1[[#This Row],[Salary]]+Table2[[#This Row],[Bonus Amount ]]</f>
        <v>71570</v>
      </c>
    </row>
    <row r="941" spans="1:11">
      <c r="A941" s="2" t="s">
        <v>806</v>
      </c>
      <c r="B941" s="2" t="s">
        <v>1</v>
      </c>
      <c r="C941" s="2" t="s">
        <v>27</v>
      </c>
      <c r="D941" s="14">
        <v>119670</v>
      </c>
      <c r="E941" s="2" t="s">
        <v>3</v>
      </c>
      <c r="F941" s="2" t="s">
        <v>54</v>
      </c>
      <c r="G941" t="str">
        <f t="shared" si="14"/>
        <v>110000 - 120000</v>
      </c>
      <c r="H941" t="b">
        <f>IF(Table1[[#This Row],[Salary]]&gt;90000,TRUE,FALSE)</f>
        <v>1</v>
      </c>
      <c r="I941" s="11" t="str" cm="1">
        <f t="array" ref="I941">IF(OR(C941="", F941=""), "No Bonus",
IFERROR(
   _xlfn.XLOOKUP(TRIM(F941), '[1]Bonus Rules'!$C$2:$G$2,
      _xlfn.XLOOKUP(TRIM(C941), '[1]Bonus Rules'!$B$3:$B$14, '[1]Bonus Rules'!$C$3:$G$14)
   ),
"No Bonus"))</f>
        <v>No Bonus</v>
      </c>
      <c r="J941" s="16">
        <f>IF(Table2[[#This Row],[Bonus Rules]]="No Bonus",0,Table1[[#This Row],[Salary]]*Table2[[#This Row],[Bonus Rules]])</f>
        <v>0</v>
      </c>
      <c r="K941" s="16">
        <f>Table1[[#This Row],[Salary]]+Table2[[#This Row],[Bonus Amount ]]</f>
        <v>119670</v>
      </c>
    </row>
    <row r="942" spans="1:11">
      <c r="A942" s="1" t="s">
        <v>892</v>
      </c>
      <c r="B942" s="1" t="s">
        <v>6</v>
      </c>
      <c r="C942" s="1" t="s">
        <v>58</v>
      </c>
      <c r="D942" s="13">
        <v>67910</v>
      </c>
      <c r="E942" s="1" t="s">
        <v>12</v>
      </c>
      <c r="F942" s="1" t="s">
        <v>20</v>
      </c>
      <c r="G942" t="str">
        <f t="shared" si="14"/>
        <v>60000 - 70000</v>
      </c>
      <c r="H942" t="b">
        <f>IF(Table1[[#This Row],[Salary]]&gt;90000,TRUE,FALSE)</f>
        <v>0</v>
      </c>
      <c r="I942" s="11" cm="1">
        <f t="array" ref="I942">IF(OR(C942="", F942=""), "No Bonus",
IFERROR(
   _xlfn.XLOOKUP(TRIM(F942), '[1]Bonus Rules'!$C$2:$G$2,
      _xlfn.XLOOKUP(TRIM(C942), '[1]Bonus Rules'!$B$3:$B$14, '[1]Bonus Rules'!$C$3:$G$14)
   ),
"No Bonus"))</f>
        <v>3.5000000000000003E-2</v>
      </c>
      <c r="J942" s="16">
        <f>IF(Table2[[#This Row],[Bonus Rules]]="No Bonus",0,Table1[[#This Row],[Salary]]*Table2[[#This Row],[Bonus Rules]])</f>
        <v>2376.8500000000004</v>
      </c>
      <c r="K942" s="16">
        <f>Table1[[#This Row],[Salary]]+Table2[[#This Row],[Bonus Amount ]]</f>
        <v>70286.850000000006</v>
      </c>
    </row>
    <row r="943" spans="1:11">
      <c r="A943" s="2" t="s">
        <v>893</v>
      </c>
      <c r="B943" s="2" t="s">
        <v>6</v>
      </c>
      <c r="C943" s="2" t="s">
        <v>14</v>
      </c>
      <c r="D943" s="14">
        <v>100370</v>
      </c>
      <c r="E943" s="2" t="s">
        <v>17</v>
      </c>
      <c r="F943" s="2" t="s">
        <v>20</v>
      </c>
      <c r="G943" t="str">
        <f t="shared" si="14"/>
        <v>100000 - 110000</v>
      </c>
      <c r="H943" t="b">
        <f>IF(Table1[[#This Row],[Salary]]&gt;90000,TRUE,FALSE)</f>
        <v>1</v>
      </c>
      <c r="I943" s="11" cm="1">
        <f t="array" ref="I943">IF(OR(C943="", F943=""), "No Bonus",
IFERROR(
   _xlfn.XLOOKUP(TRIM(F943), '[1]Bonus Rules'!$C$2:$G$2,
      _xlfn.XLOOKUP(TRIM(C943), '[1]Bonus Rules'!$B$3:$B$14, '[1]Bonus Rules'!$C$3:$G$14)
   ),
"No Bonus"))</f>
        <v>2.8000000000000001E-2</v>
      </c>
      <c r="J943" s="16">
        <f>IF(Table2[[#This Row],[Bonus Rules]]="No Bonus",0,Table1[[#This Row],[Salary]]*Table2[[#This Row],[Bonus Rules]])</f>
        <v>2810.36</v>
      </c>
      <c r="K943" s="16">
        <f>Table1[[#This Row],[Salary]]+Table2[[#This Row],[Bonus Amount ]]</f>
        <v>103180.36</v>
      </c>
    </row>
    <row r="944" spans="1:11">
      <c r="A944" s="1" t="s">
        <v>894</v>
      </c>
      <c r="B944" s="1" t="s">
        <v>6</v>
      </c>
      <c r="C944" s="1" t="s">
        <v>24</v>
      </c>
      <c r="D944" s="13">
        <v>90240</v>
      </c>
      <c r="E944" s="1" t="s">
        <v>17</v>
      </c>
      <c r="F944" s="1" t="s">
        <v>15</v>
      </c>
      <c r="G944" t="str">
        <f t="shared" si="14"/>
        <v>90000 - 100000</v>
      </c>
      <c r="H944" t="b">
        <f>IF(Table1[[#This Row],[Salary]]&gt;90000,TRUE,FALSE)</f>
        <v>1</v>
      </c>
      <c r="I944" s="11" cm="1">
        <f t="array" ref="I944">IF(OR(C944="", F944=""), "No Bonus",
IFERROR(
   _xlfn.XLOOKUP(TRIM(F944), '[1]Bonus Rules'!$C$2:$G$2,
      _xlfn.XLOOKUP(TRIM(C944), '[1]Bonus Rules'!$B$3:$B$14, '[1]Bonus Rules'!$C$3:$G$14)
   ),
"No Bonus"))</f>
        <v>1.7999999999999999E-2</v>
      </c>
      <c r="J944" s="16">
        <f>IF(Table2[[#This Row],[Bonus Rules]]="No Bonus",0,Table1[[#This Row],[Salary]]*Table2[[#This Row],[Bonus Rules]])</f>
        <v>1624.32</v>
      </c>
      <c r="K944" s="16">
        <f>Table1[[#This Row],[Salary]]+Table2[[#This Row],[Bonus Amount ]]</f>
        <v>91864.320000000007</v>
      </c>
    </row>
    <row r="945" spans="1:11">
      <c r="A945" s="2" t="s">
        <v>895</v>
      </c>
      <c r="B945" s="2" t="s">
        <v>6</v>
      </c>
      <c r="C945" s="2" t="s">
        <v>7</v>
      </c>
      <c r="D945" s="14">
        <v>75870</v>
      </c>
      <c r="E945" s="2" t="s">
        <v>12</v>
      </c>
      <c r="F945" s="2" t="s">
        <v>20</v>
      </c>
      <c r="G945" t="str">
        <f t="shared" si="14"/>
        <v>70000 - 80000</v>
      </c>
      <c r="H945" t="b">
        <f>IF(Table1[[#This Row],[Salary]]&gt;90000,TRUE,FALSE)</f>
        <v>0</v>
      </c>
      <c r="I945" s="11" cm="1">
        <f t="array" ref="I945">IF(OR(C945="", F945=""), "No Bonus",
IFERROR(
   _xlfn.XLOOKUP(TRIM(F945), '[1]Bonus Rules'!$C$2:$G$2,
      _xlfn.XLOOKUP(TRIM(C945), '[1]Bonus Rules'!$B$3:$B$14, '[1]Bonus Rules'!$C$3:$G$14)
   ),
"No Bonus"))</f>
        <v>3.5000000000000003E-2</v>
      </c>
      <c r="J945" s="16">
        <f>IF(Table2[[#This Row],[Bonus Rules]]="No Bonus",0,Table1[[#This Row],[Salary]]*Table2[[#This Row],[Bonus Rules]])</f>
        <v>2655.4500000000003</v>
      </c>
      <c r="K945" s="16">
        <f>Table1[[#This Row],[Salary]]+Table2[[#This Row],[Bonus Amount ]]</f>
        <v>78525.45</v>
      </c>
    </row>
    <row r="946" spans="1:11">
      <c r="A946" s="1" t="s">
        <v>896</v>
      </c>
      <c r="B946" s="1" t="s">
        <v>6</v>
      </c>
      <c r="C946" s="1" t="s">
        <v>32</v>
      </c>
      <c r="D946" s="13">
        <v>58740</v>
      </c>
      <c r="E946" s="1" t="s">
        <v>12</v>
      </c>
      <c r="F946" s="1" t="s">
        <v>54</v>
      </c>
      <c r="G946" t="str">
        <f t="shared" si="14"/>
        <v>50000 - 60000</v>
      </c>
      <c r="H946" t="b">
        <f>IF(Table1[[#This Row],[Salary]]&gt;90000,TRUE,FALSE)</f>
        <v>0</v>
      </c>
      <c r="I946" s="11" t="str" cm="1">
        <f t="array" ref="I946">IF(OR(C946="", F946=""), "No Bonus",
IFERROR(
   _xlfn.XLOOKUP(TRIM(F946), '[1]Bonus Rules'!$C$2:$G$2,
      _xlfn.XLOOKUP(TRIM(C946), '[1]Bonus Rules'!$B$3:$B$14, '[1]Bonus Rules'!$C$3:$G$14)
   ),
"No Bonus"))</f>
        <v>No Bonus</v>
      </c>
      <c r="J946" s="16">
        <f>IF(Table2[[#This Row],[Bonus Rules]]="No Bonus",0,Table1[[#This Row],[Salary]]*Table2[[#This Row],[Bonus Rules]])</f>
        <v>0</v>
      </c>
      <c r="K946" s="16">
        <f>Table1[[#This Row],[Salary]]+Table2[[#This Row],[Bonus Amount ]]</f>
        <v>58740</v>
      </c>
    </row>
    <row r="947" spans="1:11">
      <c r="A947" s="7" t="s">
        <v>897</v>
      </c>
      <c r="B947" s="7" t="s">
        <v>6</v>
      </c>
      <c r="C947" s="7" t="s">
        <v>11</v>
      </c>
      <c r="D947" s="15">
        <v>32500</v>
      </c>
      <c r="E947" s="7" t="s">
        <v>3</v>
      </c>
      <c r="F947" s="7" t="s">
        <v>20</v>
      </c>
      <c r="G947" t="str">
        <f t="shared" si="14"/>
        <v>30000 - 40000</v>
      </c>
      <c r="H947" t="b">
        <f>IF(Table1[[#This Row],[Salary]]&gt;90000,TRUE,FALSE)</f>
        <v>0</v>
      </c>
      <c r="I947" s="11" cm="1">
        <f t="array" ref="I947">IF(OR(C947="", F947=""), "No Bonus",
IFERROR(
   _xlfn.XLOOKUP(TRIM(F947), '[1]Bonus Rules'!$C$2:$G$2,
      _xlfn.XLOOKUP(TRIM(C947), '[1]Bonus Rules'!$B$3:$B$14, '[1]Bonus Rules'!$C$3:$G$14)
   ),
"No Bonus"))</f>
        <v>2.1000000000000001E-2</v>
      </c>
      <c r="J947" s="16">
        <f>IF(Table2[[#This Row],[Bonus Rules]]="No Bonus",0,Table1[[#This Row],[Salary]]*Table2[[#This Row],[Bonus Rules]])</f>
        <v>682.5</v>
      </c>
      <c r="K947" s="16">
        <f>Table1[[#This Row],[Salary]]+Table2[[#This Row],[Bonus Amount ]]</f>
        <v>33182.5</v>
      </c>
    </row>
  </sheetData>
  <phoneticPr fontId="5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8E73-B1F3-48C5-A547-D0A9A7C443FD}">
  <dimension ref="A1:F13"/>
  <sheetViews>
    <sheetView workbookViewId="0">
      <selection activeCell="F13" sqref="F13"/>
    </sheetView>
  </sheetViews>
  <sheetFormatPr defaultRowHeight="15"/>
  <cols>
    <col min="1" max="1" width="25.28515625" bestFit="1" customWidth="1"/>
    <col min="2" max="2" width="15.7109375" customWidth="1"/>
    <col min="3" max="3" width="8.140625" customWidth="1"/>
    <col min="4" max="4" width="10.140625" customWidth="1"/>
    <col min="5" max="5" width="9" customWidth="1"/>
    <col min="6" max="6" width="14.140625" customWidth="1"/>
  </cols>
  <sheetData>
    <row r="1" spans="1:6">
      <c r="A1" t="s">
        <v>900</v>
      </c>
      <c r="B1" s="9" t="s">
        <v>41</v>
      </c>
      <c r="C1" s="9" t="s">
        <v>15</v>
      </c>
      <c r="D1" s="9" t="s">
        <v>20</v>
      </c>
      <c r="E1" s="9" t="s">
        <v>8</v>
      </c>
      <c r="F1" s="9" t="s">
        <v>4</v>
      </c>
    </row>
    <row r="2" spans="1:6">
      <c r="A2" t="s">
        <v>2</v>
      </c>
      <c r="B2" s="10">
        <v>5.0000000000000001E-3</v>
      </c>
      <c r="C2" s="10">
        <v>1.2E-2</v>
      </c>
      <c r="D2" s="10">
        <v>2.1000000000000001E-2</v>
      </c>
      <c r="E2" s="10">
        <v>5.0999999999999997E-2</v>
      </c>
      <c r="F2" s="10">
        <v>8.7999999999999995E-2</v>
      </c>
    </row>
    <row r="3" spans="1:6">
      <c r="A3" t="s">
        <v>7</v>
      </c>
      <c r="B3" s="10">
        <v>5.0000000000000001E-3</v>
      </c>
      <c r="C3" s="10">
        <v>1.0999999999999999E-2</v>
      </c>
      <c r="D3" s="10">
        <v>3.5000000000000003E-2</v>
      </c>
      <c r="E3" s="10">
        <v>4.2999999999999997E-2</v>
      </c>
      <c r="F3" s="10">
        <v>6.0999999999999999E-2</v>
      </c>
    </row>
    <row r="4" spans="1:6">
      <c r="A4" t="s">
        <v>11</v>
      </c>
      <c r="B4" s="10">
        <v>5.0000000000000001E-3</v>
      </c>
      <c r="C4" s="10">
        <v>1.9E-2</v>
      </c>
      <c r="D4" s="10">
        <v>2.1000000000000001E-2</v>
      </c>
      <c r="E4" s="10">
        <v>5.3999999999999999E-2</v>
      </c>
      <c r="F4" s="10">
        <v>6.4000000000000001E-2</v>
      </c>
    </row>
    <row r="5" spans="1:6">
      <c r="A5" t="s">
        <v>14</v>
      </c>
      <c r="B5" s="10">
        <v>5.0000000000000001E-3</v>
      </c>
      <c r="C5" s="10">
        <v>0.01</v>
      </c>
      <c r="D5" s="10">
        <v>2.8000000000000001E-2</v>
      </c>
      <c r="E5" s="10">
        <v>4.9000000000000002E-2</v>
      </c>
      <c r="F5" s="10">
        <v>7.5999999999999998E-2</v>
      </c>
    </row>
    <row r="6" spans="1:6">
      <c r="A6" t="s">
        <v>19</v>
      </c>
      <c r="B6" s="10">
        <v>5.0000000000000001E-3</v>
      </c>
      <c r="C6" s="10">
        <v>1.2999999999999999E-2</v>
      </c>
      <c r="D6" s="10">
        <v>2.7E-2</v>
      </c>
      <c r="E6" s="10">
        <v>5.3999999999999999E-2</v>
      </c>
      <c r="F6" s="10">
        <v>7.5999999999999998E-2</v>
      </c>
    </row>
    <row r="7" spans="1:6">
      <c r="A7" t="s">
        <v>24</v>
      </c>
      <c r="B7" s="10">
        <v>5.0000000000000001E-3</v>
      </c>
      <c r="C7" s="10">
        <v>1.7999999999999999E-2</v>
      </c>
      <c r="D7" s="10">
        <v>2.4E-2</v>
      </c>
      <c r="E7" s="10">
        <v>0.05</v>
      </c>
      <c r="F7" s="10">
        <v>7.2999999999999995E-2</v>
      </c>
    </row>
    <row r="8" spans="1:6">
      <c r="A8" t="s">
        <v>27</v>
      </c>
      <c r="B8" s="10">
        <v>5.0000000000000001E-3</v>
      </c>
      <c r="C8" s="10">
        <v>0.01</v>
      </c>
      <c r="D8" s="10">
        <v>3.2000000000000001E-2</v>
      </c>
      <c r="E8" s="10">
        <v>4.1000000000000002E-2</v>
      </c>
      <c r="F8" s="10">
        <v>6.2E-2</v>
      </c>
    </row>
    <row r="9" spans="1:6">
      <c r="A9" t="s">
        <v>32</v>
      </c>
      <c r="B9" s="10">
        <v>5.0000000000000001E-3</v>
      </c>
      <c r="C9" s="10">
        <v>1.9E-2</v>
      </c>
      <c r="D9" s="10">
        <v>0.04</v>
      </c>
      <c r="E9" s="10">
        <v>5.8999999999999997E-2</v>
      </c>
      <c r="F9" s="10">
        <v>6.3E-2</v>
      </c>
    </row>
    <row r="10" spans="1:6">
      <c r="A10" t="s">
        <v>40</v>
      </c>
      <c r="B10" s="10">
        <v>5.0000000000000001E-3</v>
      </c>
      <c r="C10" s="10">
        <v>0.02</v>
      </c>
      <c r="D10" s="10">
        <v>3.3000000000000002E-2</v>
      </c>
      <c r="E10" s="10">
        <v>5.3999999999999999E-2</v>
      </c>
      <c r="F10" s="10">
        <v>8.4000000000000005E-2</v>
      </c>
    </row>
    <row r="11" spans="1:6">
      <c r="A11" t="s">
        <v>43</v>
      </c>
      <c r="B11" s="10">
        <v>5.0000000000000001E-3</v>
      </c>
      <c r="C11" s="10">
        <v>1.2E-2</v>
      </c>
      <c r="D11" s="10">
        <v>0.02</v>
      </c>
      <c r="E11" s="10">
        <v>5.8000000000000003E-2</v>
      </c>
      <c r="F11" s="10">
        <v>7.0999999999999994E-2</v>
      </c>
    </row>
    <row r="12" spans="1:6">
      <c r="A12" t="s">
        <v>45</v>
      </c>
      <c r="B12" s="10">
        <v>5.0000000000000001E-3</v>
      </c>
      <c r="C12" s="10">
        <v>1.4999999999999999E-2</v>
      </c>
      <c r="D12" s="10">
        <v>2.3E-2</v>
      </c>
      <c r="E12" s="10">
        <v>5.2999999999999999E-2</v>
      </c>
      <c r="F12" s="10">
        <v>7.1999999999999995E-2</v>
      </c>
    </row>
    <row r="13" spans="1:6">
      <c r="A13" t="s">
        <v>58</v>
      </c>
      <c r="B13" s="10">
        <v>5.0000000000000001E-3</v>
      </c>
      <c r="C13" s="10">
        <v>1.2999999999999999E-2</v>
      </c>
      <c r="D13" s="10">
        <v>3.5000000000000003E-2</v>
      </c>
      <c r="E13" s="10">
        <v>5.8000000000000003E-2</v>
      </c>
      <c r="F13" s="10">
        <v>9.9000000000000005E-2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GENDER DISTRIBUTION </vt:lpstr>
      <vt:lpstr>RATING DISTRBUTION </vt:lpstr>
      <vt:lpstr>Gender Pay Gap</vt:lpstr>
      <vt:lpstr>Salary Band</vt:lpstr>
      <vt:lpstr>Total Payout</vt:lpstr>
      <vt:lpstr>Palmora Group HR Analysis</vt:lpstr>
      <vt:lpstr>Bonus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Blessed Inioluwa</dc:creator>
  <cp:lastModifiedBy>Blessed Inioluwa</cp:lastModifiedBy>
  <dcterms:created xsi:type="dcterms:W3CDTF">2025-07-02T21:08:57Z</dcterms:created>
  <dcterms:modified xsi:type="dcterms:W3CDTF">2025-07-06T21:52:50Z</dcterms:modified>
</cp:coreProperties>
</file>