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emmao\Documents\MSc_SEE\Dissertation\"/>
    </mc:Choice>
  </mc:AlternateContent>
  <xr:revisionPtr revIDLastSave="0" documentId="8_{546175B6-53E0-4E56-A6AD-41377BA2599B}" xr6:coauthVersionLast="47" xr6:coauthVersionMax="47" xr10:uidLastSave="{00000000-0000-0000-0000-000000000000}"/>
  <bookViews>
    <workbookView xWindow="-110" yWindow="-110" windowWidth="19420" windowHeight="11500" activeTab="3" xr2:uid="{00000000-000D-0000-FFFF-FFFF00000000}"/>
  </bookViews>
  <sheets>
    <sheet name="industries_exiobase" sheetId="1" r:id="rId1"/>
    <sheet name="industries_encore" sheetId="2" r:id="rId2"/>
    <sheet name="ReclassementEncore" sheetId="3" r:id="rId3"/>
    <sheet name="table_correspondance" sheetId="4" r:id="rId4"/>
    <sheet name="Industry_benchmark" sheetId="7" r:id="rId5"/>
    <sheet name="materialites" sheetId="5" r:id="rId6"/>
    <sheet name="ecosystem_services" sheetId="6" r:id="rId7"/>
    <sheet name="Correspondance Nace Rev2" sheetId="8" r:id="rId8"/>
  </sheets>
  <externalReferences>
    <externalReference r:id="rId9"/>
  </externalReferences>
  <definedNames>
    <definedName name="_xlnm._FilterDatabase" localSheetId="6" hidden="1">ecosystem_services!$A$1:$B$1000</definedName>
    <definedName name="_xlnm._FilterDatabase" localSheetId="4" hidden="1">Industry_benchmark!$A$1:$D$164</definedName>
    <definedName name="_xlnm._FilterDatabase" localSheetId="3" hidden="1">table_correspondance!$A$1:$I$1</definedName>
    <definedName name="DonnéesExternes_1" localSheetId="1">industries_encore!$A$1:$C$178</definedName>
    <definedName name="DonnéesExternes_1" localSheetId="5">materialites!$A$1:$F$653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h/xMRrZLpK/L7LUPaYTW9sFTzoSg=="/>
    </ext>
  </extLst>
</workbook>
</file>

<file path=xl/calcChain.xml><?xml version="1.0" encoding="utf-8"?>
<calcChain xmlns="http://schemas.openxmlformats.org/spreadsheetml/2006/main">
  <c r="C224" i="4" l="1"/>
  <c r="C223" i="4"/>
  <c r="C222" i="4"/>
  <c r="C217" i="4"/>
  <c r="C216" i="4"/>
  <c r="C215" i="4"/>
  <c r="C206" i="4"/>
  <c r="C205" i="4"/>
  <c r="C204" i="4"/>
  <c r="C203" i="4"/>
  <c r="C202" i="4"/>
  <c r="C194" i="4"/>
  <c r="C193" i="4"/>
  <c r="C192" i="4"/>
  <c r="C191" i="4"/>
  <c r="C190" i="4"/>
  <c r="C189" i="4"/>
  <c r="C188" i="4"/>
  <c r="C187" i="4"/>
  <c r="C176" i="4"/>
  <c r="C175" i="4"/>
  <c r="C174" i="4"/>
  <c r="C173" i="4"/>
  <c r="C172" i="4"/>
  <c r="C171" i="4"/>
  <c r="C170" i="4"/>
  <c r="C169" i="4"/>
  <c r="C168" i="4"/>
  <c r="C167" i="4"/>
  <c r="C166" i="4"/>
  <c r="C165" i="4"/>
  <c r="C164" i="4"/>
  <c r="C163" i="4"/>
  <c r="C162" i="4"/>
  <c r="C161" i="4"/>
  <c r="C158" i="4"/>
  <c r="C157" i="4"/>
  <c r="C156" i="4"/>
  <c r="C112" i="4"/>
  <c r="C111" i="4"/>
  <c r="C110" i="4"/>
  <c r="C108" i="4"/>
  <c r="C107" i="4"/>
  <c r="C106" i="4"/>
  <c r="C105" i="4"/>
  <c r="C91" i="4"/>
  <c r="C90" i="4"/>
  <c r="C89" i="4"/>
  <c r="C88" i="4"/>
  <c r="C87" i="4"/>
  <c r="C86" i="4"/>
  <c r="C70" i="4"/>
  <c r="C69" i="4"/>
  <c r="C68" i="4"/>
  <c r="C53" i="4"/>
  <c r="C52" i="4"/>
  <c r="C51" i="4"/>
  <c r="C43" i="4"/>
  <c r="C42" i="4"/>
  <c r="C41" i="4"/>
  <c r="C40" i="4"/>
  <c r="C39" i="4"/>
  <c r="C38" i="4"/>
  <c r="C37" i="4"/>
  <c r="C36" i="4"/>
  <c r="C35" i="4"/>
  <c r="C34" i="4"/>
  <c r="C33" i="4"/>
  <c r="C32" i="4"/>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 i="4"/>
  <c r="D90" i="7"/>
  <c r="D96" i="7"/>
  <c r="D94" i="7"/>
  <c r="D99" i="7"/>
  <c r="D86" i="7"/>
  <c r="D159" i="7"/>
  <c r="D158" i="7"/>
  <c r="D155" i="7"/>
  <c r="H242" i="4" s="1"/>
  <c r="D157" i="7"/>
  <c r="D156" i="7"/>
  <c r="D154" i="7"/>
  <c r="D164" i="7"/>
  <c r="D163" i="7"/>
  <c r="D146" i="7"/>
  <c r="D145" i="7"/>
  <c r="D144" i="7"/>
  <c r="D143" i="7"/>
  <c r="D142" i="7"/>
  <c r="D149" i="7"/>
  <c r="D153" i="7"/>
  <c r="D152" i="7"/>
  <c r="D148" i="7"/>
  <c r="D151" i="7"/>
  <c r="D150" i="7"/>
  <c r="D147" i="7"/>
  <c r="D91" i="7"/>
  <c r="D89" i="7"/>
  <c r="D97" i="7"/>
  <c r="D93" i="7"/>
  <c r="D101" i="7"/>
  <c r="D88" i="7"/>
  <c r="D100" i="7"/>
  <c r="D98" i="7"/>
  <c r="D56" i="7"/>
  <c r="D58" i="7"/>
  <c r="D57" i="7"/>
  <c r="D95" i="7"/>
  <c r="D103" i="7"/>
  <c r="D136" i="7"/>
  <c r="D137" i="7"/>
  <c r="D139" i="7"/>
  <c r="D140" i="7"/>
  <c r="D138" i="7"/>
  <c r="D141" i="7"/>
  <c r="D92" i="7"/>
  <c r="H177" i="4" s="1"/>
  <c r="D37" i="7"/>
  <c r="D38" i="7"/>
  <c r="H163" i="4" s="1"/>
  <c r="D36" i="7"/>
  <c r="H160" i="4" s="1"/>
  <c r="D102" i="7"/>
  <c r="H159" i="4" s="1"/>
  <c r="D162" i="7"/>
  <c r="D31" i="7"/>
  <c r="D87" i="7"/>
  <c r="D54" i="7"/>
  <c r="D41" i="7"/>
  <c r="D40" i="7"/>
  <c r="D55" i="7"/>
  <c r="D53" i="7"/>
  <c r="D45" i="7"/>
  <c r="D51" i="7"/>
  <c r="D50" i="7"/>
  <c r="D49" i="7"/>
  <c r="D42" i="7"/>
  <c r="D48" i="7"/>
  <c r="D52" i="7"/>
  <c r="D46" i="7"/>
  <c r="D47" i="7"/>
  <c r="D44" i="7"/>
  <c r="D43" i="7"/>
  <c r="D160" i="7"/>
  <c r="D161" i="7"/>
  <c r="D66" i="7"/>
  <c r="D73" i="7"/>
  <c r="D70" i="7"/>
  <c r="D69" i="7"/>
  <c r="H115" i="4" s="1"/>
  <c r="D74" i="7"/>
  <c r="D39" i="7"/>
  <c r="D71" i="7"/>
  <c r="D68" i="7"/>
  <c r="D65" i="7"/>
  <c r="D104" i="7"/>
  <c r="D114" i="7"/>
  <c r="D80" i="7"/>
  <c r="D111" i="7"/>
  <c r="D105" i="7"/>
  <c r="D113" i="7"/>
  <c r="D106" i="7"/>
  <c r="D110" i="7"/>
  <c r="D59" i="7"/>
  <c r="D117" i="7"/>
  <c r="D83" i="7"/>
  <c r="D118" i="7"/>
  <c r="D60" i="7"/>
  <c r="D72" i="7"/>
  <c r="D109" i="7"/>
  <c r="D62" i="7"/>
  <c r="H95" i="4" s="1"/>
  <c r="D61" i="7"/>
  <c r="H94" i="4" s="1"/>
  <c r="D63" i="7"/>
  <c r="D112" i="7"/>
  <c r="D67" i="7"/>
  <c r="D75" i="7"/>
  <c r="H92" i="4" s="1"/>
  <c r="D32" i="7"/>
  <c r="H87" i="4" s="1"/>
  <c r="D34" i="7"/>
  <c r="D33" i="7"/>
  <c r="D116" i="7"/>
  <c r="D35" i="7"/>
  <c r="D107" i="7"/>
  <c r="D82" i="7"/>
  <c r="D64" i="7"/>
  <c r="H82" i="4" s="1"/>
  <c r="D84" i="7"/>
  <c r="H81" i="4" s="1"/>
  <c r="D81" i="7"/>
  <c r="H79" i="4" s="1"/>
  <c r="D115" i="7"/>
  <c r="D108" i="7"/>
  <c r="D119" i="7"/>
  <c r="D79" i="7"/>
  <c r="H78" i="4" s="1"/>
  <c r="D85" i="7"/>
  <c r="D78" i="7"/>
  <c r="D76" i="7"/>
  <c r="D77" i="7"/>
  <c r="D14" i="7"/>
  <c r="D13" i="7"/>
  <c r="D22" i="7"/>
  <c r="D29" i="7"/>
  <c r="H66" i="4" s="1"/>
  <c r="D20" i="7"/>
  <c r="D21" i="7"/>
  <c r="H64" i="4" s="1"/>
  <c r="D26" i="7"/>
  <c r="H63" i="4" s="1"/>
  <c r="D27" i="7"/>
  <c r="H62" i="4" s="1"/>
  <c r="D25" i="7"/>
  <c r="D24" i="7"/>
  <c r="H60" i="4" s="1"/>
  <c r="D23" i="7"/>
  <c r="D125" i="7"/>
  <c r="D134" i="7"/>
  <c r="D135" i="7"/>
  <c r="D131" i="7"/>
  <c r="D129" i="7"/>
  <c r="D132" i="7"/>
  <c r="H51" i="4" s="1"/>
  <c r="D124" i="7"/>
  <c r="H50" i="4" s="1"/>
  <c r="D130" i="7"/>
  <c r="H49" i="4" s="1"/>
  <c r="D127" i="7"/>
  <c r="D128" i="7"/>
  <c r="D133" i="7"/>
  <c r="D122" i="7"/>
  <c r="D121" i="7"/>
  <c r="D120" i="7"/>
  <c r="D126" i="7"/>
  <c r="D12" i="7"/>
  <c r="D123" i="7"/>
  <c r="D15" i="7"/>
  <c r="D16" i="7"/>
  <c r="D30" i="7"/>
  <c r="H31" i="4" s="1"/>
  <c r="D28" i="7"/>
  <c r="H28" i="4" s="1"/>
  <c r="D2" i="7"/>
  <c r="H27" i="4" s="1"/>
  <c r="D17" i="7"/>
  <c r="H24" i="4" s="1"/>
  <c r="D19" i="7"/>
  <c r="H23" i="4" s="1"/>
  <c r="D18" i="7"/>
  <c r="D3" i="7"/>
  <c r="D5" i="7"/>
  <c r="D8" i="7"/>
  <c r="D9" i="7"/>
  <c r="H12" i="4" s="1"/>
  <c r="D6" i="7"/>
  <c r="D10" i="7"/>
  <c r="H8" i="4" s="1"/>
  <c r="D4" i="7"/>
  <c r="H7" i="4" s="1"/>
  <c r="D11" i="7"/>
  <c r="H4" i="4" s="1"/>
  <c r="D7" i="7"/>
  <c r="H73" i="4" l="1"/>
  <c r="H96" i="4"/>
  <c r="H56" i="4"/>
  <c r="H111" i="4"/>
  <c r="H123" i="4"/>
  <c r="H125" i="4"/>
  <c r="H68" i="4"/>
  <c r="H75" i="4"/>
  <c r="H97" i="4"/>
  <c r="H3" i="4"/>
  <c r="H11" i="4"/>
  <c r="H19" i="4"/>
  <c r="H47" i="4"/>
  <c r="H57" i="4"/>
  <c r="H61" i="4"/>
  <c r="H65" i="4"/>
  <c r="H71" i="4"/>
  <c r="H77" i="4"/>
  <c r="H83" i="4"/>
  <c r="H84" i="4"/>
  <c r="H93" i="4"/>
  <c r="H113" i="4"/>
  <c r="H124" i="4"/>
  <c r="H20" i="4"/>
  <c r="H32" i="4"/>
  <c r="H85" i="4"/>
  <c r="H127" i="4"/>
  <c r="H135" i="4"/>
  <c r="H215" i="4"/>
  <c r="H39" i="4"/>
  <c r="H43" i="4"/>
  <c r="H48" i="4"/>
  <c r="H54" i="4"/>
  <c r="H58" i="4"/>
  <c r="H72" i="4"/>
  <c r="H98" i="4"/>
  <c r="H100" i="4"/>
  <c r="H102" i="4"/>
  <c r="H107" i="4"/>
  <c r="H129" i="4"/>
  <c r="H136" i="4"/>
  <c r="H140" i="4"/>
  <c r="H147" i="4"/>
  <c r="H167" i="4"/>
  <c r="H182" i="4"/>
  <c r="H187" i="4"/>
  <c r="H207" i="4"/>
  <c r="H218" i="4"/>
  <c r="H223" i="4"/>
  <c r="H228" i="4"/>
  <c r="H232" i="4"/>
  <c r="H236" i="4"/>
  <c r="H240" i="4"/>
  <c r="H244" i="4"/>
  <c r="H15" i="4"/>
  <c r="H35" i="4"/>
  <c r="H44" i="4"/>
  <c r="H55" i="4"/>
  <c r="H59" i="4"/>
  <c r="H67" i="4"/>
  <c r="H109" i="4"/>
  <c r="H119" i="4"/>
  <c r="H131" i="4"/>
  <c r="H137" i="4"/>
  <c r="H141" i="4"/>
  <c r="H154" i="4"/>
  <c r="H183" i="4"/>
  <c r="H191" i="4"/>
  <c r="H211" i="4"/>
  <c r="H219" i="4"/>
  <c r="H225" i="4"/>
  <c r="H229" i="4"/>
  <c r="H233" i="4"/>
  <c r="H237" i="4"/>
  <c r="H241" i="4"/>
  <c r="H16" i="4"/>
  <c r="H46" i="4"/>
  <c r="H99" i="4"/>
  <c r="H101" i="4"/>
  <c r="H103" i="4"/>
  <c r="H133" i="4"/>
  <c r="H138" i="4"/>
  <c r="H143" i="4"/>
  <c r="H155" i="4"/>
  <c r="H179" i="4"/>
  <c r="H184" i="4"/>
  <c r="H195" i="4"/>
  <c r="H220" i="4"/>
  <c r="H226" i="4"/>
  <c r="H230" i="4"/>
  <c r="H234" i="4"/>
  <c r="H238" i="4"/>
  <c r="H245" i="4"/>
  <c r="H104" i="4"/>
  <c r="H139" i="4"/>
  <c r="H144" i="4"/>
  <c r="H156" i="4"/>
  <c r="H180" i="4"/>
  <c r="H185" i="4"/>
  <c r="H203" i="4"/>
  <c r="H221" i="4"/>
  <c r="H227" i="4"/>
  <c r="H231" i="4"/>
  <c r="H235" i="4"/>
  <c r="H239" i="4"/>
  <c r="H243" i="4"/>
  <c r="H247" i="4"/>
  <c r="H250" i="4"/>
  <c r="H246" i="4"/>
  <c r="H222" i="4"/>
  <c r="H214" i="4"/>
  <c r="H210" i="4"/>
  <c r="H206" i="4"/>
  <c r="H202" i="4"/>
  <c r="H198" i="4"/>
  <c r="H194" i="4"/>
  <c r="H190" i="4"/>
  <c r="H186" i="4"/>
  <c r="H178" i="4"/>
  <c r="H174" i="4"/>
  <c r="H170" i="4"/>
  <c r="H166" i="4"/>
  <c r="H162" i="4"/>
  <c r="H158" i="4"/>
  <c r="H150" i="4"/>
  <c r="H146" i="4"/>
  <c r="H142" i="4"/>
  <c r="H134" i="4"/>
  <c r="H130" i="4"/>
  <c r="H126" i="4"/>
  <c r="H122" i="4"/>
  <c r="H118" i="4"/>
  <c r="H114" i="4"/>
  <c r="H110" i="4"/>
  <c r="H106" i="4"/>
  <c r="H90" i="4"/>
  <c r="H86" i="4"/>
  <c r="H74" i="4"/>
  <c r="H70" i="4"/>
  <c r="H42" i="4"/>
  <c r="H38" i="4"/>
  <c r="H34" i="4"/>
  <c r="H30" i="4"/>
  <c r="H26" i="4"/>
  <c r="H22" i="4"/>
  <c r="H18" i="4"/>
  <c r="H14" i="4"/>
  <c r="H10" i="4"/>
  <c r="H6" i="4"/>
  <c r="H249" i="4"/>
  <c r="H217" i="4"/>
  <c r="H213" i="4"/>
  <c r="H209" i="4"/>
  <c r="H205" i="4"/>
  <c r="H201" i="4"/>
  <c r="H197" i="4"/>
  <c r="H193" i="4"/>
  <c r="H189" i="4"/>
  <c r="H181" i="4"/>
  <c r="H173" i="4"/>
  <c r="H169" i="4"/>
  <c r="H165" i="4"/>
  <c r="H161" i="4"/>
  <c r="H157" i="4"/>
  <c r="H153" i="4"/>
  <c r="H149" i="4"/>
  <c r="H145" i="4"/>
  <c r="H121" i="4"/>
  <c r="H117" i="4"/>
  <c r="H105" i="4"/>
  <c r="H89" i="4"/>
  <c r="H69" i="4"/>
  <c r="H53" i="4"/>
  <c r="H45" i="4"/>
  <c r="H41" i="4"/>
  <c r="H37" i="4"/>
  <c r="H33" i="4"/>
  <c r="H29" i="4"/>
  <c r="H25" i="4"/>
  <c r="H21" i="4"/>
  <c r="H17" i="4"/>
  <c r="H13" i="4"/>
  <c r="H9" i="4"/>
  <c r="H5" i="4"/>
  <c r="H248" i="4"/>
  <c r="H224" i="4"/>
  <c r="H216" i="4"/>
  <c r="H212" i="4"/>
  <c r="H208" i="4"/>
  <c r="H204" i="4"/>
  <c r="H200" i="4"/>
  <c r="H196" i="4"/>
  <c r="H192" i="4"/>
  <c r="H188" i="4"/>
  <c r="H176" i="4"/>
  <c r="H172" i="4"/>
  <c r="H168" i="4"/>
  <c r="H164" i="4"/>
  <c r="H152" i="4"/>
  <c r="H148" i="4"/>
  <c r="H132" i="4"/>
  <c r="H128" i="4"/>
  <c r="H120" i="4"/>
  <c r="H116" i="4"/>
  <c r="H112" i="4"/>
  <c r="H108" i="4"/>
  <c r="H88" i="4"/>
  <c r="H80" i="4"/>
  <c r="H76" i="4"/>
  <c r="H52" i="4"/>
  <c r="H40" i="4"/>
  <c r="H36" i="4"/>
  <c r="H2" i="4"/>
  <c r="H199" i="4"/>
  <c r="H175" i="4"/>
  <c r="H171" i="4"/>
  <c r="H151" i="4"/>
  <c r="H91" i="4"/>
</calcChain>
</file>

<file path=xl/sharedStrings.xml><?xml version="1.0" encoding="utf-8"?>
<sst xmlns="http://schemas.openxmlformats.org/spreadsheetml/2006/main" count="7492" uniqueCount="1029">
  <si>
    <t>IndustryTypeCode</t>
  </si>
  <si>
    <t>Sector</t>
  </si>
  <si>
    <t>Sous-industries ENCORE selon les grandes catégories NACE</t>
  </si>
  <si>
    <t>IndustryTypeName</t>
  </si>
  <si>
    <t>IndustryTypeSynonym</t>
  </si>
  <si>
    <t>DisplayOrder</t>
  </si>
  <si>
    <t>IndustryGroup</t>
  </si>
  <si>
    <t>IndustryGroupName</t>
  </si>
  <si>
    <t>IndustryGroupOrder</t>
  </si>
  <si>
    <t>i01.a</t>
  </si>
  <si>
    <t>Subindustry</t>
  </si>
  <si>
    <t>Process</t>
  </si>
  <si>
    <t>Cultivation of paddy rice</t>
  </si>
  <si>
    <t>A</t>
  </si>
  <si>
    <t>A_PARI</t>
  </si>
  <si>
    <t>Consumer Discretionary</t>
  </si>
  <si>
    <t>Advertising</t>
  </si>
  <si>
    <t>Infrastructure holdings</t>
  </si>
  <si>
    <t>i01.b</t>
  </si>
  <si>
    <t>Cultivation of wheat</t>
  </si>
  <si>
    <t>A_WHEA</t>
  </si>
  <si>
    <t>AGRICULTURE, FORESTRY AND FISHING</t>
  </si>
  <si>
    <t>i01.c</t>
  </si>
  <si>
    <t>Cultivation of cereal grains nec</t>
  </si>
  <si>
    <t>A_OCER</t>
  </si>
  <si>
    <t>Industrials</t>
  </si>
  <si>
    <t>Consumer Staples</t>
  </si>
  <si>
    <t>Aerospace &amp; Defense</t>
  </si>
  <si>
    <t>Agricultural Products</t>
  </si>
  <si>
    <t>i01.d</t>
  </si>
  <si>
    <t>Manufacture of machinery, parts and equipment</t>
  </si>
  <si>
    <t>Cultivation of vegetables, fruit, nuts</t>
  </si>
  <si>
    <t>B</t>
  </si>
  <si>
    <t>A_FVEG</t>
  </si>
  <si>
    <t>MINING AND QUARRYING</t>
  </si>
  <si>
    <t>i01.e</t>
  </si>
  <si>
    <t>Energy</t>
  </si>
  <si>
    <t>Coal &amp; Consumable Fuels</t>
  </si>
  <si>
    <t>Cultivation of oil seeds</t>
  </si>
  <si>
    <t>A_OILS</t>
  </si>
  <si>
    <t>Materials</t>
  </si>
  <si>
    <t>Copper</t>
  </si>
  <si>
    <t>i01.f</t>
  </si>
  <si>
    <t>Diversified Metals &amp; Mining</t>
  </si>
  <si>
    <t>Cultivation of sugar cane, sugar beet</t>
  </si>
  <si>
    <t>A_SUGB</t>
  </si>
  <si>
    <t>Integrated Oil &amp; Gas</t>
  </si>
  <si>
    <t>Iron</t>
  </si>
  <si>
    <t>i01.g</t>
  </si>
  <si>
    <t>Cultivation of plant-based fibers</t>
  </si>
  <si>
    <t>Oil &amp; Gas Drilling</t>
  </si>
  <si>
    <t>A_FIBR</t>
  </si>
  <si>
    <t>Oil &amp; Gas Exploration &amp; Production</t>
  </si>
  <si>
    <t>Precious Metals &amp; Minerals</t>
  </si>
  <si>
    <t>i01.h</t>
  </si>
  <si>
    <t>Cultivation of crops nec</t>
  </si>
  <si>
    <t>Gold</t>
  </si>
  <si>
    <t>A_OTCR</t>
  </si>
  <si>
    <t>Silver</t>
  </si>
  <si>
    <t>Steel</t>
  </si>
  <si>
    <t>i01.i</t>
  </si>
  <si>
    <t>Cattle farming</t>
  </si>
  <si>
    <t>A_CATL</t>
  </si>
  <si>
    <t>C</t>
  </si>
  <si>
    <t>MANUFACTURING</t>
  </si>
  <si>
    <t>i01.j</t>
  </si>
  <si>
    <t>Pigs farming</t>
  </si>
  <si>
    <t>A_PIGS</t>
  </si>
  <si>
    <t>i01.k</t>
  </si>
  <si>
    <t>Poultry farming</t>
  </si>
  <si>
    <t>A_PLTR</t>
  </si>
  <si>
    <t>Agricultural &amp; Farm Machinery</t>
  </si>
  <si>
    <t>Aluminium</t>
  </si>
  <si>
    <t>i01.l</t>
  </si>
  <si>
    <t>Meat animals nec</t>
  </si>
  <si>
    <t>A_OMEA</t>
  </si>
  <si>
    <t>Automobile Manufacturers</t>
  </si>
  <si>
    <t>i01.m</t>
  </si>
  <si>
    <t>Health Care</t>
  </si>
  <si>
    <t>Animal products nec</t>
  </si>
  <si>
    <t>A_OANP</t>
  </si>
  <si>
    <t>Biotechnology manufacturing</t>
  </si>
  <si>
    <t>Brewers</t>
  </si>
  <si>
    <t>i01.n</t>
  </si>
  <si>
    <t>Raw milk</t>
  </si>
  <si>
    <t>Commodity Chemicals</t>
  </si>
  <si>
    <t>A_MILK</t>
  </si>
  <si>
    <t>Information Technology</t>
  </si>
  <si>
    <t>Communications Equipment</t>
  </si>
  <si>
    <t>i01.o</t>
  </si>
  <si>
    <t>Wool, silk-worm cocoons</t>
  </si>
  <si>
    <t>Construction Materials</t>
  </si>
  <si>
    <t>A_WOOL</t>
  </si>
  <si>
    <t>Aquaculture</t>
  </si>
  <si>
    <t>Apparel, Accessories &amp; Luxury Goods</t>
  </si>
  <si>
    <t>i01.w.1</t>
  </si>
  <si>
    <t>Manure treatment (conventional), storage and land application</t>
  </si>
  <si>
    <t>A_MANC</t>
  </si>
  <si>
    <t>Auto Parts &amp; Equipment</t>
  </si>
  <si>
    <t>Building Products</t>
  </si>
  <si>
    <t>i01.w.2</t>
  </si>
  <si>
    <t>Manure treatment (biogas), storage and land application</t>
  </si>
  <si>
    <t>A_MANB</t>
  </si>
  <si>
    <t>Freshwater wild-caught fish</t>
  </si>
  <si>
    <t>i02</t>
  </si>
  <si>
    <t>Forestry, logging and related service activities</t>
  </si>
  <si>
    <t>A_FORE</t>
  </si>
  <si>
    <t>Construction Machinery &amp; Heavy Trucks</t>
  </si>
  <si>
    <t>i05</t>
  </si>
  <si>
    <t>Fishing, operating of fish hatcheries and fish farms; service activities incidental to fishing</t>
  </si>
  <si>
    <t>Consumer Electronics</t>
  </si>
  <si>
    <t>A_FISH</t>
  </si>
  <si>
    <t>Distillers &amp; Vintners</t>
  </si>
  <si>
    <t>i10</t>
  </si>
  <si>
    <t>Mining of coal and lignite; extraction of peat</t>
  </si>
  <si>
    <t>A_COAL</t>
  </si>
  <si>
    <t>Diversified Chemicals</t>
  </si>
  <si>
    <t>Large-scale irrigated arable crops</t>
  </si>
  <si>
    <t>Electrical Components &amp; Equipment</t>
  </si>
  <si>
    <t>Electronic Components</t>
  </si>
  <si>
    <t>i11.a</t>
  </si>
  <si>
    <t>Extraction of crude petroleum and services related to crude oil extraction, excluding surveying</t>
  </si>
  <si>
    <t>A_COIL</t>
  </si>
  <si>
    <t>Electronic Equipment &amp; Intruments</t>
  </si>
  <si>
    <t>Electronic Manufacturing Services</t>
  </si>
  <si>
    <t>i11.b</t>
  </si>
  <si>
    <t>Fertilizers &amp; Agricultural Chemicals</t>
  </si>
  <si>
    <t>Extraction of natural gas and services related to natural gas extraction, excluding surveying</t>
  </si>
  <si>
    <t>A_GASE</t>
  </si>
  <si>
    <t>Footwear</t>
  </si>
  <si>
    <t>Forest Products</t>
  </si>
  <si>
    <t>i11.c</t>
  </si>
  <si>
    <t>Heavy Electrical Equipment</t>
  </si>
  <si>
    <t>Extraction, liquefaction, and regasification of other petroleum and gaseous materials</t>
  </si>
  <si>
    <t>A_OGPL</t>
  </si>
  <si>
    <t>Home Furnishings</t>
  </si>
  <si>
    <t>Household Appliances</t>
  </si>
  <si>
    <t>i12</t>
  </si>
  <si>
    <t>Houswares &amp; Specialities</t>
  </si>
  <si>
    <t>Mining of uranium and thorium ores</t>
  </si>
  <si>
    <t>Large-scale livestock (beef and dairy)</t>
  </si>
  <si>
    <t>A_ORAN</t>
  </si>
  <si>
    <t>Industrial Machinery</t>
  </si>
  <si>
    <t>Leisure Products</t>
  </si>
  <si>
    <t>i13.1</t>
  </si>
  <si>
    <t>Mining of iron ores</t>
  </si>
  <si>
    <t>Life Sciences manufacturing</t>
  </si>
  <si>
    <t>A_IRON</t>
  </si>
  <si>
    <t>i13.20.11</t>
  </si>
  <si>
    <t>Mining of copper ores and concentrates</t>
  </si>
  <si>
    <t>A_COPO</t>
  </si>
  <si>
    <t>Metal &amp; Glass Containers</t>
  </si>
  <si>
    <t>i13.20.12</t>
  </si>
  <si>
    <t>Mining of nickel ores and concentrates</t>
  </si>
  <si>
    <t>Motorcycle Manufacturers</t>
  </si>
  <si>
    <t>A_NIKO</t>
  </si>
  <si>
    <t>Large-scale rainfed arable crops</t>
  </si>
  <si>
    <t>Oil &amp; Gas Equipment &amp; Services</t>
  </si>
  <si>
    <t>i13.20.13</t>
  </si>
  <si>
    <t>Oil &amp; Gas Refining &amp; Marketing</t>
  </si>
  <si>
    <t>Mining of aluminium ores and concentrates</t>
  </si>
  <si>
    <t>A_ALUO</t>
  </si>
  <si>
    <t>Packaged Foods &amp; Meats</t>
  </si>
  <si>
    <t>i13.20.14</t>
  </si>
  <si>
    <t>Paper Packaging</t>
  </si>
  <si>
    <t>Mining of precious metal ores and concentrates</t>
  </si>
  <si>
    <t>A_PREO</t>
  </si>
  <si>
    <t>Paper Products</t>
  </si>
  <si>
    <t>Personal Products</t>
  </si>
  <si>
    <t>i13.20.15</t>
  </si>
  <si>
    <t>Pharmaceuticals manufacturing</t>
  </si>
  <si>
    <t>Saltwater wild-caught fish</t>
  </si>
  <si>
    <t>Mining of lead, zinc and tin ores and concentrates</t>
  </si>
  <si>
    <t>A_LZTO</t>
  </si>
  <si>
    <t>Semiconductor Equipment</t>
  </si>
  <si>
    <t>i13.20.16</t>
  </si>
  <si>
    <t>Mining of other non-ferrous metal ores and concentrates</t>
  </si>
  <si>
    <t>A_ONFO</t>
  </si>
  <si>
    <t>Soft Drinks</t>
  </si>
  <si>
    <t>i14.1</t>
  </si>
  <si>
    <t>Quarrying of stone</t>
  </si>
  <si>
    <t>Speciality Chemicals</t>
  </si>
  <si>
    <t>A_STON</t>
  </si>
  <si>
    <t>Technology Hardware, Storage &amp; Peripherals</t>
  </si>
  <si>
    <t>i14.2</t>
  </si>
  <si>
    <t>Quarrying of sand and clay</t>
  </si>
  <si>
    <t>Small-scale irrigated arable crops</t>
  </si>
  <si>
    <t>A_SDCL</t>
  </si>
  <si>
    <t>Textiles</t>
  </si>
  <si>
    <t>Tires &amp; Rubber</t>
  </si>
  <si>
    <t>i14.3</t>
  </si>
  <si>
    <t>Mining of chemical and fertilizer minerals, production of salt, other mining and quarrying n.e.c.</t>
  </si>
  <si>
    <t>A_CHMF</t>
  </si>
  <si>
    <t>Tobacco</t>
  </si>
  <si>
    <t>D</t>
  </si>
  <si>
    <t>i15.a</t>
  </si>
  <si>
    <t>Processing of meat cattle</t>
  </si>
  <si>
    <t>A_PCAT</t>
  </si>
  <si>
    <t>ELECTRICITY, GAS, STEAM AND AIR CONDITIONING SUPPLY</t>
  </si>
  <si>
    <t>Utilities</t>
  </si>
  <si>
    <t>Electric Utilities</t>
  </si>
  <si>
    <t>Small-scale livestock (beef and dairy)</t>
  </si>
  <si>
    <t>i15.b</t>
  </si>
  <si>
    <t>Processing of meat pigs</t>
  </si>
  <si>
    <t>Gas Utilities</t>
  </si>
  <si>
    <t>A_PPIG</t>
  </si>
  <si>
    <t>Independant Power Producers &amp; Energy Traders</t>
  </si>
  <si>
    <t>Industrial Gases</t>
  </si>
  <si>
    <t>i15.c</t>
  </si>
  <si>
    <t>Processing of meat poultry</t>
  </si>
  <si>
    <t>Renewable Electricity</t>
  </si>
  <si>
    <t>A_PPLT</t>
  </si>
  <si>
    <t>E</t>
  </si>
  <si>
    <t>i15.d</t>
  </si>
  <si>
    <t>Production of meat products nec</t>
  </si>
  <si>
    <t>WATER SUPPLY; SEWERAGE, WASTE MANAGEMENT AND REMEDIATION ACTIVITIES</t>
  </si>
  <si>
    <t>A_POME</t>
  </si>
  <si>
    <t>Environmental &amp; Facilities Services</t>
  </si>
  <si>
    <t>i15.e</t>
  </si>
  <si>
    <t>Small-scale rainfed arable crops</t>
  </si>
  <si>
    <t>Water Utilities</t>
  </si>
  <si>
    <t>GI</t>
  </si>
  <si>
    <t>F</t>
  </si>
  <si>
    <t>CONSTRUCTION</t>
  </si>
  <si>
    <t>Construction &amp; Engineering</t>
  </si>
  <si>
    <t>Homebuilding</t>
  </si>
  <si>
    <t>G</t>
  </si>
  <si>
    <t>WHOLESALE AND RETAIL TRADE; REPAIR OF MOTOR VEHICLES AND MOTORCYCLES</t>
  </si>
  <si>
    <t>Apparel Retail</t>
  </si>
  <si>
    <t>Air Freight &amp; Logistics</t>
  </si>
  <si>
    <t>Distribution</t>
  </si>
  <si>
    <t>Automotive Retail</t>
  </si>
  <si>
    <t>Computer &amp; Electonics Retail</t>
  </si>
  <si>
    <t>A_VOIL</t>
  </si>
  <si>
    <t>Department Stores</t>
  </si>
  <si>
    <t>Processing vegetable oils and fats</t>
  </si>
  <si>
    <t>Distributors</t>
  </si>
  <si>
    <t>i15.f</t>
  </si>
  <si>
    <t>Processing of dairy products</t>
  </si>
  <si>
    <t>Drug Retail</t>
  </si>
  <si>
    <t>A_DAIR</t>
  </si>
  <si>
    <t>Food Distributors</t>
  </si>
  <si>
    <t>Food Retail</t>
  </si>
  <si>
    <t>i15.g</t>
  </si>
  <si>
    <t>Processed rice</t>
  </si>
  <si>
    <t>General Merchandise Stores</t>
  </si>
  <si>
    <t>Airlines</t>
  </si>
  <si>
    <t>A_RICE</t>
  </si>
  <si>
    <t>Airport services</t>
  </si>
  <si>
    <t>Health Care Distributors</t>
  </si>
  <si>
    <t>Home Improvment Retail</t>
  </si>
  <si>
    <t>i15.h</t>
  </si>
  <si>
    <t>Sugar refining</t>
  </si>
  <si>
    <t>Home furnishing Retail</t>
  </si>
  <si>
    <t>A_SUGR</t>
  </si>
  <si>
    <t>Hypermarkets &amp; Super Centres</t>
  </si>
  <si>
    <t>Internet &amp; Direct Marketing Retail</t>
  </si>
  <si>
    <t>i15.i</t>
  </si>
  <si>
    <t>Processing of Food products nec</t>
  </si>
  <si>
    <t>A_OFOD</t>
  </si>
  <si>
    <t>Speciality Stores</t>
  </si>
  <si>
    <t>Technology Distributors</t>
  </si>
  <si>
    <t>i15.j</t>
  </si>
  <si>
    <t>Trading Companies &amp; Distributors</t>
  </si>
  <si>
    <t>Manufacture of beverages</t>
  </si>
  <si>
    <t>A_BEVR</t>
  </si>
  <si>
    <t>H</t>
  </si>
  <si>
    <t>TRANSPORTATION AND STORAGE</t>
  </si>
  <si>
    <t>i15.k</t>
  </si>
  <si>
    <t>Manufacture of fish products</t>
  </si>
  <si>
    <t>A_FSHP</t>
  </si>
  <si>
    <t>Airport Services</t>
  </si>
  <si>
    <t>i16</t>
  </si>
  <si>
    <t>Manufacture of tobacco products</t>
  </si>
  <si>
    <t>A_TOBC</t>
  </si>
  <si>
    <t>i17</t>
  </si>
  <si>
    <t>Manufacture of textiles</t>
  </si>
  <si>
    <t>A_TEXT</t>
  </si>
  <si>
    <t>Highways &amp; Rail tracks</t>
  </si>
  <si>
    <t>i18</t>
  </si>
  <si>
    <t>Marine</t>
  </si>
  <si>
    <t>Manufacture of wearing apparel; dressing and dyeing of fur</t>
  </si>
  <si>
    <t>A_GARM</t>
  </si>
  <si>
    <t>Telecommunication Services</t>
  </si>
  <si>
    <t>Alternative Carriers</t>
  </si>
  <si>
    <t>Marine Ports &amp; Services</t>
  </si>
  <si>
    <t>Cable and satellite installations on land</t>
  </si>
  <si>
    <t>Oil &amp; Gas Storage &amp; Transportation</t>
  </si>
  <si>
    <t>i19</t>
  </si>
  <si>
    <t>Tanning and dressing of leather; manufacture of luggage, handbags, saddlery, harness and footwear</t>
  </si>
  <si>
    <t>Railroads</t>
  </si>
  <si>
    <t>A_LETH</t>
  </si>
  <si>
    <t>Trucking</t>
  </si>
  <si>
    <t>i20</t>
  </si>
  <si>
    <t>Manufacture of wood and of products of wood and cork, except furniture; manufacture of articles of straw and plaiting materials</t>
  </si>
  <si>
    <t>I</t>
  </si>
  <si>
    <t>A_WOOD</t>
  </si>
  <si>
    <t>ACCOMMODATION AND FOOD SERVICE ACTIVITIES</t>
  </si>
  <si>
    <t>i20.w</t>
  </si>
  <si>
    <t>Re-processing of secondary wood material into new wood material</t>
  </si>
  <si>
    <t>Hotels, Resort &amp; Cruise Lines</t>
  </si>
  <si>
    <t>A_WOOW</t>
  </si>
  <si>
    <t>Restaurants</t>
  </si>
  <si>
    <t>J</t>
  </si>
  <si>
    <t>INFORMATION AND COMMUNICATION</t>
  </si>
  <si>
    <t>Fibre-optic cable installation (marine)</t>
  </si>
  <si>
    <t>i21.1</t>
  </si>
  <si>
    <t>Pulp</t>
  </si>
  <si>
    <t>A_PULP</t>
  </si>
  <si>
    <t>Broadcasting</t>
  </si>
  <si>
    <t>i21.w.1</t>
  </si>
  <si>
    <t>Cable &amp; Satellite</t>
  </si>
  <si>
    <t>Re-processing of secondary paper into new pulp</t>
  </si>
  <si>
    <t>A_PAPR</t>
  </si>
  <si>
    <t>Health Care Technology</t>
  </si>
  <si>
    <t>i21.2</t>
  </si>
  <si>
    <t>Paper</t>
  </si>
  <si>
    <t>A_PAPE</t>
  </si>
  <si>
    <t>Integrated Telecommunication Services</t>
  </si>
  <si>
    <t>i22</t>
  </si>
  <si>
    <t>Publishing, printing and reproduction of recorded media</t>
  </si>
  <si>
    <t>A_MDIA</t>
  </si>
  <si>
    <t>Movies &amp; Entertainment</t>
  </si>
  <si>
    <t>Publishing</t>
  </si>
  <si>
    <t>i23.1</t>
  </si>
  <si>
    <t>Manufacture of coke oven products</t>
  </si>
  <si>
    <t>Wireless Telecommunication Services</t>
  </si>
  <si>
    <t>A_COKE</t>
  </si>
  <si>
    <t>K</t>
  </si>
  <si>
    <t>i23.2</t>
  </si>
  <si>
    <t>FINANCIAL AND INSURANCE ACTIVITIES</t>
  </si>
  <si>
    <t>Alumina refining</t>
  </si>
  <si>
    <t>Petroleum Refinery</t>
  </si>
  <si>
    <t>A_REFN</t>
  </si>
  <si>
    <t>Financials</t>
  </si>
  <si>
    <t>Asset Management &amp; Custody Banks</t>
  </si>
  <si>
    <t>i23.3</t>
  </si>
  <si>
    <t>Processing of nuclear fuel</t>
  </si>
  <si>
    <t>A_NUCF</t>
  </si>
  <si>
    <t>Consumer Finance</t>
  </si>
  <si>
    <t>Diversified Banks</t>
  </si>
  <si>
    <t>i24.1</t>
  </si>
  <si>
    <t>Plastics, basic</t>
  </si>
  <si>
    <t>Diversified Capital Markets</t>
  </si>
  <si>
    <t>A_PLAS</t>
  </si>
  <si>
    <t>i24</t>
  </si>
  <si>
    <t>Chemicals, chemical products and man-made fibres</t>
  </si>
  <si>
    <t>Financial Exchanges &amp; Data</t>
  </si>
  <si>
    <t>i24.1.w</t>
  </si>
  <si>
    <t>Re-processing of secondary plastic into new plastic</t>
  </si>
  <si>
    <t>A_PLAW</t>
  </si>
  <si>
    <t>Insurance Brokers</t>
  </si>
  <si>
    <t>i24.2</t>
  </si>
  <si>
    <t>N-fertiliser</t>
  </si>
  <si>
    <t>A_NFER</t>
  </si>
  <si>
    <t>Investment Banking &amp; Brokerage</t>
  </si>
  <si>
    <t>i24.3</t>
  </si>
  <si>
    <t>P- and other fertiliser</t>
  </si>
  <si>
    <t>A_PFER</t>
  </si>
  <si>
    <t>Life &amp; Health Insurance</t>
  </si>
  <si>
    <t>Multi-Sector Holdings</t>
  </si>
  <si>
    <t>Mining</t>
  </si>
  <si>
    <t>Multi-line Insurance</t>
  </si>
  <si>
    <t>Other Diversified Financial Services</t>
  </si>
  <si>
    <t>Property &amp; Casualty Insurance</t>
  </si>
  <si>
    <t>i24.4</t>
  </si>
  <si>
    <t>Chemicals nec</t>
  </si>
  <si>
    <t>A_CHEM</t>
  </si>
  <si>
    <t>Regional Banks</t>
  </si>
  <si>
    <t>Reinsurance</t>
  </si>
  <si>
    <t>i25</t>
  </si>
  <si>
    <t>Manufacture of rubber and plastic products</t>
  </si>
  <si>
    <t>A_RUBP</t>
  </si>
  <si>
    <t>Specialized Finance</t>
  </si>
  <si>
    <t>Thrifts &amp; Mortgage Finance</t>
  </si>
  <si>
    <t>i26.a</t>
  </si>
  <si>
    <t>Manufacture of glass and glass products</t>
  </si>
  <si>
    <t>A_GLAS</t>
  </si>
  <si>
    <t>L</t>
  </si>
  <si>
    <t>i26.w.1</t>
  </si>
  <si>
    <t>REAL ESTATE ACTIVITIES</t>
  </si>
  <si>
    <t>Re-processing of secondary glass into new glass</t>
  </si>
  <si>
    <t>A_GLAW</t>
  </si>
  <si>
    <t>Real Estate</t>
  </si>
  <si>
    <t>i26.b</t>
  </si>
  <si>
    <t>Diversified Real Estate Activities</t>
  </si>
  <si>
    <t>Manufacture of ceramic goods</t>
  </si>
  <si>
    <t>A_CRMC</t>
  </si>
  <si>
    <t>Real Estate Development</t>
  </si>
  <si>
    <t>i26.c</t>
  </si>
  <si>
    <t>Manufacture of bricks, tiles and construction products, in baked clay</t>
  </si>
  <si>
    <t>A_BRIK</t>
  </si>
  <si>
    <t>Real Estate Operating Companies</t>
  </si>
  <si>
    <t>i26.d</t>
  </si>
  <si>
    <t>Real Estate Services</t>
  </si>
  <si>
    <t>Manufacture of cement, lime and plaster</t>
  </si>
  <si>
    <t>A_CMNT</t>
  </si>
  <si>
    <t>M</t>
  </si>
  <si>
    <t>i26.d.w</t>
  </si>
  <si>
    <t>Re-processing of ash into clinker</t>
  </si>
  <si>
    <t>A_ASHW</t>
  </si>
  <si>
    <t>PROFESSIONAL, SCIENTIFIC AND TECHNICAL ACTIVITIES</t>
  </si>
  <si>
    <t>Jewellery production</t>
  </si>
  <si>
    <t>i26.e</t>
  </si>
  <si>
    <t>Manufacture of other non-metallic mineral products n.e.c.</t>
  </si>
  <si>
    <t>A_ONMM</t>
  </si>
  <si>
    <t>Biotechnology services</t>
  </si>
  <si>
    <t>i27.a</t>
  </si>
  <si>
    <t>Manufacture of basic iron and steel and of ferro-alloys and first products thereof</t>
  </si>
  <si>
    <t>A_STEL</t>
  </si>
  <si>
    <t>IT Consulting &amp; Other Services</t>
  </si>
  <si>
    <t>i27.a.w</t>
  </si>
  <si>
    <t>Re-processing of secondary steel into new steel</t>
  </si>
  <si>
    <t>A_STEW</t>
  </si>
  <si>
    <t>Life Sciences Tools services</t>
  </si>
  <si>
    <t>i27.41</t>
  </si>
  <si>
    <t>Precious metals production</t>
  </si>
  <si>
    <t>A_PREM</t>
  </si>
  <si>
    <t>Reseach &amp; Consulting Services</t>
  </si>
  <si>
    <t>Natural fibre production</t>
  </si>
  <si>
    <t>i27.41.w</t>
  </si>
  <si>
    <t>Re-processing of secondary preciuos metals into new preciuos metals</t>
  </si>
  <si>
    <t>N</t>
  </si>
  <si>
    <t>A_PREW</t>
  </si>
  <si>
    <t>ADMINISTRATIVE AND SUPPORT SERVICE ACTIVITIES</t>
  </si>
  <si>
    <t>i27.42</t>
  </si>
  <si>
    <t>Aluminium production</t>
  </si>
  <si>
    <t>A_ALUM</t>
  </si>
  <si>
    <t>Diversified Support Services</t>
  </si>
  <si>
    <t>i27.42.w</t>
  </si>
  <si>
    <t>Re-processing of secondary aluminium into new aluminium</t>
  </si>
  <si>
    <t>A_ALUW</t>
  </si>
  <si>
    <t>Human Resource &amp; Employment Services</t>
  </si>
  <si>
    <t>Synthetic fibre production</t>
  </si>
  <si>
    <t>i27.43</t>
  </si>
  <si>
    <t>Office Services &amp; Supplies</t>
  </si>
  <si>
    <t>Lead, zinc and tin production</t>
  </si>
  <si>
    <t>A_LZTP</t>
  </si>
  <si>
    <t>Security &amp; Alarm Services</t>
  </si>
  <si>
    <t>i27.43.w</t>
  </si>
  <si>
    <t>Re-processing of secondary lead into new lead</t>
  </si>
  <si>
    <t>A_LZTW</t>
  </si>
  <si>
    <t>O</t>
  </si>
  <si>
    <t>i27.44</t>
  </si>
  <si>
    <t>PUBLIC ADMINISTRATION AND DEFENCE; COMPULSORY SOCIAL SECURITY</t>
  </si>
  <si>
    <t>Copper production</t>
  </si>
  <si>
    <t>A_COPP</t>
  </si>
  <si>
    <t>Managed Health Care</t>
  </si>
  <si>
    <t>i27.44.w</t>
  </si>
  <si>
    <t>Re-processing of secondary copper into new copper</t>
  </si>
  <si>
    <t>A_COPW</t>
  </si>
  <si>
    <t>Financial services</t>
  </si>
  <si>
    <t>P</t>
  </si>
  <si>
    <t>i27.45</t>
  </si>
  <si>
    <t>Other non-ferrous metal production</t>
  </si>
  <si>
    <t>A_ONFM</t>
  </si>
  <si>
    <t>EDUCATION</t>
  </si>
  <si>
    <t>i27.45.w</t>
  </si>
  <si>
    <t>Re-processing of secondary other non-ferrous metals into new other non-ferrous metals</t>
  </si>
  <si>
    <t>A_ONFW</t>
  </si>
  <si>
    <t>Education Services</t>
  </si>
  <si>
    <t>i27.5</t>
  </si>
  <si>
    <t>Casting of metals</t>
  </si>
  <si>
    <t>Q</t>
  </si>
  <si>
    <t>A_METC</t>
  </si>
  <si>
    <t>HUMAN HEALTH AND SOCIAL WORK ACTIVITIES</t>
  </si>
  <si>
    <t>i28</t>
  </si>
  <si>
    <t>Manufacture of fabricated metal products, except machinery and equipment</t>
  </si>
  <si>
    <t>A_FABM</t>
  </si>
  <si>
    <t>Health Care Facilities</t>
  </si>
  <si>
    <t>i29</t>
  </si>
  <si>
    <t>Manufacture of machinery and equipment n.e.c.</t>
  </si>
  <si>
    <t>A_MACH</t>
  </si>
  <si>
    <t>Health Care Services</t>
  </si>
  <si>
    <t>i30</t>
  </si>
  <si>
    <t>Pharmaceuticals services</t>
  </si>
  <si>
    <t>Manufacture of office machinery and computers</t>
  </si>
  <si>
    <t>A_OFMA</t>
  </si>
  <si>
    <t>i31</t>
  </si>
  <si>
    <t>R</t>
  </si>
  <si>
    <t>Manufacture of electrical machinery and apparatus n.e.c.</t>
  </si>
  <si>
    <t>A_ELMA</t>
  </si>
  <si>
    <t>ARTS, ENTERTAINMENT AND RECREATION</t>
  </si>
  <si>
    <t>i32</t>
  </si>
  <si>
    <t>Manufacture of radio, television and communication equipment and apparatus</t>
  </si>
  <si>
    <t>A_RATV</t>
  </si>
  <si>
    <t>Casinos &amp; Gaming</t>
  </si>
  <si>
    <t>i33</t>
  </si>
  <si>
    <t>Manufacture of medical, precision and optical instruments, watches and clocks</t>
  </si>
  <si>
    <t>A_MEIN</t>
  </si>
  <si>
    <t>S</t>
  </si>
  <si>
    <t>i34</t>
  </si>
  <si>
    <t>Manufacture of motor vehicles, trailers and semi-trailers</t>
  </si>
  <si>
    <t>A_MOTO</t>
  </si>
  <si>
    <t>OTHER SERVICE ACTIVITIES</t>
  </si>
  <si>
    <t>i35</t>
  </si>
  <si>
    <t>Manufacture of other transport equipment</t>
  </si>
  <si>
    <t>A_OTRE</t>
  </si>
  <si>
    <t>T</t>
  </si>
  <si>
    <t>i36</t>
  </si>
  <si>
    <t>ACTIVITIES OF HOUSEHOLDS AS EMPLOYERS; U0NDIFFERENTIATED GOODS- AND SERVICES-PRODUCING ACTIVITIES OF HOUSEHOLDS FOR OWN USE</t>
  </si>
  <si>
    <t>Manufacture of furniture; manufacturing n.e.c.</t>
  </si>
  <si>
    <t>A_FURN</t>
  </si>
  <si>
    <t>U</t>
  </si>
  <si>
    <t>i37</t>
  </si>
  <si>
    <t>ACTIVITIES OF EXTRATERRITORIAL ORGANISATIONS AND BODIES</t>
  </si>
  <si>
    <t>Recycling of waste and scrap</t>
  </si>
  <si>
    <t>A_RYMS</t>
  </si>
  <si>
    <t>Recycling</t>
  </si>
  <si>
    <t>i37.w.1</t>
  </si>
  <si>
    <t>Recycling of bottles by direct reuse</t>
  </si>
  <si>
    <t>A_BOTW</t>
  </si>
  <si>
    <t>(Sécurité sociale)</t>
  </si>
  <si>
    <t>i40.11.a</t>
  </si>
  <si>
    <t>Production of electricity by coal</t>
  </si>
  <si>
    <t>A_POWC</t>
  </si>
  <si>
    <t>i40.11.b</t>
  </si>
  <si>
    <t>Production of electricity by gas</t>
  </si>
  <si>
    <t>A_POWG</t>
  </si>
  <si>
    <t>i40.11.c</t>
  </si>
  <si>
    <t>Production of electricity by nuclear</t>
  </si>
  <si>
    <t>A_POWN</t>
  </si>
  <si>
    <t>i40.11.d</t>
  </si>
  <si>
    <t>Production of electricity by hydro</t>
  </si>
  <si>
    <t>A_POWH</t>
  </si>
  <si>
    <t>Life science, pharma and biotech manufacture</t>
  </si>
  <si>
    <t>i40.11.e</t>
  </si>
  <si>
    <t>Production of electricity by wind</t>
  </si>
  <si>
    <t>A_POWW</t>
  </si>
  <si>
    <t>i40.11.f</t>
  </si>
  <si>
    <t>Production of electricity by petroleum and other oil derivatives</t>
  </si>
  <si>
    <t>A_POWP</t>
  </si>
  <si>
    <t>Life science, pharma and biotech tools and services</t>
  </si>
  <si>
    <t>i40.11.g</t>
  </si>
  <si>
    <t>Production of electricity by biomass and waste</t>
  </si>
  <si>
    <t>A_POWB</t>
  </si>
  <si>
    <t>i40.11.h</t>
  </si>
  <si>
    <t>Production of electricity by solar photovoltaic</t>
  </si>
  <si>
    <t>A_POWS</t>
  </si>
  <si>
    <t>i40.11.i</t>
  </si>
  <si>
    <t>Production of electricity by solar thermal</t>
  </si>
  <si>
    <t>Alcoholic fermentation and distilling</t>
  </si>
  <si>
    <t>A_POWE</t>
  </si>
  <si>
    <t>i40.11.j</t>
  </si>
  <si>
    <t>Production of electricity by tide, wave, ocean</t>
  </si>
  <si>
    <t>A_POWO</t>
  </si>
  <si>
    <t>i40.11.k</t>
  </si>
  <si>
    <t>Production of electricity by Geothermal</t>
  </si>
  <si>
    <t>A_POWM</t>
  </si>
  <si>
    <t>i40.11.l</t>
  </si>
  <si>
    <t>Production of electricity nec</t>
  </si>
  <si>
    <t>A_POWZ</t>
  </si>
  <si>
    <t>i40.12</t>
  </si>
  <si>
    <t>Transmission of electricity</t>
  </si>
  <si>
    <t>Glass making</t>
  </si>
  <si>
    <t>A_POWT</t>
  </si>
  <si>
    <t>i40.13</t>
  </si>
  <si>
    <t>Distribution and trade of electricity</t>
  </si>
  <si>
    <t>A_POWD</t>
  </si>
  <si>
    <t>i40.2</t>
  </si>
  <si>
    <t>Manufacture of gas; distribution of gaseous fuels through mains</t>
  </si>
  <si>
    <t>A_GASD</t>
  </si>
  <si>
    <t>i40.3</t>
  </si>
  <si>
    <t>Steam and hot water supply</t>
  </si>
  <si>
    <t>A_HWAT</t>
  </si>
  <si>
    <t>i41</t>
  </si>
  <si>
    <t>Collection, purification and distribution of water</t>
  </si>
  <si>
    <t>A_WATR</t>
  </si>
  <si>
    <t>Leisure facility provision</t>
  </si>
  <si>
    <t>i45</t>
  </si>
  <si>
    <t>Construction</t>
  </si>
  <si>
    <t>A_CONS</t>
  </si>
  <si>
    <t>i45.w</t>
  </si>
  <si>
    <t>Re-processing of secondary construction material into aggregates</t>
  </si>
  <si>
    <t>A_CONW</t>
  </si>
  <si>
    <t>i50.a</t>
  </si>
  <si>
    <t>Sale, maintenance, repair of motor vehicles, motor vehicles parts, motorcycles, motor cycles parts and accessoiries</t>
  </si>
  <si>
    <t>A_TDMO</t>
  </si>
  <si>
    <t>Catalytic cracking, fractional distillation and crystallization</t>
  </si>
  <si>
    <t>i50.b</t>
  </si>
  <si>
    <t>Retail sale of automotive fuel</t>
  </si>
  <si>
    <t>A_TDFU</t>
  </si>
  <si>
    <t>i51</t>
  </si>
  <si>
    <t>Electronics and hardware production</t>
  </si>
  <si>
    <t>Wholesale trade and commission trade, except of motor vehicles and motorcycles</t>
  </si>
  <si>
    <t>A_TDWH</t>
  </si>
  <si>
    <t>i52</t>
  </si>
  <si>
    <t>Retail trade, except of motor vehicles and motorcycles; repair of personal and household goods</t>
  </si>
  <si>
    <t>A_TDRT</t>
  </si>
  <si>
    <t>Computer &amp; Electronics Retail</t>
  </si>
  <si>
    <t>i55</t>
  </si>
  <si>
    <t>Hotels and restaurants</t>
  </si>
  <si>
    <t>A_HORE</t>
  </si>
  <si>
    <t>i60.1</t>
  </si>
  <si>
    <t>Infrastructure builds</t>
  </si>
  <si>
    <t>Infrastructure maintenance contracts</t>
  </si>
  <si>
    <t>Transport via railways</t>
  </si>
  <si>
    <t>A_TRAI</t>
  </si>
  <si>
    <t>i60.2</t>
  </si>
  <si>
    <t>Other land transport</t>
  </si>
  <si>
    <t>A_TLND</t>
  </si>
  <si>
    <t>Construction materials production</t>
  </si>
  <si>
    <t>i60.3</t>
  </si>
  <si>
    <t>Transport via pipelines</t>
  </si>
  <si>
    <t>A_TPIP</t>
  </si>
  <si>
    <t>i61.1</t>
  </si>
  <si>
    <t>Sea and coastal water transport</t>
  </si>
  <si>
    <t>A_TWAS</t>
  </si>
  <si>
    <t>i61</t>
  </si>
  <si>
    <t>Water transport</t>
  </si>
  <si>
    <t>i61.2</t>
  </si>
  <si>
    <t>Inland water transport</t>
  </si>
  <si>
    <t>A_TWAI</t>
  </si>
  <si>
    <t>i62</t>
  </si>
  <si>
    <t>Air transport</t>
  </si>
  <si>
    <t>A_TAIR</t>
  </si>
  <si>
    <t>i63</t>
  </si>
  <si>
    <t>Supporting and auxiliary transport activities; activities of travel agencies</t>
  </si>
  <si>
    <t>A_TAUX</t>
  </si>
  <si>
    <t>i64</t>
  </si>
  <si>
    <t>Post and telecommunications</t>
  </si>
  <si>
    <t>A_PTEL</t>
  </si>
  <si>
    <t>i65</t>
  </si>
  <si>
    <t>Financial intermediation, except insurance and pension funding</t>
  </si>
  <si>
    <t>A_FINT</t>
  </si>
  <si>
    <t>i66</t>
  </si>
  <si>
    <t>Insurance and pension funding, except compulsory social security</t>
  </si>
  <si>
    <t>A_FINS</t>
  </si>
  <si>
    <t>i67</t>
  </si>
  <si>
    <t>Activities auxiliary to financial intermediation</t>
  </si>
  <si>
    <t>A_FAUX</t>
  </si>
  <si>
    <t>i70</t>
  </si>
  <si>
    <t>Real estate activities</t>
  </si>
  <si>
    <t>A_REAL</t>
  </si>
  <si>
    <t>i71</t>
  </si>
  <si>
    <t>Renting of machinery and equipment without operator and of personal and household goods</t>
  </si>
  <si>
    <t>A_MARE</t>
  </si>
  <si>
    <t>i72</t>
  </si>
  <si>
    <t>Computer and related activities</t>
  </si>
  <si>
    <t>A_COMP</t>
  </si>
  <si>
    <t>i73</t>
  </si>
  <si>
    <t>Research and development</t>
  </si>
  <si>
    <t>A_RESD</t>
  </si>
  <si>
    <t>i74</t>
  </si>
  <si>
    <t>Other business activities</t>
  </si>
  <si>
    <t>A_OBUS</t>
  </si>
  <si>
    <t>i75</t>
  </si>
  <si>
    <t>Public administration and defence; compulsory social security</t>
  </si>
  <si>
    <t>A_PADF</t>
  </si>
  <si>
    <t>i80</t>
  </si>
  <si>
    <t>Education</t>
  </si>
  <si>
    <t>A_EDUC</t>
  </si>
  <si>
    <t>i85</t>
  </si>
  <si>
    <t>Health and social work</t>
  </si>
  <si>
    <t>A_HEAL</t>
  </si>
  <si>
    <t>i90.1.a</t>
  </si>
  <si>
    <t>Incineration of waste: Food</t>
  </si>
  <si>
    <t>A_INCF</t>
  </si>
  <si>
    <t>i90</t>
  </si>
  <si>
    <t>Sewage and refuse disposal, sanitation and similar activities</t>
  </si>
  <si>
    <t>i90.1.b</t>
  </si>
  <si>
    <t>Incineration of waste: Paper</t>
  </si>
  <si>
    <t>A_INCP</t>
  </si>
  <si>
    <t>i90.1.c</t>
  </si>
  <si>
    <t>Incineration of waste: Plastic</t>
  </si>
  <si>
    <t>A_INCL</t>
  </si>
  <si>
    <t>Poids</t>
  </si>
  <si>
    <t>i90.1.d</t>
  </si>
  <si>
    <t>Incineration of waste: Metals and Inert materials</t>
  </si>
  <si>
    <t>A_INCM</t>
  </si>
  <si>
    <t>Agriculture</t>
  </si>
  <si>
    <t>i90.1.e</t>
  </si>
  <si>
    <t>Incineration of waste: Textiles</t>
  </si>
  <si>
    <t>A_INCT</t>
  </si>
  <si>
    <t>i90.1.f</t>
  </si>
  <si>
    <t>Incineration of waste: Wood</t>
  </si>
  <si>
    <t>A_INCW</t>
  </si>
  <si>
    <t>i90.1.g</t>
  </si>
  <si>
    <t>Incineration of waste: Oil/Hazardous waste</t>
  </si>
  <si>
    <t>A_INCO</t>
  </si>
  <si>
    <t>i90.3.a</t>
  </si>
  <si>
    <t>Biogasification of food waste, incl. land application</t>
  </si>
  <si>
    <t>A_BIOF</t>
  </si>
  <si>
    <t>i90.3.b</t>
  </si>
  <si>
    <t>Biogasification of paper, incl. land application</t>
  </si>
  <si>
    <t>A_BIOP</t>
  </si>
  <si>
    <t>i90.3.c</t>
  </si>
  <si>
    <t>Biogasification of sewage slugde, incl. land application</t>
  </si>
  <si>
    <t>A_BIOS</t>
  </si>
  <si>
    <t>Incomplete combustion</t>
  </si>
  <si>
    <t>i90.4.a</t>
  </si>
  <si>
    <t>Composting of food waste, incl. land application</t>
  </si>
  <si>
    <t>A_COMF</t>
  </si>
  <si>
    <t>Polymerization</t>
  </si>
  <si>
    <t>i90.4.b</t>
  </si>
  <si>
    <t>Composting of paper and wood, incl. land application</t>
  </si>
  <si>
    <t>A_COMW</t>
  </si>
  <si>
    <t>i90.5.a</t>
  </si>
  <si>
    <t>Waste water treatment, food</t>
  </si>
  <si>
    <t>A_WASF</t>
  </si>
  <si>
    <t>i90.5.b</t>
  </si>
  <si>
    <t>Waste water treatment, other</t>
  </si>
  <si>
    <t>A_WASO</t>
  </si>
  <si>
    <t>Vulcanisation</t>
  </si>
  <si>
    <t>i90.6.a</t>
  </si>
  <si>
    <t>Landfill of waste: Food</t>
  </si>
  <si>
    <t>A_LANF</t>
  </si>
  <si>
    <t>i90.6.b</t>
  </si>
  <si>
    <t>Landfill of waste: Paper</t>
  </si>
  <si>
    <t>A_LANP</t>
  </si>
  <si>
    <t>i90.6.c</t>
  </si>
  <si>
    <t>Landfill of waste: Plastic</t>
  </si>
  <si>
    <t>A_LANL</t>
  </si>
  <si>
    <t>i90.6.d</t>
  </si>
  <si>
    <t>Landfill of waste: Inert/metal/hazardous</t>
  </si>
  <si>
    <t>A_LANI</t>
  </si>
  <si>
    <t>i90.6.e</t>
  </si>
  <si>
    <t>Landfill of waste: Textiles</t>
  </si>
  <si>
    <t>A_LANT</t>
  </si>
  <si>
    <t>i90.6.f</t>
  </si>
  <si>
    <t>Landfill of waste: Wood</t>
  </si>
  <si>
    <t>A_LANW</t>
  </si>
  <si>
    <t>i91</t>
  </si>
  <si>
    <t>Activities of membership organisation n.e.c.</t>
  </si>
  <si>
    <t>A_ORGA</t>
  </si>
  <si>
    <t>i92</t>
  </si>
  <si>
    <t>Recreational, cultural and sporting activities</t>
  </si>
  <si>
    <t>A_RECR</t>
  </si>
  <si>
    <t>i93</t>
  </si>
  <si>
    <t>Other service activities</t>
  </si>
  <si>
    <t>A_OSER</t>
  </si>
  <si>
    <t>i95</t>
  </si>
  <si>
    <t>Private households with employed persons</t>
  </si>
  <si>
    <t>A_PRHH</t>
  </si>
  <si>
    <t>i99</t>
  </si>
  <si>
    <t>Extra-territorial organizations and bodies</t>
  </si>
  <si>
    <t>A_EXTO</t>
  </si>
  <si>
    <t>Electric/nuclear power transmission and distribution</t>
  </si>
  <si>
    <t>Hydropower production</t>
  </si>
  <si>
    <t>Nuclear and thermal power stations</t>
  </si>
  <si>
    <t>Electronic Equipment &amp; Instruments</t>
  </si>
  <si>
    <t>Forestry</t>
  </si>
  <si>
    <t>Environmental and facilities services</t>
  </si>
  <si>
    <t>Synthetic fertilizer production</t>
  </si>
  <si>
    <t>Footwear production</t>
  </si>
  <si>
    <t>Large-scale forestry</t>
  </si>
  <si>
    <t>Production of forest and wood-based products</t>
  </si>
  <si>
    <t>Small-scale forestry</t>
  </si>
  <si>
    <t>Fishery and aquaculture</t>
  </si>
  <si>
    <t>Gas distribution</t>
  </si>
  <si>
    <t>Gas retail</t>
  </si>
  <si>
    <t>Oil and gas</t>
  </si>
  <si>
    <t>Provision of health care</t>
  </si>
  <si>
    <t>Oil and gas drilling</t>
  </si>
  <si>
    <t>Integrated oil and gas</t>
  </si>
  <si>
    <t>Oil and gas services</t>
  </si>
  <si>
    <t>Ecosystem Service</t>
  </si>
  <si>
    <t>Rating</t>
  </si>
  <si>
    <t>Justification</t>
  </si>
  <si>
    <t>Column5</t>
  </si>
  <si>
    <t>Column6</t>
  </si>
  <si>
    <t>Mass stabilisation and erosion control</t>
  </si>
  <si>
    <t>Although less practical, production process can take place without the ecosystem service due to availability of protection substitutes</t>
  </si>
  <si>
    <t/>
  </si>
  <si>
    <t>Ground water</t>
  </si>
  <si>
    <t>Although less practical, production process can take place without the ecosystem service due to availability of substitutes</t>
  </si>
  <si>
    <t>Surface water</t>
  </si>
  <si>
    <t>Climate regulation</t>
  </si>
  <si>
    <t>Most of the time the production process can take place with limited (but not with full) disruption of the ecosystem service due to the resilience of the production process to disruption</t>
  </si>
  <si>
    <t>Mining and metals</t>
  </si>
  <si>
    <t>Flood and storm protection</t>
  </si>
  <si>
    <t xml:space="preserve">The production process is extremely vulnerable to disruption. The degree of protection offered by the ecosystem service is critical and irreplaceable for the production process </t>
  </si>
  <si>
    <t>Iron extraction</t>
  </si>
  <si>
    <t>VH</t>
  </si>
  <si>
    <t xml:space="preserve">Ecosystem service is critical and irreplaceable in production process </t>
  </si>
  <si>
    <t>Filtration</t>
  </si>
  <si>
    <t xml:space="preserve">Most of the time the production process can take place even with full disruption of the ecosystem service </t>
  </si>
  <si>
    <t>Home Improvement Retail</t>
  </si>
  <si>
    <t>Dilution by atmosphere and ecosystems</t>
  </si>
  <si>
    <t>Most of the time the production process can take place even with full disruption of the ecosystem service due to the resilience of the production process to disruption</t>
  </si>
  <si>
    <t>Genetic materials</t>
  </si>
  <si>
    <t>Most of the time the production process can take place with limited (but not with full) disruption of the ecosystem service</t>
  </si>
  <si>
    <t>Water flow maintenance</t>
  </si>
  <si>
    <t>Hotels, Resorts &amp; Cruise Lines</t>
  </si>
  <si>
    <t>Water quality</t>
  </si>
  <si>
    <t>Cruise line provision</t>
  </si>
  <si>
    <t>Soil quality</t>
  </si>
  <si>
    <t>Hotels and resorts provision</t>
  </si>
  <si>
    <t>Production process does not rely on the ecosystem service per se, but on other production processes (e.g. agriculture)</t>
  </si>
  <si>
    <t>Pest control</t>
  </si>
  <si>
    <t>Housewares &amp; Specialties</t>
  </si>
  <si>
    <t>Houseware and specialities production</t>
  </si>
  <si>
    <t>Disease control</t>
  </si>
  <si>
    <t>Ventilation</t>
  </si>
  <si>
    <t>Food, beverages and tobacco</t>
  </si>
  <si>
    <t>Ecosystem service is critical and irreplaceable in production process</t>
  </si>
  <si>
    <t xml:space="preserve">Ecosystem service is critical and irreplaceable in production process. Production process can take place with some disruption of the ecosystem service, but the high quantity of the ecosystem service required for the production process makes service this a high risk
</t>
  </si>
  <si>
    <t>Fibres and other materials</t>
  </si>
  <si>
    <t>Processed food and drink production</t>
  </si>
  <si>
    <t>Ecosystem service is critical and irreplaceable in production process. Production process can take place with some disruption of the ecosystem service, but the high quantity of the ecosystem service required for the production process makes this a high risk</t>
  </si>
  <si>
    <t>Independent Power Producers &amp; Energy Traders</t>
  </si>
  <si>
    <t>VL</t>
  </si>
  <si>
    <t>Buffering and attenuation of mass flows</t>
  </si>
  <si>
    <t>Bio-remediation</t>
  </si>
  <si>
    <t xml:space="preserve">Most of the time the production process can take place with limited (but not with full) disruption of the ecosystem service
</t>
  </si>
  <si>
    <t>Maintain nursery habitats</t>
  </si>
  <si>
    <t>Most of the time the production process can take place with limited (but not with full) disruption of the ecosystem service
Although less practical, production process can take place without the ecosystem service due to availability of substitutes</t>
  </si>
  <si>
    <t xml:space="preserve">The production process is extremely vulnerable to disruption The degree of protection offered by the ecosystem service is critical and irreplaceable for the production process </t>
  </si>
  <si>
    <t>Cryogenic air separation</t>
  </si>
  <si>
    <t>Biomass energy production</t>
  </si>
  <si>
    <t>Gas adsorption</t>
  </si>
  <si>
    <t>Membrane technology</t>
  </si>
  <si>
    <t>Natural gas combustion</t>
  </si>
  <si>
    <t>Tobacco production</t>
  </si>
  <si>
    <t>Chemicals and materials industry</t>
  </si>
  <si>
    <t>Recovery and separation of carbon dioxide</t>
  </si>
  <si>
    <t xml:space="preserve">Most of the time the production process can take place with limited (but not with full) disruption of the ecosystem service </t>
  </si>
  <si>
    <t>Retail, consumer goods and lifestyle</t>
  </si>
  <si>
    <t>Production process can take place with some disruption of the ecosystem service, but the high quantity of the ecosystem service required for the production process makes this a high risk</t>
  </si>
  <si>
    <t>Mediation of sensory impacts</t>
  </si>
  <si>
    <t>Paper packaging production</t>
  </si>
  <si>
    <t>Production of paper products</t>
  </si>
  <si>
    <t>Goods manufacturing</t>
  </si>
  <si>
    <t>Telecommunication and wireless services</t>
  </si>
  <si>
    <t>Steel production</t>
  </si>
  <si>
    <t>Oil and gas refining</t>
  </si>
  <si>
    <t>Most of the time the production process can take place even
with full disruption of the ecosystem service</t>
  </si>
  <si>
    <t>Specialty Chemicals</t>
  </si>
  <si>
    <t>Solids processing</t>
  </si>
  <si>
    <t>Iron metal production</t>
  </si>
  <si>
    <t>Tyre and rubber production</t>
  </si>
  <si>
    <t>Production of leisure or personal products</t>
  </si>
  <si>
    <t>Managed health care</t>
  </si>
  <si>
    <t>Metal processing</t>
  </si>
  <si>
    <t>Marine transportation</t>
  </si>
  <si>
    <t>Marine ports and services</t>
  </si>
  <si>
    <t>Supply chain and transport</t>
  </si>
  <si>
    <t>Electronics</t>
  </si>
  <si>
    <t>Manufacture of semiconductor equipment</t>
  </si>
  <si>
    <t>Oil and gas exploration surveys</t>
  </si>
  <si>
    <t>Oil and gas storage</t>
  </si>
  <si>
    <t>Oil and gas transportation</t>
  </si>
  <si>
    <t>Automotive</t>
  </si>
  <si>
    <t>Electricity</t>
  </si>
  <si>
    <t>Wind energy provision</t>
  </si>
  <si>
    <t>Solar energy provision</t>
  </si>
  <si>
    <t>Railway transportation</t>
  </si>
  <si>
    <t>Water services (e.g. waste water, treatment and distribution)</t>
  </si>
  <si>
    <t>Geothermal energy production</t>
  </si>
  <si>
    <t>High temperature geothermal energy is the predominant commercially produced form of geothermal energy and is not heavily reliant on surface water. However, low temperature geothermal is typically reliant on significant quantities service of surface water and could not function with it.</t>
  </si>
  <si>
    <t>Water utilities</t>
  </si>
  <si>
    <t>Research &amp; Consulting Services</t>
  </si>
  <si>
    <t>Restaurant provision</t>
  </si>
  <si>
    <t>Specialty Stores</t>
  </si>
  <si>
    <t>Aviation, travel and tourism</t>
  </si>
  <si>
    <t>Although less practical, production process can take place without the ecosystem service due to availability of impact mitigation solutions</t>
  </si>
  <si>
    <t xml:space="preserve">Most of the time the production process can take place with limited (but not with full) disruption of the ecosystem service
 Although less practical, production process can take place without the ecosystem service due to availability of substitutes
</t>
  </si>
  <si>
    <t>Animal-based energy</t>
  </si>
  <si>
    <t>Communication</t>
  </si>
  <si>
    <t>Pollination</t>
  </si>
  <si>
    <t>Insurance and asset management</t>
  </si>
  <si>
    <t>Services</t>
  </si>
  <si>
    <t>Most of the time the production process can take place even with full disruption of the ecosystem service</t>
  </si>
  <si>
    <t>Healthcare delivery</t>
  </si>
  <si>
    <t>Public services</t>
  </si>
  <si>
    <t>Waste management</t>
  </si>
  <si>
    <t xml:space="preserve">Most of the time the production process can take place with limited (but not with full) disruption of the ecosystem service. Although less practical, production process can take place without the ecosystem service due to availability of substitutes
</t>
  </si>
  <si>
    <t>Most of the time the production process can take place with
limited (but not with full) disruption of the
ecosystem service</t>
  </si>
  <si>
    <t xml:space="preserve">The production process is extremely vulnerable to disruption </t>
  </si>
  <si>
    <t>Most of the time the production process can take place with limited (but not with full) disruption of the ecosystem service. Although less practical, production process can take place without the ecosystem service due to availability of substitutes</t>
  </si>
  <si>
    <t>Grandes catégories</t>
  </si>
  <si>
    <t>Direct physical input</t>
  </si>
  <si>
    <t>Enables production process</t>
  </si>
  <si>
    <t>Protection from disruption</t>
  </si>
  <si>
    <t>Mitigates Direct Impacts</t>
  </si>
  <si>
    <t>Ecosystem_service</t>
  </si>
  <si>
    <t>Grand_ecosystem_service</t>
  </si>
  <si>
    <t>Exiobase_industry</t>
  </si>
  <si>
    <t>Exiobase_industry_group</t>
  </si>
  <si>
    <t>Industry_group_benchmark</t>
  </si>
  <si>
    <t>ID_Industry_group_benchmark</t>
  </si>
  <si>
    <t>Crop and animal production, hunting and related service activities</t>
  </si>
  <si>
    <t>Agriculture and Agri-Food</t>
  </si>
  <si>
    <t>Forestry and logging</t>
  </si>
  <si>
    <t>Raw materials extraction</t>
  </si>
  <si>
    <t>Fishing and aquaculture</t>
  </si>
  <si>
    <t>Mining of coal and lignite</t>
  </si>
  <si>
    <t>Extraction of crude petroleum and natural gas</t>
  </si>
  <si>
    <t>Mining of metal ores</t>
  </si>
  <si>
    <t>Other mining and quarrying</t>
  </si>
  <si>
    <t>Manufacture of food products</t>
  </si>
  <si>
    <t>Manufacturing industry</t>
  </si>
  <si>
    <t>Manufacture of wearing apparel</t>
  </si>
  <si>
    <t>Manufacture of leather and related products</t>
  </si>
  <si>
    <t>Processsing</t>
  </si>
  <si>
    <t>Manufacture of paper and paper products</t>
  </si>
  <si>
    <t>Printing and reproduction of recorded media</t>
  </si>
  <si>
    <t>Manufacture of coke and refined petroleum products</t>
  </si>
  <si>
    <t>Electricity, gas, steam and air conditioning supply</t>
  </si>
  <si>
    <t>Manufacture of chemicals and chemical products</t>
  </si>
  <si>
    <t>Chemicals industry</t>
  </si>
  <si>
    <t>Manufacture of other non-metallic mineral products</t>
  </si>
  <si>
    <t>Manufacture of basic metals</t>
  </si>
  <si>
    <t>Manufacture of computer, electronic and optical products</t>
  </si>
  <si>
    <t>Manufacture of electrical equipment</t>
  </si>
  <si>
    <t>Electrical and electronic equipment</t>
  </si>
  <si>
    <t>Manufacture of furniture</t>
  </si>
  <si>
    <t>Waste collection, treatment and disposal activities; materials recovery</t>
  </si>
  <si>
    <t>Waste and waste management sector</t>
  </si>
  <si>
    <t>Energy (production and supply of electricity)</t>
  </si>
  <si>
    <t>Water collection, treatment and supply</t>
  </si>
  <si>
    <t>Non financial services and other activities</t>
  </si>
  <si>
    <t>Building sector</t>
  </si>
  <si>
    <t>Wholesale and retail trade and repair of motor vehicles and motorcycles</t>
  </si>
  <si>
    <t>Distribution sector</t>
  </si>
  <si>
    <t>Wholesale trade, except of motor vehicles and motorcycles</t>
  </si>
  <si>
    <t>Retail trade, except of motor vehicles and motorcycles</t>
  </si>
  <si>
    <t>Accommodation and food service activities</t>
  </si>
  <si>
    <t>Land transport and transport via pipelines</t>
  </si>
  <si>
    <t>Transport</t>
  </si>
  <si>
    <t>Travel agency, tour operator and other reservation service and related activities</t>
  </si>
  <si>
    <t>Financial service activities, except insurance and pension funding</t>
  </si>
  <si>
    <t xml:space="preserve">Financial services </t>
  </si>
  <si>
    <t>Insurance, reinsurance and pension funding, except compulsory social security</t>
  </si>
  <si>
    <t>Activities auxiliary to financial services and insurance activities</t>
  </si>
  <si>
    <t>Other personal service activities</t>
  </si>
  <si>
    <t>Scientific research and development</t>
  </si>
  <si>
    <t>Human health and social work activities</t>
  </si>
  <si>
    <t>Activities of membership organisation n.e.c. (91)</t>
  </si>
  <si>
    <t>Arts, entertainment and recreation</t>
  </si>
  <si>
    <t>Private households with employed persons (95)</t>
  </si>
  <si>
    <t>Activities of households as employers of domestic personnel</t>
  </si>
  <si>
    <t>Activities of extraterritorial organisations and bodies</t>
  </si>
  <si>
    <t>20</t>
  </si>
  <si>
    <t>20.1</t>
  </si>
  <si>
    <t>20.11</t>
  </si>
  <si>
    <t>20.12</t>
  </si>
  <si>
    <t>20.13</t>
  </si>
  <si>
    <t>20.14</t>
  </si>
  <si>
    <t>20.15</t>
  </si>
  <si>
    <t>20.16</t>
  </si>
  <si>
    <t>20.17</t>
  </si>
  <si>
    <t>20.2</t>
  </si>
  <si>
    <t>20.20</t>
  </si>
  <si>
    <t>20.3</t>
  </si>
  <si>
    <t>20.30</t>
  </si>
  <si>
    <t>20.4</t>
  </si>
  <si>
    <t>20.41</t>
  </si>
  <si>
    <t>20.42</t>
  </si>
  <si>
    <t>20.5</t>
  </si>
  <si>
    <t>20.51</t>
  </si>
  <si>
    <t>20.52</t>
  </si>
  <si>
    <t>20.53</t>
  </si>
  <si>
    <t>20.59</t>
  </si>
  <si>
    <t>21</t>
  </si>
  <si>
    <t>21.1</t>
  </si>
  <si>
    <t>21.10</t>
  </si>
  <si>
    <t>21.2</t>
  </si>
  <si>
    <t>21.20</t>
  </si>
  <si>
    <t>Manufacture of basic chemicals, fertilisers and nitrogen compounds, plastics and synthetic rubber in primary forms</t>
  </si>
  <si>
    <t>Manufacture of industrial gases</t>
  </si>
  <si>
    <t>Manufacture of dyes and pigments</t>
  </si>
  <si>
    <t>Manufacture of other inorganic basic chemicals</t>
  </si>
  <si>
    <t>Manufacture of other organic basic chemicals</t>
  </si>
  <si>
    <t>Manufacture of fertilisers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</si>
  <si>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</si>
  <si>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</si>
  <si>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</si>
  <si>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</si>
  <si>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soap and detergents, cleaning and polishing preparations, perfumes and toilet preparations</t>
  </si>
  <si>
    <t>Manufacture of soap and detergents, cleaning and polishing preparations</t>
  </si>
  <si>
    <t>Manufacture of perfumes and toilet preparations</t>
  </si>
  <si>
    <t>Manufacture of other chemical products</t>
  </si>
  <si>
    <t>Manufacture of explosives</t>
  </si>
  <si>
    <t>Manufacture of glues</t>
  </si>
  <si>
    <t>Manufacture of essential oils</t>
  </si>
  <si>
    <t>Manufacture of other chemical products n.e.c.</t>
  </si>
  <si>
    <t>Manufacture of basic pharmaceutical products and pharmaceutical preparations</t>
  </si>
  <si>
    <t>Manufacture of basic pharmaceutical products</t>
  </si>
  <si>
    <t>Manufacture of pharmaceutical preparations</t>
  </si>
  <si>
    <t>Nace Rev 2</t>
  </si>
  <si>
    <t>Benchmark Sector</t>
  </si>
  <si>
    <t>Plastic, basics</t>
  </si>
  <si>
    <t>Plastics, basics</t>
  </si>
  <si>
    <t>Exiobase (attempt)</t>
  </si>
  <si>
    <t>N fertilisers, P fertilisers</t>
  </si>
  <si>
    <t>N fertilisers</t>
  </si>
  <si>
    <t>Activities auxiliary to financial intermediation (67)</t>
  </si>
  <si>
    <t>Air transport (62)</t>
  </si>
  <si>
    <t>Collection, purification and distribution of water (41)</t>
  </si>
  <si>
    <t>Computer and related activities (72)</t>
  </si>
  <si>
    <t>Construction (45)</t>
  </si>
  <si>
    <t>Education (80)</t>
  </si>
  <si>
    <t>Financial intermediation, except insurance and pension funding (65)</t>
  </si>
  <si>
    <t>Fishing, operating of fish hatcheries and fish farms; service activities incidental to fishing (05)</t>
  </si>
  <si>
    <t>Forestry, logging and related service activities (02)</t>
  </si>
  <si>
    <t>Health and social work (85)</t>
  </si>
  <si>
    <t>Hotels and restaurants (55)</t>
  </si>
  <si>
    <t>Insurance and pension funding, except compulsory social security (66)</t>
  </si>
  <si>
    <t>Manufacture of electrical machinery and apparatus n.e.c. (31)</t>
  </si>
  <si>
    <t>Manufacture of fabricated metal products, except machinery and equipment (28)</t>
  </si>
  <si>
    <t>Manufacture of furniture; manufacturing n.e.c. (36)</t>
  </si>
  <si>
    <t>Manufacture of machinery and equipment n.e.c. (29)</t>
  </si>
  <si>
    <t>Manufacture of medical, precision and optical instruments, watches and clocks (33)</t>
  </si>
  <si>
    <t>Manufacture of motor vehicles, trailers and semi-trailers (34)</t>
  </si>
  <si>
    <t>Manufacture of office machinery and computers (30)</t>
  </si>
  <si>
    <t>Manufacture of other transport equipment (35)</t>
  </si>
  <si>
    <t>Manufacture of radio, television and communication equipment and apparatus (32)</t>
  </si>
  <si>
    <t>Manufacture of rubber and plastic products (25)</t>
  </si>
  <si>
    <t>Manufacture of textiles (17)</t>
  </si>
  <si>
    <t>Manufacture of tobacco products (16)</t>
  </si>
  <si>
    <t>Manufacture of wearing apparel; dressing and dyeing of fur (18)</t>
  </si>
  <si>
    <t>Manufacture of wood and of products of wood and cork, except furniture; manufacture of articles of straw and plaiting materials (20)</t>
  </si>
  <si>
    <t>Mining of coal and lignite; extraction of peat (10)</t>
  </si>
  <si>
    <t>Post and telecommunications (64)</t>
  </si>
  <si>
    <t>Public administration and defence; compulsory social security (75)</t>
  </si>
  <si>
    <t>Publishing, printing and reproduction of recorded media (22)</t>
  </si>
  <si>
    <t>Real estate activities (70)</t>
  </si>
  <si>
    <t>Recreational, cultural and sporting activities (92)</t>
  </si>
  <si>
    <t>Research and development (73)</t>
  </si>
  <si>
    <t>Retail trade, except of motor vehicles and motorcycles; repair of personal and household goods (52)</t>
  </si>
  <si>
    <t>Supporting and auxiliary transport activities; activities of travel agencies (63)</t>
  </si>
  <si>
    <t>Tanning and dressing of leather; manufacture of luggage, handbags, saddlery, harness and footwear (19)</t>
  </si>
  <si>
    <t>Wholesale trade and commission trade, except of motor vehicles and motorcycles (51)</t>
  </si>
  <si>
    <t>Mining of uranium and thorium ores (12)</t>
  </si>
  <si>
    <t>Other business activities (74)</t>
  </si>
  <si>
    <t>Other service activities (93)</t>
  </si>
  <si>
    <t>Renting of machinery and equipment without operator and of personal and household goods (71)</t>
  </si>
  <si>
    <t>Re-processing of secondary lead into new lead, zinc and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</si>
</sst>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 #,##0.00_-;_-* &quot;-&quot;??_-;_-@_-"/>
    <numFmt numFmtId="165" formatCode="_-* #,##0.000_-;\-* #,##0.000_-;_-* &quot;-&quot;??_-;_-@_-"/>
  </numFmts>
  <fonts count="18" x14ac:knownFonts="1">
    <font>
      <sz val="11"/>
      <color theme="1"/>
      <name val="Arial"/>
    </font>
    <font>
      <b/>
      <u/>
      <sz val="11"/>
      <color theme="1"/>
      <name val="Calibri"/>
      <family val="2"/>
    </font>
    <font>
      <sz val="11"/>
      <color theme="1"/>
      <name val="Calibri"/>
      <family val="2"/>
    </font>
    <font>
      <sz val="11"/>
      <color rgb="FFFFFFFF"/>
      <name val="Arial"/>
      <family val="2"/>
    </font>
    <font>
      <sz val="11"/>
      <name val="Arial"/>
      <family val="2"/>
    </font>
    <font>
      <sz val="10"/>
      <color theme="1"/>
      <name val="Arial"/>
      <family val="2"/>
    </font>
    <font>
      <sz val="11"/>
      <color rgb="FF000000"/>
      <name val="Calibri"/>
      <family val="2"/>
    </font>
    <font>
      <sz val="11"/>
      <color theme="1"/>
      <name val="Calibri"/>
      <family val="2"/>
    </font>
    <font>
      <sz val="11"/>
      <color rgb="FF000000"/>
      <name val="Arial"/>
      <family val="2"/>
    </font>
    <font>
      <b/>
      <u/>
      <sz val="11"/>
      <color theme="1"/>
      <name val="Calibri"/>
      <family val="2"/>
    </font>
    <font>
      <b/>
      <u/>
      <sz val="11"/>
      <name val="Calibri"/>
      <family val="2"/>
    </font>
    <font>
      <b/>
      <u/>
      <sz val="11"/>
      <name val="Calibri"/>
      <family val="2"/>
      <scheme val="minor"/>
    </font>
    <font>
      <sz val="11"/>
      <name val="Calibri"/>
      <family val="2"/>
    </font>
    <font>
      <sz val="10"/>
      <name val="Arial"/>
      <family val="2"/>
    </font>
    <font>
      <sz val="11"/>
      <name val="Calibri"/>
      <family val="2"/>
      <scheme val="minor"/>
    </font>
    <font>
      <sz val="10"/>
      <color theme="1"/>
      <name val="Arial"/>
      <family val="2"/>
    </font>
    <font>
      <b/>
      <sz val="11"/>
      <color theme="1"/>
      <name val="Arial"/>
      <family val="2"/>
    </font>
    <font>
      <sz val="11"/>
      <color theme="1"/>
      <name val="Arial"/>
      <family val="2"/>
    </font>
  </fonts>
  <fills count="10">
    <fill>
      <patternFill patternType="none"/>
    </fill>
    <fill>
      <patternFill patternType="gray125"/>
    </fill>
    <fill>
      <patternFill patternType="solid">
        <fgColor rgb="FF548135"/>
        <bgColor rgb="FF548135"/>
      </patternFill>
    </fill>
    <fill>
      <patternFill patternType="solid">
        <fgColor rgb="FFC5E0B3"/>
        <bgColor rgb="FFC5E0B3"/>
      </patternFill>
    </fill>
    <fill>
      <patternFill patternType="solid">
        <fgColor rgb="FFCFE2F3"/>
        <bgColor rgb="FFCFE2F3"/>
      </patternFill>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
      <patternFill patternType="solid">
        <fgColor rgb="FFFFC000"/>
        <bgColor indexed="64"/>
      </patternFill>
    </fill>
  </fills>
  <borders count="8">
    <border>
      <left/>
      <right/>
      <top/>
      <bottom/>
      <diagonal/>
    </border>
    <border>
      <left/>
      <right/>
      <top/>
      <bottom/>
      <diagonal/>
    </border>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3" fillId="0" borderId="3"/>
    <xf numFmtId="164" fontId="17" fillId="0" borderId="0" applyFont="0" applyFill="0" applyBorder="0" applyAlignment="0" applyProtection="0"/>
  </cellStyleXfs>
  <cellXfs count="57">
    <xf numFmtId="0" fontId="0" fillId="0" borderId="0" xfId="0"/>
    <xf numFmtId="0" fontId="1" fillId="0" borderId="0" xfId="0" applyFont="1"/>
    <xf numFmtId="0" fontId="2" fillId="0" borderId="0" xfId="0" applyFont="1"/>
    <xf numFmtId="0" fontId="5" fillId="3" borderId="3" xfId="0" applyFont="1" applyFill="1" applyBorder="1" applyAlignment="1">
      <alignment horizontal="left" vertical="center"/>
    </xf>
    <xf numFmtId="0" fontId="5" fillId="3" borderId="3" xfId="0" applyFont="1" applyFill="1" applyBorder="1" applyAlignment="1">
      <alignment vertical="center" wrapText="1"/>
    </xf>
    <xf numFmtId="0" fontId="2" fillId="4" borderId="0" xfId="0" applyFont="1" applyFill="1"/>
    <xf numFmtId="0" fontId="6" fillId="0" borderId="0" xfId="0" applyFont="1"/>
    <xf numFmtId="0" fontId="7" fillId="0" borderId="0" xfId="0" applyFont="1"/>
    <xf numFmtId="0" fontId="8" fillId="0" borderId="0" xfId="0" applyFont="1" applyAlignment="1">
      <alignment horizontal="center" vertical="center"/>
    </xf>
    <xf numFmtId="0" fontId="2" fillId="5" borderId="0" xfId="0" applyFont="1" applyFill="1"/>
    <xf numFmtId="0" fontId="8" fillId="0" borderId="0" xfId="0" applyFont="1" applyAlignment="1">
      <alignment horizontal="center" vertical="center" wrapText="1"/>
    </xf>
    <xf numFmtId="0" fontId="8" fillId="0" borderId="0" xfId="0" applyFont="1"/>
    <xf numFmtId="0" fontId="6" fillId="6" borderId="0" xfId="0" applyFont="1" applyFill="1"/>
    <xf numFmtId="0" fontId="2" fillId="6" borderId="0" xfId="0" applyFont="1" applyFill="1"/>
    <xf numFmtId="0" fontId="4"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center" vertical="center"/>
    </xf>
    <xf numFmtId="0" fontId="9" fillId="0" borderId="0" xfId="0" applyFont="1"/>
    <xf numFmtId="0" fontId="10" fillId="0" borderId="4" xfId="0" applyFont="1" applyBorder="1"/>
    <xf numFmtId="0" fontId="11" fillId="0" borderId="4" xfId="0" applyFont="1" applyBorder="1"/>
    <xf numFmtId="0" fontId="10" fillId="0" borderId="5" xfId="0" applyFont="1" applyBorder="1"/>
    <xf numFmtId="0" fontId="12" fillId="0" borderId="5" xfId="0" applyFont="1" applyBorder="1"/>
    <xf numFmtId="0" fontId="14" fillId="0" borderId="6" xfId="1" applyFont="1" applyBorder="1"/>
    <xf numFmtId="0" fontId="14" fillId="0" borderId="0" xfId="0" applyFont="1" applyAlignment="1">
      <alignment vertical="center"/>
    </xf>
    <xf numFmtId="0" fontId="14" fillId="0" borderId="3" xfId="0" applyFont="1" applyBorder="1" applyAlignment="1">
      <alignment vertical="center"/>
    </xf>
    <xf numFmtId="0" fontId="0" fillId="0" borderId="0" xfId="0" applyAlignment="1">
      <alignment vertical="center" wrapText="1"/>
    </xf>
    <xf numFmtId="0" fontId="15" fillId="0" borderId="0" xfId="0" applyFont="1" applyAlignment="1">
      <alignment horizontal="left" vertical="center" indent="2"/>
    </xf>
    <xf numFmtId="0" fontId="15" fillId="0" borderId="0" xfId="0" applyFont="1" applyAlignment="1">
      <alignment horizontal="left" vertical="center" indent="3"/>
    </xf>
    <xf numFmtId="0" fontId="15" fillId="0" borderId="0" xfId="0" applyFont="1" applyAlignment="1">
      <alignment horizontal="left" vertical="center" indent="4"/>
    </xf>
    <xf numFmtId="0" fontId="15" fillId="0" borderId="0" xfId="0" applyFont="1" applyAlignment="1">
      <alignment vertical="center" wrapText="1"/>
    </xf>
    <xf numFmtId="0" fontId="16" fillId="0" borderId="0" xfId="0" applyFont="1"/>
    <xf numFmtId="0" fontId="12" fillId="0" borderId="7" xfId="0" applyFont="1" applyBorder="1"/>
    <xf numFmtId="0" fontId="14" fillId="0" borderId="6" xfId="0" applyFont="1" applyBorder="1" applyAlignment="1">
      <alignment vertical="center"/>
    </xf>
    <xf numFmtId="0" fontId="14" fillId="0" borderId="0" xfId="1" applyFont="1" applyBorder="1"/>
    <xf numFmtId="0" fontId="14" fillId="0" borderId="0" xfId="0" applyFont="1"/>
    <xf numFmtId="0" fontId="14" fillId="0" borderId="5" xfId="0" applyFont="1" applyBorder="1" applyAlignment="1">
      <alignment vertical="center"/>
    </xf>
    <xf numFmtId="0" fontId="0" fillId="0" borderId="5" xfId="0" applyBorder="1"/>
    <xf numFmtId="0" fontId="12" fillId="0" borderId="3" xfId="0" applyFont="1" applyBorder="1"/>
    <xf numFmtId="0" fontId="14" fillId="0" borderId="5" xfId="0" applyFont="1" applyBorder="1"/>
    <xf numFmtId="0" fontId="14" fillId="0" borderId="7" xfId="0" applyFont="1" applyBorder="1" applyAlignment="1">
      <alignment vertical="center"/>
    </xf>
    <xf numFmtId="2" fontId="0" fillId="0" borderId="0" xfId="0" applyNumberFormat="1"/>
    <xf numFmtId="0" fontId="2" fillId="0" borderId="0" xfId="0" applyFont="1" applyAlignment="1">
      <alignment horizontal="center" vertical="center"/>
    </xf>
    <xf numFmtId="0" fontId="2" fillId="0" borderId="0" xfId="0" applyFont="1" applyAlignment="1">
      <alignment horizontal="center"/>
    </xf>
    <xf numFmtId="0" fontId="4" fillId="7" borderId="0" xfId="0" applyFont="1" applyFill="1" applyAlignment="1">
      <alignment horizontal="center" wrapText="1"/>
    </xf>
    <xf numFmtId="0" fontId="2" fillId="7" borderId="0" xfId="0" applyFont="1" applyFill="1"/>
    <xf numFmtId="0" fontId="2" fillId="8" borderId="0" xfId="0" applyFont="1" applyFill="1"/>
    <xf numFmtId="0" fontId="0" fillId="7" borderId="0" xfId="0" applyFill="1"/>
    <xf numFmtId="0" fontId="4" fillId="7" borderId="0" xfId="0" applyFont="1" applyFill="1" applyAlignment="1">
      <alignment horizontal="center"/>
    </xf>
    <xf numFmtId="0" fontId="12" fillId="7" borderId="5" xfId="0" applyFont="1" applyFill="1" applyBorder="1"/>
    <xf numFmtId="0" fontId="6" fillId="8" borderId="0" xfId="0" applyFont="1" applyFill="1"/>
    <xf numFmtId="0" fontId="4" fillId="7" borderId="0" xfId="0" applyFont="1" applyFill="1" applyAlignment="1">
      <alignment horizontal="center" vertical="center"/>
    </xf>
    <xf numFmtId="0" fontId="4" fillId="9" borderId="0" xfId="0" applyFont="1" applyFill="1" applyAlignment="1">
      <alignment horizontal="center"/>
    </xf>
    <xf numFmtId="0" fontId="12" fillId="9" borderId="5" xfId="0" applyFont="1" applyFill="1" applyBorder="1"/>
    <xf numFmtId="0" fontId="2" fillId="9" borderId="0" xfId="0" applyFont="1" applyFill="1"/>
    <xf numFmtId="165" fontId="2" fillId="9" borderId="0" xfId="2" applyNumberFormat="1" applyFont="1" applyFill="1"/>
    <xf numFmtId="0" fontId="3" fillId="2" borderId="1" xfId="0" applyFont="1" applyFill="1" applyBorder="1" applyAlignment="1">
      <alignment horizontal="center" vertical="center"/>
    </xf>
    <xf numFmtId="0" fontId="4" fillId="0" borderId="2" xfId="0" applyFont="1" applyBorder="1"/>
  </cellXfs>
  <cellStyles count="3">
    <cellStyle name="Comma" xfId="2" builtinId="3"/>
    <cellStyle name="Normal" xfId="0" builtinId="0"/>
    <cellStyle name="Normal 2" xfId="1" xr:uid="{88FFE36A-8C1A-4AD8-9332-4B612B9BA43E}"/>
  </cellStyles>
  <dxfs count="70">
    <dxf>
      <fill>
        <patternFill>
          <bgColor rgb="FFFFFF00"/>
        </patternFill>
      </fill>
    </dxf>
    <dxf>
      <fill>
        <patternFill>
          <bgColor rgb="FFFFFF00"/>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s>
  <tableStyles count="33">
    <tableStyle name="table_correspondance-style" pivot="0" count="2" xr9:uid="{00000000-0011-0000-FFFF-FFFF00000000}">
      <tableStyleElement type="firstRowStripe" dxfId="69"/>
      <tableStyleElement type="secondRowStripe" dxfId="68"/>
    </tableStyle>
    <tableStyle name="table_correspondance-style 2" pivot="0" count="2" xr9:uid="{00000000-0011-0000-FFFF-FFFF01000000}">
      <tableStyleElement type="firstRowStripe" dxfId="67"/>
      <tableStyleElement type="secondRowStripe" dxfId="66"/>
    </tableStyle>
    <tableStyle name="table_correspondance-style 3" pivot="0" count="2" xr9:uid="{00000000-0011-0000-FFFF-FFFF02000000}">
      <tableStyleElement type="firstRowStripe" dxfId="65"/>
      <tableStyleElement type="secondRowStripe" dxfId="64"/>
    </tableStyle>
    <tableStyle name="table_correspondance-style 4" pivot="0" count="2" xr9:uid="{00000000-0011-0000-FFFF-FFFF03000000}">
      <tableStyleElement type="firstRowStripe" dxfId="63"/>
      <tableStyleElement type="secondRowStripe" dxfId="62"/>
    </tableStyle>
    <tableStyle name="table_correspondance-style 5" pivot="0" count="2" xr9:uid="{00000000-0011-0000-FFFF-FFFF04000000}">
      <tableStyleElement type="firstRowStripe" dxfId="61"/>
      <tableStyleElement type="secondRowStripe" dxfId="60"/>
    </tableStyle>
    <tableStyle name="table_correspondance-style 6" pivot="0" count="2" xr9:uid="{00000000-0011-0000-FFFF-FFFF05000000}">
      <tableStyleElement type="firstRowStripe" dxfId="59"/>
      <tableStyleElement type="secondRowStripe" dxfId="58"/>
    </tableStyle>
    <tableStyle name="table_correspondance-style 7" pivot="0" count="2" xr9:uid="{00000000-0011-0000-FFFF-FFFF06000000}">
      <tableStyleElement type="firstRowStripe" dxfId="57"/>
      <tableStyleElement type="secondRowStripe" dxfId="56"/>
    </tableStyle>
    <tableStyle name="table_correspondance-style 8" pivot="0" count="2" xr9:uid="{00000000-0011-0000-FFFF-FFFF07000000}">
      <tableStyleElement type="firstRowStripe" dxfId="55"/>
      <tableStyleElement type="secondRowStripe" dxfId="54"/>
    </tableStyle>
    <tableStyle name="table_correspondance-style 9" pivot="0" count="2" xr9:uid="{00000000-0011-0000-FFFF-FFFF08000000}">
      <tableStyleElement type="firstRowStripe" dxfId="53"/>
      <tableStyleElement type="secondRowStripe" dxfId="52"/>
    </tableStyle>
    <tableStyle name="table_correspondance-style 10" pivot="0" count="2" xr9:uid="{00000000-0011-0000-FFFF-FFFF09000000}">
      <tableStyleElement type="firstRowStripe" dxfId="51"/>
      <tableStyleElement type="secondRowStripe" dxfId="50"/>
    </tableStyle>
    <tableStyle name="table_correspondance-style 11" pivot="0" count="2" xr9:uid="{00000000-0011-0000-FFFF-FFFF0A000000}">
      <tableStyleElement type="firstRowStripe" dxfId="49"/>
      <tableStyleElement type="secondRowStripe" dxfId="48"/>
    </tableStyle>
    <tableStyle name="table_correspondance-style 12" pivot="0" count="2" xr9:uid="{00000000-0011-0000-FFFF-FFFF0B000000}">
      <tableStyleElement type="firstRowStripe" dxfId="47"/>
      <tableStyleElement type="secondRowStripe" dxfId="46"/>
    </tableStyle>
    <tableStyle name="table_correspondance-style 13" pivot="0" count="2" xr9:uid="{00000000-0011-0000-FFFF-FFFF0C000000}">
      <tableStyleElement type="firstRowStripe" dxfId="45"/>
      <tableStyleElement type="secondRowStripe" dxfId="44"/>
    </tableStyle>
    <tableStyle name="table_correspondance-style 14" pivot="0" count="2" xr9:uid="{00000000-0011-0000-FFFF-FFFF0D000000}">
      <tableStyleElement type="firstRowStripe" dxfId="43"/>
      <tableStyleElement type="secondRowStripe" dxfId="42"/>
    </tableStyle>
    <tableStyle name="table_correspondance-style 15" pivot="0" count="2" xr9:uid="{00000000-0011-0000-FFFF-FFFF0E000000}">
      <tableStyleElement type="firstRowStripe" dxfId="41"/>
      <tableStyleElement type="secondRowStripe" dxfId="40"/>
    </tableStyle>
    <tableStyle name="table_correspondance-style 16" pivot="0" count="2" xr9:uid="{00000000-0011-0000-FFFF-FFFF0F000000}">
      <tableStyleElement type="firstRowStripe" dxfId="39"/>
      <tableStyleElement type="secondRowStripe" dxfId="38"/>
    </tableStyle>
    <tableStyle name="table_correspondance-style 17" pivot="0" count="2" xr9:uid="{00000000-0011-0000-FFFF-FFFF10000000}">
      <tableStyleElement type="firstRowStripe" dxfId="37"/>
      <tableStyleElement type="secondRowStripe" dxfId="36"/>
    </tableStyle>
    <tableStyle name="table_correspondance-style 18" pivot="0" count="2" xr9:uid="{00000000-0011-0000-FFFF-FFFF11000000}">
      <tableStyleElement type="firstRowStripe" dxfId="35"/>
      <tableStyleElement type="secondRowStripe" dxfId="34"/>
    </tableStyle>
    <tableStyle name="table_correspondance-style 19" pivot="0" count="2" xr9:uid="{00000000-0011-0000-FFFF-FFFF12000000}">
      <tableStyleElement type="firstRowStripe" dxfId="33"/>
      <tableStyleElement type="secondRowStripe" dxfId="32"/>
    </tableStyle>
    <tableStyle name="table_correspondance-style 20" pivot="0" count="2" xr9:uid="{00000000-0011-0000-FFFF-FFFF13000000}">
      <tableStyleElement type="firstRowStripe" dxfId="31"/>
      <tableStyleElement type="secondRowStripe" dxfId="30"/>
    </tableStyle>
    <tableStyle name="table_correspondance-style 21" pivot="0" count="2" xr9:uid="{00000000-0011-0000-FFFF-FFFF14000000}">
      <tableStyleElement type="firstRowStripe" dxfId="29"/>
      <tableStyleElement type="secondRowStripe" dxfId="28"/>
    </tableStyle>
    <tableStyle name="table_correspondance-style 22" pivot="0" count="2" xr9:uid="{00000000-0011-0000-FFFF-FFFF15000000}">
      <tableStyleElement type="firstRowStripe" dxfId="27"/>
      <tableStyleElement type="secondRowStripe" dxfId="26"/>
    </tableStyle>
    <tableStyle name="table_correspondance-style 23" pivot="0" count="2" xr9:uid="{00000000-0011-0000-FFFF-FFFF16000000}">
      <tableStyleElement type="firstRowStripe" dxfId="25"/>
      <tableStyleElement type="secondRowStripe" dxfId="24"/>
    </tableStyle>
    <tableStyle name="table_correspondance-style 24" pivot="0" count="2" xr9:uid="{00000000-0011-0000-FFFF-FFFF17000000}">
      <tableStyleElement type="firstRowStripe" dxfId="23"/>
      <tableStyleElement type="secondRowStripe" dxfId="22"/>
    </tableStyle>
    <tableStyle name="table_correspondance-style 25" pivot="0" count="2" xr9:uid="{00000000-0011-0000-FFFF-FFFF18000000}">
      <tableStyleElement type="firstRowStripe" dxfId="21"/>
      <tableStyleElement type="secondRowStripe" dxfId="20"/>
    </tableStyle>
    <tableStyle name="table_correspondance-style 26" pivot="0" count="2" xr9:uid="{00000000-0011-0000-FFFF-FFFF19000000}">
      <tableStyleElement type="firstRowStripe" dxfId="19"/>
      <tableStyleElement type="secondRowStripe" dxfId="18"/>
    </tableStyle>
    <tableStyle name="table_correspondance-style 27" pivot="0" count="2" xr9:uid="{00000000-0011-0000-FFFF-FFFF1A000000}">
      <tableStyleElement type="firstRowStripe" dxfId="17"/>
      <tableStyleElement type="secondRowStripe" dxfId="16"/>
    </tableStyle>
    <tableStyle name="table_correspondance-style 28" pivot="0" count="2" xr9:uid="{00000000-0011-0000-FFFF-FFFF1B000000}">
      <tableStyleElement type="firstRowStripe" dxfId="15"/>
      <tableStyleElement type="secondRowStripe" dxfId="14"/>
    </tableStyle>
    <tableStyle name="table_correspondance-style 29" pivot="0" count="2" xr9:uid="{00000000-0011-0000-FFFF-FFFF1C000000}">
      <tableStyleElement type="firstRowStripe" dxfId="13"/>
      <tableStyleElement type="secondRowStripe" dxfId="12"/>
    </tableStyle>
    <tableStyle name="table_correspondance-style 30" pivot="0" count="2" xr9:uid="{00000000-0011-0000-FFFF-FFFF1D000000}">
      <tableStyleElement type="firstRowStripe" dxfId="11"/>
      <tableStyleElement type="secondRowStripe" dxfId="10"/>
    </tableStyle>
    <tableStyle name="table_correspondance-style 31" pivot="0" count="2" xr9:uid="{00000000-0011-0000-FFFF-FFFF1E000000}">
      <tableStyleElement type="firstRowStripe" dxfId="9"/>
      <tableStyleElement type="secondRowStripe" dxfId="8"/>
    </tableStyle>
    <tableStyle name="materialites-style" pivot="0" count="3" xr9:uid="{00000000-0011-0000-FFFF-FFFF1F000000}">
      <tableStyleElement type="headerRow" dxfId="7"/>
      <tableStyleElement type="firstRowStripe" dxfId="6"/>
      <tableStyleElement type="secondRowStripe" dxfId="5"/>
    </tableStyle>
    <tableStyle name="industries_encore-style" pivot="0" count="3" xr9:uid="{00000000-0011-0000-FFFF-FFFF2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oxfordnexus-my.sharepoint.com/DRI/Club%20B4B+/Workfile/Report/Benchmark/sectors/industries_se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
      <sheetName val="NACE_translation_table"/>
      <sheetName val="Exiobase and benchmark"/>
      <sheetName val="Industry"/>
      <sheetName val="Industry_group"/>
      <sheetName val="Industry_group_benchmark"/>
      <sheetName val="NACE rev2"/>
      <sheetName val="NACE rev1.1"/>
      <sheetName val="ISIC_4-NACE REV. 2_Benchmark"/>
    </sheetNames>
    <sheetDataSet>
      <sheetData sheetId="0"/>
      <sheetData sheetId="1"/>
      <sheetData sheetId="2"/>
      <sheetData sheetId="3"/>
      <sheetData sheetId="4"/>
      <sheetData sheetId="5">
        <row r="2">
          <cell r="A2" t="str">
            <v>Agriculture and Agri-Food</v>
          </cell>
          <cell r="B2">
            <v>1</v>
          </cell>
        </row>
        <row r="3">
          <cell r="A3" t="str">
            <v>Raw materials extraction</v>
          </cell>
          <cell r="B3">
            <v>2</v>
          </cell>
        </row>
        <row r="4">
          <cell r="A4" t="str">
            <v>Building sector</v>
          </cell>
          <cell r="B4">
            <v>3</v>
          </cell>
        </row>
        <row r="5">
          <cell r="A5" t="str">
            <v>Chemicals industry</v>
          </cell>
          <cell r="B5">
            <v>4</v>
          </cell>
        </row>
        <row r="6">
          <cell r="A6" t="str">
            <v>Energy (production and supply of electricity)</v>
          </cell>
          <cell r="B6">
            <v>5</v>
          </cell>
        </row>
        <row r="7">
          <cell r="A7" t="str">
            <v>Electrical and electronic equipment</v>
          </cell>
          <cell r="B7">
            <v>6</v>
          </cell>
        </row>
        <row r="8">
          <cell r="A8" t="str">
            <v>Manufacturing industry</v>
          </cell>
          <cell r="B8">
            <v>7</v>
          </cell>
        </row>
        <row r="9">
          <cell r="A9" t="str">
            <v>Distribution sector</v>
          </cell>
          <cell r="B9">
            <v>8</v>
          </cell>
        </row>
        <row r="10">
          <cell r="A10" t="str">
            <v>Waste and waste management sector</v>
          </cell>
          <cell r="B10">
            <v>9</v>
          </cell>
        </row>
        <row r="11">
          <cell r="A11" t="str">
            <v>Transport</v>
          </cell>
          <cell r="B11">
            <v>10</v>
          </cell>
        </row>
        <row r="12">
          <cell r="A12" t="str">
            <v xml:space="preserve">Financial services </v>
          </cell>
          <cell r="B12">
            <v>11</v>
          </cell>
        </row>
        <row r="13">
          <cell r="A13" t="str">
            <v>Non financial services and other activities</v>
          </cell>
          <cell r="B13">
            <v>12</v>
          </cell>
        </row>
        <row r="14">
          <cell r="A14" t="str">
            <v>Processsing</v>
          </cell>
          <cell r="B14">
            <v>13</v>
          </cell>
        </row>
      </sheetData>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0000000}" name="Table_33" displayName="Table_33" ref="A1:C178">
  <tableColumns count="3">
    <tableColumn id="1" xr3:uid="{00000000-0010-0000-0000-000001000000}" name="Sector"/>
    <tableColumn id="2" xr3:uid="{00000000-0010-0000-0000-000002000000}" name="Subindustry"/>
    <tableColumn id="3" xr3:uid="{00000000-0010-0000-0000-000003000000}" name="Process"/>
  </tableColumns>
  <tableStyleInfo name="industries_encore-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able_9" displayName="Table_9" ref="D136:F136" headerRowCount="0">
  <tableColumns count="3">
    <tableColumn id="1" xr3:uid="{00000000-0010-0000-0900-000001000000}" name="Column1"/>
    <tableColumn id="2" xr3:uid="{00000000-0010-0000-0900-000002000000}" name="Column2"/>
    <tableColumn id="3" xr3:uid="{00000000-0010-0000-0900-000003000000}" name="Column3"/>
  </tableColumns>
  <tableStyleInfo name="table_correspondance-style 9"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e_10" displayName="Table_10" ref="D137:F139" headerRowCount="0">
  <tableColumns count="3">
    <tableColumn id="1" xr3:uid="{00000000-0010-0000-0A00-000001000000}" name="Column1"/>
    <tableColumn id="2" xr3:uid="{00000000-0010-0000-0A00-000002000000}" name="Column2"/>
    <tableColumn id="3" xr3:uid="{00000000-0010-0000-0A00-000003000000}" name="Column3"/>
  </tableColumns>
  <tableStyleInfo name="table_correspondance-style 10"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able_11" displayName="Table_11" ref="D140:F140" headerRowCount="0">
  <tableColumns count="3">
    <tableColumn id="1" xr3:uid="{00000000-0010-0000-0B00-000001000000}" name="Column1"/>
    <tableColumn id="2" xr3:uid="{00000000-0010-0000-0B00-000002000000}" name="Column2"/>
    <tableColumn id="3" xr3:uid="{00000000-0010-0000-0B00-000003000000}" name="Column3"/>
  </tableColumns>
  <tableStyleInfo name="table_correspondance-style 11"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le_12" displayName="Table_12" ref="D142:F142" headerRowCount="0">
  <tableColumns count="3">
    <tableColumn id="1" xr3:uid="{00000000-0010-0000-0C00-000001000000}" name="Column1"/>
    <tableColumn id="2" xr3:uid="{00000000-0010-0000-0C00-000002000000}" name="Column2"/>
    <tableColumn id="3" xr3:uid="{00000000-0010-0000-0C00-000003000000}" name="Column3"/>
  </tableColumns>
  <tableStyleInfo name="table_correspondance-style 12"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able_13" displayName="Table_13" ref="D184:F188" headerRowCount="0">
  <tableColumns count="3">
    <tableColumn id="1" xr3:uid="{00000000-0010-0000-0D00-000001000000}" name="Column1"/>
    <tableColumn id="2" xr3:uid="{00000000-0010-0000-0D00-000002000000}" name="Column2"/>
    <tableColumn id="3" xr3:uid="{00000000-0010-0000-0D00-000003000000}" name="Column3"/>
  </tableColumns>
  <tableStyleInfo name="table_correspondance-style 13"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le_14" displayName="Table_14" ref="D161:F183" headerRowCount="0">
  <tableColumns count="3">
    <tableColumn id="1" xr3:uid="{00000000-0010-0000-0E00-000001000000}" name="Column1"/>
    <tableColumn id="2" xr3:uid="{00000000-0010-0000-0E00-000002000000}" name="Column2"/>
    <tableColumn id="3" xr3:uid="{00000000-0010-0000-0E00-000003000000}" name="Column3"/>
  </tableColumns>
  <tableStyleInfo name="table_correspondance-style 14"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_15" displayName="Table_15" ref="D159:F159" headerRowCount="0">
  <tableColumns count="3">
    <tableColumn id="1" xr3:uid="{00000000-0010-0000-0F00-000001000000}" name="Column1"/>
    <tableColumn id="2" xr3:uid="{00000000-0010-0000-0F00-000002000000}" name="Column2"/>
    <tableColumn id="3" xr3:uid="{00000000-0010-0000-0F00-000003000000}" name="Column3"/>
  </tableColumns>
  <tableStyleInfo name="table_correspondance-style 15"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0000000}" name="Table_16" displayName="Table_16" ref="D156:F158" headerRowCount="0">
  <tableColumns count="3">
    <tableColumn id="1" xr3:uid="{00000000-0010-0000-1000-000001000000}" name="Column1"/>
    <tableColumn id="2" xr3:uid="{00000000-0010-0000-1000-000002000000}" name="Column2"/>
    <tableColumn id="3" xr3:uid="{00000000-0010-0000-1000-000003000000}" name="Column3"/>
  </tableColumns>
  <tableStyleInfo name="table_correspondance-style 16"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Table_17" displayName="Table_17" ref="D122:F122" headerRowCount="0">
  <tableColumns count="3">
    <tableColumn id="1" xr3:uid="{00000000-0010-0000-1100-000001000000}" name="Column1"/>
    <tableColumn id="2" xr3:uid="{00000000-0010-0000-1100-000002000000}" name="Column2"/>
    <tableColumn id="3" xr3:uid="{00000000-0010-0000-1100-000003000000}" name="Column3" dataDxfId="1"/>
  </tableColumns>
  <tableStyleInfo name="table_correspondance-style 17"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Table_18" displayName="Table_18" ref="D127:F130" headerRowCount="0">
  <tableColumns count="3">
    <tableColumn id="1" xr3:uid="{00000000-0010-0000-1200-000001000000}" name="Column1"/>
    <tableColumn id="2" xr3:uid="{00000000-0010-0000-1200-000002000000}" name="Column2"/>
    <tableColumn id="3" xr3:uid="{00000000-0010-0000-1200-000003000000}" name="Column3"/>
  </tableColumns>
  <tableStyleInfo name="table_correspondance-style 1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1" displayName="Table_1" ref="D221:F226" headerRowCount="0">
  <tableColumns count="3">
    <tableColumn id="1" xr3:uid="{00000000-0010-0000-0100-000001000000}" name="Column1"/>
    <tableColumn id="2" xr3:uid="{00000000-0010-0000-0100-000002000000}" name="Column2"/>
    <tableColumn id="3" xr3:uid="{00000000-0010-0000-0100-000003000000}" name="Column3"/>
  </tableColumns>
  <tableStyleInfo name="table_correspondance-style"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3000000}" name="Table_19" displayName="Table_19" ref="D125:F126" headerRowCount="0">
  <tableColumns count="3">
    <tableColumn id="1" xr3:uid="{00000000-0010-0000-1300-000001000000}" name="Column1"/>
    <tableColumn id="2" xr3:uid="{00000000-0010-0000-1300-000002000000}" name="Column2"/>
    <tableColumn id="3" xr3:uid="{00000000-0010-0000-1300-000003000000}" name="Column3"/>
  </tableColumns>
  <tableStyleInfo name="table_correspondance-style 19"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4000000}" name="Table_20" displayName="Table_20" ref="D202:F209" headerRowCount="0">
  <tableColumns count="3">
    <tableColumn id="1" xr3:uid="{00000000-0010-0000-1400-000001000000}" name="Column1"/>
    <tableColumn id="2" xr3:uid="{00000000-0010-0000-1400-000002000000}" name="Column2"/>
    <tableColumn id="3" xr3:uid="{00000000-0010-0000-1400-000003000000}" name="Column3"/>
  </tableColumns>
  <tableStyleInfo name="table_correspondance-style 20"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Table_21" displayName="Table_21" ref="D189:F201" headerRowCount="0">
  <tableColumns count="3">
    <tableColumn id="1" xr3:uid="{00000000-0010-0000-1500-000001000000}" name="Column1"/>
    <tableColumn id="2" xr3:uid="{00000000-0010-0000-1500-000002000000}" name="Column2"/>
    <tableColumn id="3" xr3:uid="{00000000-0010-0000-1500-000003000000}" name="Column3"/>
  </tableColumns>
  <tableStyleInfo name="table_correspondance-style 21"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_22" displayName="Table_22" ref="D113:F113" headerRowCount="0">
  <tableColumns count="3">
    <tableColumn id="1" xr3:uid="{00000000-0010-0000-1600-000001000000}" name="Column1"/>
    <tableColumn id="2" xr3:uid="{00000000-0010-0000-1600-000002000000}" name="Column2"/>
    <tableColumn id="3" xr3:uid="{00000000-0010-0000-1600-000003000000}" name="Column3"/>
  </tableColumns>
  <tableStyleInfo name="table_correspondance-style 22"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7000000}" name="Table_23" displayName="Table_23" ref="D114:F116" headerRowCount="0">
  <tableColumns count="3">
    <tableColumn id="1" xr3:uid="{00000000-0010-0000-1700-000001000000}" name="Column1"/>
    <tableColumn id="2" xr3:uid="{00000000-0010-0000-1700-000002000000}" name="Column2"/>
    <tableColumn id="3" xr3:uid="{00000000-0010-0000-1700-000003000000}" name="Column3"/>
  </tableColumns>
  <tableStyleInfo name="table_correspondance-style 23"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8000000}" name="Table_24" displayName="Table_24" ref="D94:F96" headerRowCount="0">
  <tableColumns count="3">
    <tableColumn id="1" xr3:uid="{00000000-0010-0000-1800-000001000000}" name="Column1"/>
    <tableColumn id="2" xr3:uid="{00000000-0010-0000-1800-000002000000}" name="Column2"/>
    <tableColumn id="3" xr3:uid="{00000000-0010-0000-1800-000003000000}" name="Column3" dataDxfId="0"/>
  </tableColumns>
  <tableStyleInfo name="table_correspondance-style 24"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9000000}" name="Table_25" displayName="Table_25" ref="D144:F145" headerRowCount="0">
  <tableColumns count="3">
    <tableColumn id="1" xr3:uid="{00000000-0010-0000-1900-000001000000}" name="Column1"/>
    <tableColumn id="2" xr3:uid="{00000000-0010-0000-1900-000002000000}" name="Column2"/>
    <tableColumn id="3" xr3:uid="{00000000-0010-0000-1900-000003000000}" name="Column3"/>
  </tableColumns>
  <tableStyleInfo name="table_correspondance-style 25"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A000000}" name="Table_26" displayName="Table_26" ref="D82:F93" headerRowCount="0">
  <tableColumns count="3">
    <tableColumn id="1" xr3:uid="{00000000-0010-0000-1A00-000001000000}" name="Column1"/>
    <tableColumn id="2" xr3:uid="{00000000-0010-0000-1A00-000002000000}" name="Column2"/>
    <tableColumn id="3" xr3:uid="{00000000-0010-0000-1A00-000003000000}" name="Column3"/>
  </tableColumns>
  <tableStyleInfo name="table_correspondance-style 26"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B000000}" name="Table_27" displayName="Table_27" ref="D59:F59" headerRowCount="0">
  <tableColumns count="3">
    <tableColumn id="1" xr3:uid="{00000000-0010-0000-1B00-000001000000}" name="Column1"/>
    <tableColumn id="2" xr3:uid="{00000000-0010-0000-1B00-000002000000}" name="Column2"/>
    <tableColumn id="3" xr3:uid="{00000000-0010-0000-1B00-000003000000}" name="Column3"/>
  </tableColumns>
  <tableStyleInfo name="table_correspondance-style 27"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C000000}" name="Table_28" displayName="Table_28" ref="D155:F155" headerRowCount="0">
  <tableColumns count="3">
    <tableColumn id="1" xr3:uid="{00000000-0010-0000-1C00-000001000000}" name="Column1"/>
    <tableColumn id="2" xr3:uid="{00000000-0010-0000-1C00-000002000000}" name="Column2"/>
    <tableColumn id="3" xr3:uid="{00000000-0010-0000-1C00-000003000000}" name="Column3"/>
  </tableColumns>
  <tableStyleInfo name="table_correspondance-style 28"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_2" displayName="Table_2" ref="D237:F237" headerRowCount="0">
  <tableColumns count="3">
    <tableColumn id="1" xr3:uid="{00000000-0010-0000-0200-000001000000}" name="Column1"/>
    <tableColumn id="2" xr3:uid="{00000000-0010-0000-0200-000002000000}" name="Column2"/>
    <tableColumn id="3" xr3:uid="{00000000-0010-0000-0200-000003000000}" name="Column3"/>
  </tableColumns>
  <tableStyleInfo name="table_correspondance-style 2"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D000000}" name="Table_29" displayName="Table_29" ref="D60:F81" headerRowCount="0">
  <tableColumns count="3">
    <tableColumn id="1" xr3:uid="{00000000-0010-0000-1D00-000001000000}" name="Column1"/>
    <tableColumn id="2" xr3:uid="{00000000-0010-0000-1D00-000002000000}" name="Column2"/>
    <tableColumn id="3" xr3:uid="{00000000-0010-0000-1D00-000003000000}" name="Column3"/>
  </tableColumns>
  <tableStyleInfo name="table_correspondance-style 29"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E000000}" name="Table_30" displayName="Table_30" ref="D146:F153" headerRowCount="0">
  <tableColumns count="3">
    <tableColumn id="1" xr3:uid="{00000000-0010-0000-1E00-000001000000}" name="Column1"/>
    <tableColumn id="2" xr3:uid="{00000000-0010-0000-1E00-000002000000}" name="Column2"/>
    <tableColumn id="3" xr3:uid="{00000000-0010-0000-1E00-000003000000}" name="Column3"/>
  </tableColumns>
  <tableStyleInfo name="table_correspondance-style 30"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F000000}" name="Table_31" displayName="Table_31" ref="D97:F98" headerRowCount="0">
  <tableColumns count="3">
    <tableColumn id="1" xr3:uid="{00000000-0010-0000-1F00-000001000000}" name="Column1"/>
    <tableColumn id="2" xr3:uid="{00000000-0010-0000-1F00-000002000000}" name="Column2"/>
    <tableColumn id="3" xr3:uid="{00000000-0010-0000-1F00-000003000000}" name="Column3"/>
  </tableColumns>
  <tableStyleInfo name="table_correspondance-style 31"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20000000}" name="Table_32" displayName="Table_32" ref="A1:F653">
  <tableColumns count="6">
    <tableColumn id="1" xr3:uid="{00000000-0010-0000-2000-000001000000}" name="Process"/>
    <tableColumn id="2" xr3:uid="{00000000-0010-0000-2000-000002000000}" name="Ecosystem Service"/>
    <tableColumn id="3" xr3:uid="{00000000-0010-0000-2000-000003000000}" name="Rating"/>
    <tableColumn id="4" xr3:uid="{00000000-0010-0000-2000-000004000000}" name="Justification"/>
    <tableColumn id="5" xr3:uid="{00000000-0010-0000-2000-000005000000}" name="Column5"/>
    <tableColumn id="6" xr3:uid="{00000000-0010-0000-2000-000006000000}" name="Column6"/>
  </tableColumns>
  <tableStyleInfo name="materialit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3" displayName="Table_3" ref="D215:F217" headerRowCount="0">
  <tableColumns count="3">
    <tableColumn id="1" xr3:uid="{00000000-0010-0000-0300-000001000000}" name="Column1"/>
    <tableColumn id="2" xr3:uid="{00000000-0010-0000-0300-000002000000}" name="Column2"/>
    <tableColumn id="3" xr3:uid="{00000000-0010-0000-0300-000003000000}" name="Column3"/>
  </tableColumns>
  <tableStyleInfo name="table_correspondance-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4" displayName="Table_4" ref="D245:F245" headerRowCount="0">
  <tableColumns count="3">
    <tableColumn id="1" xr3:uid="{00000000-0010-0000-0400-000001000000}" name="Column1"/>
    <tableColumn id="2" xr3:uid="{00000000-0010-0000-0400-000002000000}" name="Column2"/>
    <tableColumn id="3" xr3:uid="{00000000-0010-0000-0400-000003000000}" name="Column3"/>
  </tableColumns>
  <tableStyleInfo name="table_correspondance-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_5" displayName="Table_5" ref="D239:F239" headerRowCount="0">
  <tableColumns count="3">
    <tableColumn id="1" xr3:uid="{00000000-0010-0000-0500-000001000000}" name="Column1"/>
    <tableColumn id="2" xr3:uid="{00000000-0010-0000-0500-000002000000}" name="Column2"/>
    <tableColumn id="3" xr3:uid="{00000000-0010-0000-0500-000003000000}" name="Column3"/>
  </tableColumns>
  <tableStyleInfo name="table_correspondance-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_6" displayName="Table_6" ref="D220:F220" headerRowCount="0">
  <tableColumns count="3">
    <tableColumn id="1" xr3:uid="{00000000-0010-0000-0600-000001000000}" name="Column1"/>
    <tableColumn id="2" xr3:uid="{00000000-0010-0000-0600-000002000000}" name="Column2"/>
    <tableColumn id="3" xr3:uid="{00000000-0010-0000-0600-000003000000}" name="Column3"/>
  </tableColumns>
  <tableStyleInfo name="table_correspondance-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_7" displayName="Table_7" ref="D143:F143" headerRowCount="0">
  <tableColumns count="3">
    <tableColumn id="1" xr3:uid="{00000000-0010-0000-0700-000001000000}" name="Column1"/>
    <tableColumn id="2" xr3:uid="{00000000-0010-0000-0700-000002000000}" name="Column2"/>
    <tableColumn id="3" xr3:uid="{00000000-0010-0000-0700-000003000000}" name="Column3"/>
  </tableColumns>
  <tableStyleInfo name="table_correspondance-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_8" displayName="Table_8" ref="D131:F135" headerRowCount="0">
  <tableColumns count="3">
    <tableColumn id="1" xr3:uid="{00000000-0010-0000-0800-000001000000}" name="Column1"/>
    <tableColumn id="2" xr3:uid="{00000000-0010-0000-0800-000002000000}" name="Column2"/>
    <tableColumn id="3" xr3:uid="{00000000-0010-0000-0800-000003000000}" name="Column3"/>
  </tableColumns>
  <tableStyleInfo name="table_correspondance-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table" Target="../tables/table2.xml"/><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E23" sqref="E23"/>
    </sheetView>
  </sheetViews>
  <sheetFormatPr defaultColWidth="12.6640625" defaultRowHeight="15" customHeight="1" x14ac:dyDescent="0.3"/>
  <cols>
    <col min="1" max="1" width="14.1640625" customWidth="1"/>
    <col min="2" max="2" width="95.83203125" customWidth="1"/>
    <col min="3" max="3" width="17.1640625" customWidth="1"/>
    <col min="4" max="4" width="10.1640625" customWidth="1"/>
    <col min="5" max="5" width="11.5" customWidth="1"/>
    <col min="6" max="6" width="95.83203125" customWidth="1"/>
    <col min="7" max="7" width="15.83203125" customWidth="1"/>
  </cols>
  <sheetData>
    <row r="1" spans="1:7" ht="14.25" customHeight="1" x14ac:dyDescent="0.35">
      <c r="A1" s="1" t="s">
        <v>0</v>
      </c>
      <c r="B1" s="1" t="s">
        <v>3</v>
      </c>
      <c r="C1" s="1" t="s">
        <v>4</v>
      </c>
      <c r="D1" s="1" t="s">
        <v>5</v>
      </c>
      <c r="E1" s="1" t="s">
        <v>6</v>
      </c>
      <c r="F1" s="1" t="s">
        <v>7</v>
      </c>
      <c r="G1" s="1" t="s">
        <v>8</v>
      </c>
    </row>
    <row r="2" spans="1:7" ht="14.25" customHeight="1" x14ac:dyDescent="0.35">
      <c r="A2" s="2" t="s">
        <v>9</v>
      </c>
      <c r="B2" s="2" t="s">
        <v>12</v>
      </c>
      <c r="C2" s="2" t="s">
        <v>14</v>
      </c>
      <c r="D2" s="2">
        <v>0</v>
      </c>
      <c r="E2" s="2" t="s">
        <v>9</v>
      </c>
      <c r="F2" s="2" t="s">
        <v>12</v>
      </c>
      <c r="G2" s="2">
        <v>0</v>
      </c>
    </row>
    <row r="3" spans="1:7" ht="14.25" customHeight="1" x14ac:dyDescent="0.35">
      <c r="A3" s="2" t="s">
        <v>18</v>
      </c>
      <c r="B3" s="2" t="s">
        <v>19</v>
      </c>
      <c r="C3" s="2" t="s">
        <v>20</v>
      </c>
      <c r="D3" s="2">
        <v>1</v>
      </c>
      <c r="E3" s="2" t="s">
        <v>18</v>
      </c>
      <c r="F3" s="2" t="s">
        <v>19</v>
      </c>
      <c r="G3" s="2">
        <v>1</v>
      </c>
    </row>
    <row r="4" spans="1:7" ht="14.25" customHeight="1" x14ac:dyDescent="0.35">
      <c r="A4" s="2" t="s">
        <v>22</v>
      </c>
      <c r="B4" s="2" t="s">
        <v>23</v>
      </c>
      <c r="C4" s="2" t="s">
        <v>24</v>
      </c>
      <c r="D4" s="2">
        <v>2</v>
      </c>
      <c r="E4" s="2" t="s">
        <v>22</v>
      </c>
      <c r="F4" s="2" t="s">
        <v>23</v>
      </c>
      <c r="G4" s="2">
        <v>2</v>
      </c>
    </row>
    <row r="5" spans="1:7" ht="14.25" customHeight="1" x14ac:dyDescent="0.35">
      <c r="A5" s="2" t="s">
        <v>29</v>
      </c>
      <c r="B5" s="2" t="s">
        <v>31</v>
      </c>
      <c r="C5" s="2" t="s">
        <v>33</v>
      </c>
      <c r="D5" s="2">
        <v>3</v>
      </c>
      <c r="E5" s="2" t="s">
        <v>29</v>
      </c>
      <c r="F5" s="2" t="s">
        <v>31</v>
      </c>
      <c r="G5" s="2">
        <v>3</v>
      </c>
    </row>
    <row r="6" spans="1:7" ht="14.25" customHeight="1" x14ac:dyDescent="0.35">
      <c r="A6" s="2" t="s">
        <v>35</v>
      </c>
      <c r="B6" s="2" t="s">
        <v>38</v>
      </c>
      <c r="C6" s="2" t="s">
        <v>39</v>
      </c>
      <c r="D6" s="2">
        <v>4</v>
      </c>
      <c r="E6" s="2" t="s">
        <v>35</v>
      </c>
      <c r="F6" s="2" t="s">
        <v>38</v>
      </c>
      <c r="G6" s="2">
        <v>4</v>
      </c>
    </row>
    <row r="7" spans="1:7" ht="14.25" customHeight="1" x14ac:dyDescent="0.35">
      <c r="A7" s="2" t="s">
        <v>42</v>
      </c>
      <c r="B7" s="2" t="s">
        <v>44</v>
      </c>
      <c r="C7" s="2" t="s">
        <v>45</v>
      </c>
      <c r="D7" s="2">
        <v>5</v>
      </c>
      <c r="E7" s="2" t="s">
        <v>42</v>
      </c>
      <c r="F7" s="2" t="s">
        <v>44</v>
      </c>
      <c r="G7" s="2">
        <v>5</v>
      </c>
    </row>
    <row r="8" spans="1:7" ht="14.25" customHeight="1" x14ac:dyDescent="0.35">
      <c r="A8" s="2" t="s">
        <v>48</v>
      </c>
      <c r="B8" s="2" t="s">
        <v>49</v>
      </c>
      <c r="C8" s="2" t="s">
        <v>51</v>
      </c>
      <c r="D8" s="2">
        <v>6</v>
      </c>
      <c r="E8" s="2" t="s">
        <v>48</v>
      </c>
      <c r="F8" s="2" t="s">
        <v>49</v>
      </c>
      <c r="G8" s="2">
        <v>6</v>
      </c>
    </row>
    <row r="9" spans="1:7" ht="14.25" customHeight="1" x14ac:dyDescent="0.35">
      <c r="A9" s="2" t="s">
        <v>54</v>
      </c>
      <c r="B9" s="2" t="s">
        <v>55</v>
      </c>
      <c r="C9" s="2" t="s">
        <v>57</v>
      </c>
      <c r="D9" s="2">
        <v>7</v>
      </c>
      <c r="E9" s="2" t="s">
        <v>54</v>
      </c>
      <c r="F9" s="2" t="s">
        <v>55</v>
      </c>
      <c r="G9" s="2">
        <v>7</v>
      </c>
    </row>
    <row r="10" spans="1:7" ht="14.25" customHeight="1" x14ac:dyDescent="0.35">
      <c r="A10" s="2" t="s">
        <v>60</v>
      </c>
      <c r="B10" s="2" t="s">
        <v>61</v>
      </c>
      <c r="C10" s="2" t="s">
        <v>62</v>
      </c>
      <c r="D10" s="2">
        <v>8</v>
      </c>
      <c r="E10" s="2" t="s">
        <v>60</v>
      </c>
      <c r="F10" s="2" t="s">
        <v>61</v>
      </c>
      <c r="G10" s="2">
        <v>8</v>
      </c>
    </row>
    <row r="11" spans="1:7" ht="14.25" customHeight="1" x14ac:dyDescent="0.35">
      <c r="A11" s="2" t="s">
        <v>65</v>
      </c>
      <c r="B11" s="2" t="s">
        <v>66</v>
      </c>
      <c r="C11" s="2" t="s">
        <v>67</v>
      </c>
      <c r="D11" s="2">
        <v>9</v>
      </c>
      <c r="E11" s="2" t="s">
        <v>65</v>
      </c>
      <c r="F11" s="2" t="s">
        <v>66</v>
      </c>
      <c r="G11" s="2">
        <v>9</v>
      </c>
    </row>
    <row r="12" spans="1:7" ht="14.25" customHeight="1" x14ac:dyDescent="0.35">
      <c r="A12" s="2" t="s">
        <v>68</v>
      </c>
      <c r="B12" s="2" t="s">
        <v>69</v>
      </c>
      <c r="C12" s="2" t="s">
        <v>70</v>
      </c>
      <c r="D12" s="2">
        <v>10</v>
      </c>
      <c r="E12" s="2" t="s">
        <v>68</v>
      </c>
      <c r="F12" s="2" t="s">
        <v>69</v>
      </c>
      <c r="G12" s="2">
        <v>10</v>
      </c>
    </row>
    <row r="13" spans="1:7" ht="14.25" customHeight="1" x14ac:dyDescent="0.35">
      <c r="A13" s="2" t="s">
        <v>73</v>
      </c>
      <c r="B13" s="2" t="s">
        <v>74</v>
      </c>
      <c r="C13" s="2" t="s">
        <v>75</v>
      </c>
      <c r="D13" s="2">
        <v>11</v>
      </c>
      <c r="E13" s="2" t="s">
        <v>73</v>
      </c>
      <c r="F13" s="2" t="s">
        <v>74</v>
      </c>
      <c r="G13" s="2">
        <v>11</v>
      </c>
    </row>
    <row r="14" spans="1:7" ht="14.25" customHeight="1" x14ac:dyDescent="0.35">
      <c r="A14" s="2" t="s">
        <v>77</v>
      </c>
      <c r="B14" s="2" t="s">
        <v>79</v>
      </c>
      <c r="C14" s="2" t="s">
        <v>80</v>
      </c>
      <c r="D14" s="2">
        <v>12</v>
      </c>
      <c r="E14" s="2" t="s">
        <v>77</v>
      </c>
      <c r="F14" s="2" t="s">
        <v>79</v>
      </c>
      <c r="G14" s="2">
        <v>12</v>
      </c>
    </row>
    <row r="15" spans="1:7" ht="14.25" customHeight="1" x14ac:dyDescent="0.35">
      <c r="A15" s="2" t="s">
        <v>83</v>
      </c>
      <c r="B15" s="2" t="s">
        <v>84</v>
      </c>
      <c r="C15" s="2" t="s">
        <v>86</v>
      </c>
      <c r="D15" s="2">
        <v>13</v>
      </c>
      <c r="E15" s="2" t="s">
        <v>83</v>
      </c>
      <c r="F15" s="2" t="s">
        <v>84</v>
      </c>
      <c r="G15" s="2">
        <v>13</v>
      </c>
    </row>
    <row r="16" spans="1:7" ht="14.25" customHeight="1" x14ac:dyDescent="0.35">
      <c r="A16" s="2" t="s">
        <v>89</v>
      </c>
      <c r="B16" s="2" t="s">
        <v>90</v>
      </c>
      <c r="C16" s="2" t="s">
        <v>92</v>
      </c>
      <c r="D16" s="2">
        <v>14</v>
      </c>
      <c r="E16" s="2" t="s">
        <v>89</v>
      </c>
      <c r="F16" s="2" t="s">
        <v>90</v>
      </c>
      <c r="G16" s="2">
        <v>14</v>
      </c>
    </row>
    <row r="17" spans="1:7" ht="14.25" customHeight="1" x14ac:dyDescent="0.35">
      <c r="A17" s="2" t="s">
        <v>95</v>
      </c>
      <c r="B17" s="2" t="s">
        <v>96</v>
      </c>
      <c r="C17" s="2" t="s">
        <v>97</v>
      </c>
      <c r="D17" s="2">
        <v>15</v>
      </c>
      <c r="E17" s="2" t="s">
        <v>95</v>
      </c>
      <c r="F17" s="2" t="s">
        <v>96</v>
      </c>
      <c r="G17" s="2">
        <v>15</v>
      </c>
    </row>
    <row r="18" spans="1:7" ht="14.25" customHeight="1" x14ac:dyDescent="0.35">
      <c r="A18" s="2" t="s">
        <v>100</v>
      </c>
      <c r="B18" s="2" t="s">
        <v>101</v>
      </c>
      <c r="C18" s="2" t="s">
        <v>102</v>
      </c>
      <c r="D18" s="2">
        <v>16</v>
      </c>
      <c r="E18" s="2" t="s">
        <v>100</v>
      </c>
      <c r="F18" s="2" t="s">
        <v>101</v>
      </c>
      <c r="G18" s="2">
        <v>16</v>
      </c>
    </row>
    <row r="19" spans="1:7" ht="14.25" customHeight="1" x14ac:dyDescent="0.35">
      <c r="A19" s="2" t="s">
        <v>104</v>
      </c>
      <c r="B19" s="2" t="s">
        <v>105</v>
      </c>
      <c r="C19" s="2" t="s">
        <v>106</v>
      </c>
      <c r="D19" s="2">
        <v>17</v>
      </c>
      <c r="E19" s="2" t="s">
        <v>104</v>
      </c>
      <c r="F19" s="2" t="s">
        <v>105</v>
      </c>
      <c r="G19" s="2">
        <v>17</v>
      </c>
    </row>
    <row r="20" spans="1:7" ht="14.25" customHeight="1" x14ac:dyDescent="0.35">
      <c r="A20" s="2" t="s">
        <v>108</v>
      </c>
      <c r="B20" s="2" t="s">
        <v>109</v>
      </c>
      <c r="C20" s="2" t="s">
        <v>111</v>
      </c>
      <c r="D20" s="2">
        <v>18</v>
      </c>
      <c r="E20" s="2" t="s">
        <v>108</v>
      </c>
      <c r="F20" s="2" t="s">
        <v>109</v>
      </c>
      <c r="G20" s="2">
        <v>18</v>
      </c>
    </row>
    <row r="21" spans="1:7" ht="14.25" customHeight="1" x14ac:dyDescent="0.35">
      <c r="A21" s="2" t="s">
        <v>113</v>
      </c>
      <c r="B21" s="2" t="s">
        <v>114</v>
      </c>
      <c r="C21" s="2" t="s">
        <v>115</v>
      </c>
      <c r="D21" s="2">
        <v>19</v>
      </c>
      <c r="E21" s="2" t="s">
        <v>113</v>
      </c>
      <c r="F21" s="2" t="s">
        <v>114</v>
      </c>
      <c r="G21" s="2">
        <v>19</v>
      </c>
    </row>
    <row r="22" spans="1:7" ht="14.25" customHeight="1" x14ac:dyDescent="0.35">
      <c r="A22" s="2" t="s">
        <v>120</v>
      </c>
      <c r="B22" s="2" t="s">
        <v>121</v>
      </c>
      <c r="C22" s="2" t="s">
        <v>122</v>
      </c>
      <c r="D22" s="2">
        <v>20</v>
      </c>
      <c r="E22" s="2" t="s">
        <v>120</v>
      </c>
      <c r="F22" s="2" t="s">
        <v>121</v>
      </c>
      <c r="G22" s="2">
        <v>20</v>
      </c>
    </row>
    <row r="23" spans="1:7" ht="14.25" customHeight="1" x14ac:dyDescent="0.35">
      <c r="A23" s="2" t="s">
        <v>125</v>
      </c>
      <c r="B23" s="2" t="s">
        <v>127</v>
      </c>
      <c r="C23" s="2" t="s">
        <v>128</v>
      </c>
      <c r="D23" s="2">
        <v>21</v>
      </c>
      <c r="E23" s="2" t="s">
        <v>125</v>
      </c>
      <c r="F23" s="2" t="s">
        <v>127</v>
      </c>
      <c r="G23" s="2">
        <v>21</v>
      </c>
    </row>
    <row r="24" spans="1:7" ht="14.25" customHeight="1" x14ac:dyDescent="0.35">
      <c r="A24" s="2" t="s">
        <v>131</v>
      </c>
      <c r="B24" s="2" t="s">
        <v>133</v>
      </c>
      <c r="C24" s="2" t="s">
        <v>134</v>
      </c>
      <c r="D24" s="2">
        <v>22</v>
      </c>
      <c r="E24" s="2" t="s">
        <v>131</v>
      </c>
      <c r="F24" s="2" t="s">
        <v>133</v>
      </c>
      <c r="G24" s="2">
        <v>22</v>
      </c>
    </row>
    <row r="25" spans="1:7" ht="14.25" customHeight="1" x14ac:dyDescent="0.35">
      <c r="A25" s="2" t="s">
        <v>137</v>
      </c>
      <c r="B25" s="2" t="s">
        <v>139</v>
      </c>
      <c r="C25" s="2" t="s">
        <v>141</v>
      </c>
      <c r="D25" s="2">
        <v>23</v>
      </c>
      <c r="E25" s="2" t="s">
        <v>137</v>
      </c>
      <c r="F25" s="2" t="s">
        <v>139</v>
      </c>
      <c r="G25" s="2">
        <v>23</v>
      </c>
    </row>
    <row r="26" spans="1:7" ht="14.25" customHeight="1" x14ac:dyDescent="0.35">
      <c r="A26" s="2" t="s">
        <v>144</v>
      </c>
      <c r="B26" s="2" t="s">
        <v>145</v>
      </c>
      <c r="C26" s="2" t="s">
        <v>147</v>
      </c>
      <c r="D26" s="2">
        <v>24</v>
      </c>
      <c r="E26" s="2" t="s">
        <v>144</v>
      </c>
      <c r="F26" s="2" t="s">
        <v>145</v>
      </c>
      <c r="G26" s="2">
        <v>24</v>
      </c>
    </row>
    <row r="27" spans="1:7" ht="14.25" customHeight="1" x14ac:dyDescent="0.35">
      <c r="A27" s="2" t="s">
        <v>148</v>
      </c>
      <c r="B27" s="2" t="s">
        <v>149</v>
      </c>
      <c r="C27" s="2" t="s">
        <v>150</v>
      </c>
      <c r="D27" s="2">
        <v>25</v>
      </c>
      <c r="E27" s="2" t="s">
        <v>148</v>
      </c>
      <c r="F27" s="2" t="s">
        <v>149</v>
      </c>
      <c r="G27" s="2">
        <v>25</v>
      </c>
    </row>
    <row r="28" spans="1:7" ht="14.25" customHeight="1" x14ac:dyDescent="0.35">
      <c r="A28" s="2" t="s">
        <v>152</v>
      </c>
      <c r="B28" s="2" t="s">
        <v>153</v>
      </c>
      <c r="C28" s="2" t="s">
        <v>155</v>
      </c>
      <c r="D28" s="2">
        <v>26</v>
      </c>
      <c r="E28" s="2" t="s">
        <v>152</v>
      </c>
      <c r="F28" s="2" t="s">
        <v>153</v>
      </c>
      <c r="G28" s="2">
        <v>26</v>
      </c>
    </row>
    <row r="29" spans="1:7" ht="14.25" customHeight="1" x14ac:dyDescent="0.35">
      <c r="A29" s="2" t="s">
        <v>158</v>
      </c>
      <c r="B29" s="2" t="s">
        <v>160</v>
      </c>
      <c r="C29" s="2" t="s">
        <v>161</v>
      </c>
      <c r="D29" s="2">
        <v>27</v>
      </c>
      <c r="E29" s="2" t="s">
        <v>158</v>
      </c>
      <c r="F29" s="2" t="s">
        <v>160</v>
      </c>
      <c r="G29" s="2">
        <v>27</v>
      </c>
    </row>
    <row r="30" spans="1:7" ht="14.25" customHeight="1" x14ac:dyDescent="0.35">
      <c r="A30" s="2" t="s">
        <v>163</v>
      </c>
      <c r="B30" s="2" t="s">
        <v>165</v>
      </c>
      <c r="C30" s="2" t="s">
        <v>166</v>
      </c>
      <c r="D30" s="2">
        <v>28</v>
      </c>
      <c r="E30" s="2" t="s">
        <v>163</v>
      </c>
      <c r="F30" s="2" t="s">
        <v>165</v>
      </c>
      <c r="G30" s="2">
        <v>28</v>
      </c>
    </row>
    <row r="31" spans="1:7" ht="14.25" customHeight="1" x14ac:dyDescent="0.35">
      <c r="A31" s="2" t="s">
        <v>169</v>
      </c>
      <c r="B31" s="2" t="s">
        <v>172</v>
      </c>
      <c r="C31" s="2" t="s">
        <v>173</v>
      </c>
      <c r="D31" s="2">
        <v>29</v>
      </c>
      <c r="E31" s="2" t="s">
        <v>169</v>
      </c>
      <c r="F31" s="2" t="s">
        <v>172</v>
      </c>
      <c r="G31" s="2">
        <v>29</v>
      </c>
    </row>
    <row r="32" spans="1:7" ht="14.25" customHeight="1" x14ac:dyDescent="0.35">
      <c r="A32" s="2" t="s">
        <v>175</v>
      </c>
      <c r="B32" s="2" t="s">
        <v>176</v>
      </c>
      <c r="C32" s="2" t="s">
        <v>177</v>
      </c>
      <c r="D32" s="2">
        <v>30</v>
      </c>
      <c r="E32" s="2" t="s">
        <v>175</v>
      </c>
      <c r="F32" s="2" t="s">
        <v>176</v>
      </c>
      <c r="G32" s="2">
        <v>30</v>
      </c>
    </row>
    <row r="33" spans="1:7" ht="14.25" customHeight="1" x14ac:dyDescent="0.35">
      <c r="A33" s="2" t="s">
        <v>179</v>
      </c>
      <c r="B33" s="2" t="s">
        <v>180</v>
      </c>
      <c r="C33" s="2" t="s">
        <v>182</v>
      </c>
      <c r="D33" s="2">
        <v>31</v>
      </c>
      <c r="E33" s="2" t="s">
        <v>179</v>
      </c>
      <c r="F33" s="2" t="s">
        <v>180</v>
      </c>
      <c r="G33" s="2">
        <v>31</v>
      </c>
    </row>
    <row r="34" spans="1:7" ht="14.25" customHeight="1" x14ac:dyDescent="0.35">
      <c r="A34" s="2" t="s">
        <v>184</v>
      </c>
      <c r="B34" s="2" t="s">
        <v>185</v>
      </c>
      <c r="C34" s="2" t="s">
        <v>187</v>
      </c>
      <c r="D34" s="2">
        <v>32</v>
      </c>
      <c r="E34" s="2" t="s">
        <v>184</v>
      </c>
      <c r="F34" s="2" t="s">
        <v>185</v>
      </c>
      <c r="G34" s="2">
        <v>32</v>
      </c>
    </row>
    <row r="35" spans="1:7" ht="14.25" customHeight="1" x14ac:dyDescent="0.35">
      <c r="A35" s="2" t="s">
        <v>190</v>
      </c>
      <c r="B35" s="2" t="s">
        <v>191</v>
      </c>
      <c r="C35" s="2" t="s">
        <v>192</v>
      </c>
      <c r="D35" s="2">
        <v>33</v>
      </c>
      <c r="E35" s="2" t="s">
        <v>190</v>
      </c>
      <c r="F35" s="2" t="s">
        <v>191</v>
      </c>
      <c r="G35" s="2">
        <v>33</v>
      </c>
    </row>
    <row r="36" spans="1:7" ht="14.25" customHeight="1" x14ac:dyDescent="0.35">
      <c r="A36" s="2" t="s">
        <v>195</v>
      </c>
      <c r="B36" s="2" t="s">
        <v>196</v>
      </c>
      <c r="C36" s="2" t="s">
        <v>197</v>
      </c>
      <c r="D36" s="2">
        <v>34</v>
      </c>
      <c r="E36" s="2" t="s">
        <v>195</v>
      </c>
      <c r="F36" s="2" t="s">
        <v>196</v>
      </c>
      <c r="G36" s="2">
        <v>34</v>
      </c>
    </row>
    <row r="37" spans="1:7" ht="14.25" customHeight="1" x14ac:dyDescent="0.35">
      <c r="A37" s="2" t="s">
        <v>202</v>
      </c>
      <c r="B37" s="2" t="s">
        <v>203</v>
      </c>
      <c r="C37" s="2" t="s">
        <v>205</v>
      </c>
      <c r="D37" s="2">
        <v>35</v>
      </c>
      <c r="E37" s="2" t="s">
        <v>202</v>
      </c>
      <c r="F37" s="2" t="s">
        <v>203</v>
      </c>
      <c r="G37" s="2">
        <v>35</v>
      </c>
    </row>
    <row r="38" spans="1:7" ht="14.25" customHeight="1" x14ac:dyDescent="0.35">
      <c r="A38" s="2" t="s">
        <v>208</v>
      </c>
      <c r="B38" s="2" t="s">
        <v>209</v>
      </c>
      <c r="C38" s="2" t="s">
        <v>211</v>
      </c>
      <c r="D38" s="2">
        <v>36</v>
      </c>
      <c r="E38" s="2" t="s">
        <v>208</v>
      </c>
      <c r="F38" s="2" t="s">
        <v>209</v>
      </c>
      <c r="G38" s="2">
        <v>36</v>
      </c>
    </row>
    <row r="39" spans="1:7" ht="14.25" customHeight="1" x14ac:dyDescent="0.35">
      <c r="A39" s="2" t="s">
        <v>213</v>
      </c>
      <c r="B39" s="2" t="s">
        <v>214</v>
      </c>
      <c r="C39" s="2" t="s">
        <v>216</v>
      </c>
      <c r="D39" s="2">
        <v>37</v>
      </c>
      <c r="E39" s="2" t="s">
        <v>213</v>
      </c>
      <c r="F39" s="2" t="s">
        <v>214</v>
      </c>
      <c r="G39" s="2">
        <v>37</v>
      </c>
    </row>
    <row r="40" spans="1:7" ht="14.25" customHeight="1" x14ac:dyDescent="0.35">
      <c r="A40" s="2" t="s">
        <v>218</v>
      </c>
      <c r="B40" s="6" t="s">
        <v>221</v>
      </c>
      <c r="C40" s="2" t="s">
        <v>233</v>
      </c>
      <c r="D40" s="2">
        <v>38</v>
      </c>
      <c r="E40" s="2" t="s">
        <v>218</v>
      </c>
      <c r="F40" s="2" t="s">
        <v>235</v>
      </c>
      <c r="G40" s="2">
        <v>38</v>
      </c>
    </row>
    <row r="41" spans="1:7" ht="14.25" customHeight="1" x14ac:dyDescent="0.35">
      <c r="A41" s="2" t="s">
        <v>237</v>
      </c>
      <c r="B41" s="2" t="s">
        <v>238</v>
      </c>
      <c r="C41" s="2" t="s">
        <v>240</v>
      </c>
      <c r="D41" s="2">
        <v>39</v>
      </c>
      <c r="E41" s="2" t="s">
        <v>237</v>
      </c>
      <c r="F41" s="2" t="s">
        <v>238</v>
      </c>
      <c r="G41" s="2">
        <v>39</v>
      </c>
    </row>
    <row r="42" spans="1:7" ht="14.25" customHeight="1" x14ac:dyDescent="0.35">
      <c r="A42" s="2" t="s">
        <v>243</v>
      </c>
      <c r="B42" s="2" t="s">
        <v>244</v>
      </c>
      <c r="C42" s="2" t="s">
        <v>247</v>
      </c>
      <c r="D42" s="2">
        <v>40</v>
      </c>
      <c r="E42" s="2" t="s">
        <v>243</v>
      </c>
      <c r="F42" s="2" t="s">
        <v>244</v>
      </c>
      <c r="G42" s="2">
        <v>40</v>
      </c>
    </row>
    <row r="43" spans="1:7" ht="14.25" customHeight="1" x14ac:dyDescent="0.35">
      <c r="A43" s="2" t="s">
        <v>251</v>
      </c>
      <c r="B43" s="2" t="s">
        <v>252</v>
      </c>
      <c r="C43" s="2" t="s">
        <v>254</v>
      </c>
      <c r="D43" s="2">
        <v>41</v>
      </c>
      <c r="E43" s="2" t="s">
        <v>251</v>
      </c>
      <c r="F43" s="2" t="s">
        <v>252</v>
      </c>
      <c r="G43" s="2">
        <v>41</v>
      </c>
    </row>
    <row r="44" spans="1:7" ht="14.25" customHeight="1" x14ac:dyDescent="0.35">
      <c r="A44" s="2" t="s">
        <v>257</v>
      </c>
      <c r="B44" s="2" t="s">
        <v>258</v>
      </c>
      <c r="C44" s="2" t="s">
        <v>259</v>
      </c>
      <c r="D44" s="2">
        <v>42</v>
      </c>
      <c r="E44" s="2" t="s">
        <v>257</v>
      </c>
      <c r="F44" s="2" t="s">
        <v>258</v>
      </c>
      <c r="G44" s="2">
        <v>42</v>
      </c>
    </row>
    <row r="45" spans="1:7" ht="14.25" customHeight="1" x14ac:dyDescent="0.35">
      <c r="A45" s="2" t="s">
        <v>262</v>
      </c>
      <c r="B45" s="2" t="s">
        <v>264</v>
      </c>
      <c r="C45" s="2" t="s">
        <v>265</v>
      </c>
      <c r="D45" s="2">
        <v>43</v>
      </c>
      <c r="E45" s="2" t="s">
        <v>262</v>
      </c>
      <c r="F45" s="2" t="s">
        <v>264</v>
      </c>
      <c r="G45" s="2">
        <v>43</v>
      </c>
    </row>
    <row r="46" spans="1:7" ht="14.25" customHeight="1" x14ac:dyDescent="0.35">
      <c r="A46" s="2" t="s">
        <v>268</v>
      </c>
      <c r="B46" s="2" t="s">
        <v>269</v>
      </c>
      <c r="C46" s="2" t="s">
        <v>270</v>
      </c>
      <c r="D46" s="2">
        <v>44</v>
      </c>
      <c r="E46" s="2" t="s">
        <v>268</v>
      </c>
      <c r="F46" s="2" t="s">
        <v>269</v>
      </c>
      <c r="G46" s="2">
        <v>44</v>
      </c>
    </row>
    <row r="47" spans="1:7" ht="14.25" customHeight="1" x14ac:dyDescent="0.35">
      <c r="A47" s="2" t="s">
        <v>272</v>
      </c>
      <c r="B47" s="2" t="s">
        <v>273</v>
      </c>
      <c r="C47" s="2" t="s">
        <v>274</v>
      </c>
      <c r="D47" s="2">
        <v>45</v>
      </c>
      <c r="E47" s="2" t="s">
        <v>272</v>
      </c>
      <c r="F47" s="2" t="s">
        <v>273</v>
      </c>
      <c r="G47" s="2">
        <v>45</v>
      </c>
    </row>
    <row r="48" spans="1:7" ht="14.25" customHeight="1" x14ac:dyDescent="0.35">
      <c r="A48" s="2" t="s">
        <v>275</v>
      </c>
      <c r="B48" s="2" t="s">
        <v>276</v>
      </c>
      <c r="C48" s="2" t="s">
        <v>277</v>
      </c>
      <c r="D48" s="2">
        <v>46</v>
      </c>
      <c r="E48" s="2" t="s">
        <v>275</v>
      </c>
      <c r="F48" s="2" t="s">
        <v>276</v>
      </c>
      <c r="G48" s="2">
        <v>46</v>
      </c>
    </row>
    <row r="49" spans="1:7" ht="14.25" customHeight="1" x14ac:dyDescent="0.35">
      <c r="A49" s="2" t="s">
        <v>279</v>
      </c>
      <c r="B49" s="2" t="s">
        <v>281</v>
      </c>
      <c r="C49" s="2" t="s">
        <v>282</v>
      </c>
      <c r="D49" s="2">
        <v>47</v>
      </c>
      <c r="E49" s="2" t="s">
        <v>279</v>
      </c>
      <c r="F49" s="2" t="s">
        <v>281</v>
      </c>
      <c r="G49" s="2">
        <v>47</v>
      </c>
    </row>
    <row r="50" spans="1:7" ht="14.25" customHeight="1" x14ac:dyDescent="0.35">
      <c r="A50" s="2" t="s">
        <v>288</v>
      </c>
      <c r="B50" s="2" t="s">
        <v>289</v>
      </c>
      <c r="C50" s="2" t="s">
        <v>291</v>
      </c>
      <c r="D50" s="2">
        <v>48</v>
      </c>
      <c r="E50" s="2" t="s">
        <v>288</v>
      </c>
      <c r="F50" s="2" t="s">
        <v>289</v>
      </c>
      <c r="G50" s="2">
        <v>48</v>
      </c>
    </row>
    <row r="51" spans="1:7" ht="14.25" customHeight="1" x14ac:dyDescent="0.35">
      <c r="A51" s="2" t="s">
        <v>293</v>
      </c>
      <c r="B51" s="2" t="s">
        <v>294</v>
      </c>
      <c r="C51" s="2" t="s">
        <v>296</v>
      </c>
      <c r="D51" s="2">
        <v>49</v>
      </c>
      <c r="E51" s="2" t="s">
        <v>293</v>
      </c>
      <c r="F51" s="2" t="s">
        <v>294</v>
      </c>
      <c r="G51" s="2">
        <v>49</v>
      </c>
    </row>
    <row r="52" spans="1:7" ht="14.25" customHeight="1" x14ac:dyDescent="0.35">
      <c r="A52" s="2" t="s">
        <v>298</v>
      </c>
      <c r="B52" s="2" t="s">
        <v>299</v>
      </c>
      <c r="C52" s="2" t="s">
        <v>301</v>
      </c>
      <c r="D52" s="2">
        <v>50</v>
      </c>
      <c r="E52" s="2" t="s">
        <v>298</v>
      </c>
      <c r="F52" s="2" t="s">
        <v>299</v>
      </c>
      <c r="G52" s="2">
        <v>50</v>
      </c>
    </row>
    <row r="53" spans="1:7" ht="14.25" customHeight="1" x14ac:dyDescent="0.35">
      <c r="A53" s="2" t="s">
        <v>306</v>
      </c>
      <c r="B53" s="2" t="s">
        <v>307</v>
      </c>
      <c r="C53" s="2" t="s">
        <v>308</v>
      </c>
      <c r="D53" s="2">
        <v>51</v>
      </c>
      <c r="E53" s="2" t="s">
        <v>306</v>
      </c>
      <c r="F53" s="2" t="s">
        <v>307</v>
      </c>
      <c r="G53" s="2">
        <v>51</v>
      </c>
    </row>
    <row r="54" spans="1:7" ht="14.25" customHeight="1" x14ac:dyDescent="0.35">
      <c r="A54" s="2" t="s">
        <v>310</v>
      </c>
      <c r="B54" s="2" t="s">
        <v>312</v>
      </c>
      <c r="C54" s="2" t="s">
        <v>313</v>
      </c>
      <c r="D54" s="2">
        <v>52</v>
      </c>
      <c r="E54" s="2" t="s">
        <v>310</v>
      </c>
      <c r="F54" s="2" t="s">
        <v>312</v>
      </c>
      <c r="G54" s="2">
        <v>52</v>
      </c>
    </row>
    <row r="55" spans="1:7" ht="14.25" customHeight="1" x14ac:dyDescent="0.35">
      <c r="A55" s="2" t="s">
        <v>315</v>
      </c>
      <c r="B55" s="2" t="s">
        <v>316</v>
      </c>
      <c r="C55" s="2" t="s">
        <v>317</v>
      </c>
      <c r="D55" s="2">
        <v>53</v>
      </c>
      <c r="E55" s="2" t="s">
        <v>315</v>
      </c>
      <c r="F55" s="2" t="s">
        <v>316</v>
      </c>
      <c r="G55" s="2">
        <v>53</v>
      </c>
    </row>
    <row r="56" spans="1:7" ht="14.25" customHeight="1" x14ac:dyDescent="0.35">
      <c r="A56" s="2" t="s">
        <v>319</v>
      </c>
      <c r="B56" s="2" t="s">
        <v>320</v>
      </c>
      <c r="C56" s="2" t="s">
        <v>321</v>
      </c>
      <c r="D56" s="2">
        <v>54</v>
      </c>
      <c r="E56" s="2" t="s">
        <v>319</v>
      </c>
      <c r="F56" s="2" t="s">
        <v>320</v>
      </c>
      <c r="G56" s="2">
        <v>54</v>
      </c>
    </row>
    <row r="57" spans="1:7" ht="14.25" customHeight="1" x14ac:dyDescent="0.35">
      <c r="A57" s="2" t="s">
        <v>324</v>
      </c>
      <c r="B57" s="2" t="s">
        <v>325</v>
      </c>
      <c r="C57" s="2" t="s">
        <v>327</v>
      </c>
      <c r="D57" s="2">
        <v>55</v>
      </c>
      <c r="E57" s="2" t="s">
        <v>324</v>
      </c>
      <c r="F57" s="2" t="s">
        <v>325</v>
      </c>
      <c r="G57" s="2">
        <v>55</v>
      </c>
    </row>
    <row r="58" spans="1:7" ht="14.25" customHeight="1" x14ac:dyDescent="0.35">
      <c r="A58" s="2" t="s">
        <v>329</v>
      </c>
      <c r="B58" s="2" t="s">
        <v>332</v>
      </c>
      <c r="C58" s="2" t="s">
        <v>333</v>
      </c>
      <c r="D58" s="2">
        <v>56</v>
      </c>
      <c r="E58" s="2" t="s">
        <v>329</v>
      </c>
      <c r="F58" s="2" t="s">
        <v>332</v>
      </c>
      <c r="G58" s="2">
        <v>56</v>
      </c>
    </row>
    <row r="59" spans="1:7" ht="14.25" customHeight="1" x14ac:dyDescent="0.35">
      <c r="A59" s="2" t="s">
        <v>336</v>
      </c>
      <c r="B59" s="2" t="s">
        <v>337</v>
      </c>
      <c r="C59" s="2" t="s">
        <v>338</v>
      </c>
      <c r="D59" s="2">
        <v>57</v>
      </c>
      <c r="E59" s="2" t="s">
        <v>336</v>
      </c>
      <c r="F59" s="2" t="s">
        <v>337</v>
      </c>
      <c r="G59" s="2">
        <v>57</v>
      </c>
    </row>
    <row r="60" spans="1:7" ht="14.25" customHeight="1" x14ac:dyDescent="0.35">
      <c r="A60" s="2" t="s">
        <v>341</v>
      </c>
      <c r="B60" s="2" t="s">
        <v>342</v>
      </c>
      <c r="C60" s="2" t="s">
        <v>344</v>
      </c>
      <c r="D60" s="2">
        <v>58</v>
      </c>
      <c r="E60" s="2" t="s">
        <v>345</v>
      </c>
      <c r="F60" s="2" t="s">
        <v>346</v>
      </c>
      <c r="G60" s="2">
        <v>58</v>
      </c>
    </row>
    <row r="61" spans="1:7" ht="14.25" customHeight="1" x14ac:dyDescent="0.35">
      <c r="A61" s="2" t="s">
        <v>348</v>
      </c>
      <c r="B61" s="2" t="s">
        <v>349</v>
      </c>
      <c r="C61" s="2" t="s">
        <v>350</v>
      </c>
      <c r="D61" s="2">
        <v>59</v>
      </c>
      <c r="E61" s="2" t="s">
        <v>345</v>
      </c>
      <c r="F61" s="2" t="s">
        <v>346</v>
      </c>
      <c r="G61" s="2">
        <v>58</v>
      </c>
    </row>
    <row r="62" spans="1:7" ht="14.25" customHeight="1" x14ac:dyDescent="0.35">
      <c r="A62" s="2" t="s">
        <v>352</v>
      </c>
      <c r="B62" s="2" t="s">
        <v>353</v>
      </c>
      <c r="C62" s="2" t="s">
        <v>354</v>
      </c>
      <c r="D62" s="2">
        <v>60</v>
      </c>
      <c r="E62" s="2" t="s">
        <v>345</v>
      </c>
      <c r="F62" s="2" t="s">
        <v>346</v>
      </c>
      <c r="G62" s="2">
        <v>58</v>
      </c>
    </row>
    <row r="63" spans="1:7" ht="14.25" customHeight="1" x14ac:dyDescent="0.35">
      <c r="A63" s="2" t="s">
        <v>356</v>
      </c>
      <c r="B63" s="2" t="s">
        <v>357</v>
      </c>
      <c r="C63" s="2" t="s">
        <v>358</v>
      </c>
      <c r="D63" s="2">
        <v>61</v>
      </c>
      <c r="E63" s="2" t="s">
        <v>345</v>
      </c>
      <c r="F63" s="2" t="s">
        <v>346</v>
      </c>
      <c r="G63" s="2">
        <v>58</v>
      </c>
    </row>
    <row r="64" spans="1:7" ht="14.25" customHeight="1" x14ac:dyDescent="0.35">
      <c r="A64" s="2" t="s">
        <v>365</v>
      </c>
      <c r="B64" s="2" t="s">
        <v>366</v>
      </c>
      <c r="C64" s="2" t="s">
        <v>367</v>
      </c>
      <c r="D64" s="2">
        <v>62</v>
      </c>
      <c r="E64" s="2" t="s">
        <v>345</v>
      </c>
      <c r="F64" s="2" t="s">
        <v>346</v>
      </c>
      <c r="G64" s="2">
        <v>58</v>
      </c>
    </row>
    <row r="65" spans="1:7" ht="14.25" customHeight="1" x14ac:dyDescent="0.35">
      <c r="A65" s="2" t="s">
        <v>370</v>
      </c>
      <c r="B65" s="2" t="s">
        <v>371</v>
      </c>
      <c r="C65" s="2" t="s">
        <v>372</v>
      </c>
      <c r="D65" s="2">
        <v>63</v>
      </c>
      <c r="E65" s="2" t="s">
        <v>370</v>
      </c>
      <c r="F65" s="2" t="s">
        <v>371</v>
      </c>
      <c r="G65" s="2">
        <v>59</v>
      </c>
    </row>
    <row r="66" spans="1:7" ht="14.25" customHeight="1" x14ac:dyDescent="0.35">
      <c r="A66" s="2" t="s">
        <v>375</v>
      </c>
      <c r="B66" s="2" t="s">
        <v>376</v>
      </c>
      <c r="C66" s="2" t="s">
        <v>377</v>
      </c>
      <c r="D66" s="2">
        <v>64</v>
      </c>
      <c r="E66" s="2" t="s">
        <v>375</v>
      </c>
      <c r="F66" s="2" t="s">
        <v>376</v>
      </c>
      <c r="G66" s="2">
        <v>60</v>
      </c>
    </row>
    <row r="67" spans="1:7" ht="14.25" customHeight="1" x14ac:dyDescent="0.35">
      <c r="A67" s="2" t="s">
        <v>379</v>
      </c>
      <c r="B67" s="2" t="s">
        <v>381</v>
      </c>
      <c r="C67" s="2" t="s">
        <v>382</v>
      </c>
      <c r="D67" s="2">
        <v>65</v>
      </c>
      <c r="E67" s="2" t="s">
        <v>379</v>
      </c>
      <c r="F67" s="2" t="s">
        <v>381</v>
      </c>
      <c r="G67" s="2">
        <v>61</v>
      </c>
    </row>
    <row r="68" spans="1:7" ht="14.25" customHeight="1" x14ac:dyDescent="0.35">
      <c r="A68" s="2" t="s">
        <v>384</v>
      </c>
      <c r="B68" s="2" t="s">
        <v>386</v>
      </c>
      <c r="C68" s="2" t="s">
        <v>387</v>
      </c>
      <c r="D68" s="2">
        <v>66</v>
      </c>
      <c r="E68" s="2" t="s">
        <v>384</v>
      </c>
      <c r="F68" s="2" t="s">
        <v>386</v>
      </c>
      <c r="G68" s="2">
        <v>62</v>
      </c>
    </row>
    <row r="69" spans="1:7" ht="14.25" customHeight="1" x14ac:dyDescent="0.35">
      <c r="A69" s="2" t="s">
        <v>389</v>
      </c>
      <c r="B69" s="2" t="s">
        <v>390</v>
      </c>
      <c r="C69" s="2" t="s">
        <v>391</v>
      </c>
      <c r="D69" s="2">
        <v>67</v>
      </c>
      <c r="E69" s="2" t="s">
        <v>389</v>
      </c>
      <c r="F69" s="2" t="s">
        <v>390</v>
      </c>
      <c r="G69" s="2">
        <v>63</v>
      </c>
    </row>
    <row r="70" spans="1:7" ht="14.25" customHeight="1" x14ac:dyDescent="0.35">
      <c r="A70" s="2" t="s">
        <v>393</v>
      </c>
      <c r="B70" s="2" t="s">
        <v>395</v>
      </c>
      <c r="C70" s="2" t="s">
        <v>396</v>
      </c>
      <c r="D70" s="2">
        <v>68</v>
      </c>
      <c r="E70" s="2" t="s">
        <v>393</v>
      </c>
      <c r="F70" s="2" t="s">
        <v>395</v>
      </c>
      <c r="G70" s="2">
        <v>64</v>
      </c>
    </row>
    <row r="71" spans="1:7" ht="14.25" customHeight="1" x14ac:dyDescent="0.35">
      <c r="A71" s="2" t="s">
        <v>398</v>
      </c>
      <c r="B71" s="2" t="s">
        <v>399</v>
      </c>
      <c r="C71" s="2" t="s">
        <v>400</v>
      </c>
      <c r="D71" s="2">
        <v>69</v>
      </c>
      <c r="E71" s="2" t="s">
        <v>398</v>
      </c>
      <c r="F71" s="2" t="s">
        <v>399</v>
      </c>
      <c r="G71" s="2">
        <v>65</v>
      </c>
    </row>
    <row r="72" spans="1:7" ht="14.25" customHeight="1" x14ac:dyDescent="0.35">
      <c r="A72" s="2" t="s">
        <v>403</v>
      </c>
      <c r="B72" s="2" t="s">
        <v>404</v>
      </c>
      <c r="C72" s="2" t="s">
        <v>405</v>
      </c>
      <c r="D72" s="2">
        <v>70</v>
      </c>
      <c r="E72" s="2" t="s">
        <v>403</v>
      </c>
      <c r="F72" s="2" t="s">
        <v>404</v>
      </c>
      <c r="G72" s="2">
        <v>66</v>
      </c>
    </row>
    <row r="73" spans="1:7" ht="14.25" customHeight="1" x14ac:dyDescent="0.35">
      <c r="A73" s="2" t="s">
        <v>407</v>
      </c>
      <c r="B73" s="2" t="s">
        <v>408</v>
      </c>
      <c r="C73" s="2" t="s">
        <v>409</v>
      </c>
      <c r="D73" s="2">
        <v>71</v>
      </c>
      <c r="E73" s="2" t="s">
        <v>407</v>
      </c>
      <c r="F73" s="2" t="s">
        <v>408</v>
      </c>
      <c r="G73" s="2">
        <v>67</v>
      </c>
    </row>
    <row r="74" spans="1:7" ht="14.25" customHeight="1" x14ac:dyDescent="0.35">
      <c r="A74" s="2" t="s">
        <v>411</v>
      </c>
      <c r="B74" s="2" t="s">
        <v>412</v>
      </c>
      <c r="C74" s="2" t="s">
        <v>413</v>
      </c>
      <c r="D74" s="2">
        <v>72</v>
      </c>
      <c r="E74" s="2" t="s">
        <v>411</v>
      </c>
      <c r="F74" s="2" t="s">
        <v>412</v>
      </c>
      <c r="G74" s="2">
        <v>68</v>
      </c>
    </row>
    <row r="75" spans="1:7" ht="14.25" customHeight="1" x14ac:dyDescent="0.35">
      <c r="A75" s="2" t="s">
        <v>415</v>
      </c>
      <c r="B75" s="2" t="s">
        <v>416</v>
      </c>
      <c r="C75" s="2" t="s">
        <v>417</v>
      </c>
      <c r="D75" s="2">
        <v>73</v>
      </c>
      <c r="E75" s="2" t="s">
        <v>415</v>
      </c>
      <c r="F75" s="2" t="s">
        <v>416</v>
      </c>
      <c r="G75" s="2">
        <v>69</v>
      </c>
    </row>
    <row r="76" spans="1:7" ht="14.25" customHeight="1" x14ac:dyDescent="0.35">
      <c r="A76" s="2" t="s">
        <v>420</v>
      </c>
      <c r="B76" s="2" t="s">
        <v>421</v>
      </c>
      <c r="C76" s="2" t="s">
        <v>423</v>
      </c>
      <c r="D76" s="2">
        <v>74</v>
      </c>
      <c r="E76" s="2" t="s">
        <v>420</v>
      </c>
      <c r="F76" s="2" t="s">
        <v>421</v>
      </c>
      <c r="G76" s="2">
        <v>70</v>
      </c>
    </row>
    <row r="77" spans="1:7" ht="14.25" customHeight="1" x14ac:dyDescent="0.35">
      <c r="A77" s="2" t="s">
        <v>425</v>
      </c>
      <c r="B77" s="2" t="s">
        <v>426</v>
      </c>
      <c r="C77" s="2" t="s">
        <v>427</v>
      </c>
      <c r="D77" s="2">
        <v>75</v>
      </c>
      <c r="E77" s="2" t="s">
        <v>425</v>
      </c>
      <c r="F77" s="2" t="s">
        <v>426</v>
      </c>
      <c r="G77" s="2">
        <v>71</v>
      </c>
    </row>
    <row r="78" spans="1:7" ht="14.25" customHeight="1" x14ac:dyDescent="0.35">
      <c r="A78" s="2" t="s">
        <v>429</v>
      </c>
      <c r="B78" s="2" t="s">
        <v>430</v>
      </c>
      <c r="C78" s="2" t="s">
        <v>431</v>
      </c>
      <c r="D78" s="2">
        <v>76</v>
      </c>
      <c r="E78" s="2" t="s">
        <v>429</v>
      </c>
      <c r="F78" s="2" t="s">
        <v>430</v>
      </c>
      <c r="G78" s="2">
        <v>72</v>
      </c>
    </row>
    <row r="79" spans="1:7" ht="14.25" customHeight="1" x14ac:dyDescent="0.35">
      <c r="A79" s="2" t="s">
        <v>434</v>
      </c>
      <c r="B79" s="2" t="s">
        <v>436</v>
      </c>
      <c r="C79" s="2" t="s">
        <v>437</v>
      </c>
      <c r="D79" s="2">
        <v>77</v>
      </c>
      <c r="E79" s="2" t="s">
        <v>434</v>
      </c>
      <c r="F79" s="2" t="s">
        <v>436</v>
      </c>
      <c r="G79" s="2">
        <v>73</v>
      </c>
    </row>
    <row r="80" spans="1:7" ht="14.25" customHeight="1" x14ac:dyDescent="0.35">
      <c r="A80" s="2" t="s">
        <v>439</v>
      </c>
      <c r="B80" s="2" t="s">
        <v>440</v>
      </c>
      <c r="C80" s="2" t="s">
        <v>441</v>
      </c>
      <c r="D80" s="2">
        <v>78</v>
      </c>
      <c r="E80" s="2" t="s">
        <v>439</v>
      </c>
      <c r="F80" s="2" t="s">
        <v>440</v>
      </c>
      <c r="G80" s="2">
        <v>74</v>
      </c>
    </row>
    <row r="81" spans="1:7" ht="14.25" customHeight="1" x14ac:dyDescent="0.35">
      <c r="A81" s="2" t="s">
        <v>443</v>
      </c>
      <c r="B81" s="2" t="s">
        <v>445</v>
      </c>
      <c r="C81" s="2" t="s">
        <v>446</v>
      </c>
      <c r="D81" s="2">
        <v>79</v>
      </c>
      <c r="E81" s="2" t="s">
        <v>443</v>
      </c>
      <c r="F81" s="2" t="s">
        <v>445</v>
      </c>
      <c r="G81" s="2">
        <v>75</v>
      </c>
    </row>
    <row r="82" spans="1:7" ht="14.25" customHeight="1" x14ac:dyDescent="0.35">
      <c r="A82" s="2" t="s">
        <v>448</v>
      </c>
      <c r="B82" s="2" t="s">
        <v>449</v>
      </c>
      <c r="C82" s="2" t="s">
        <v>450</v>
      </c>
      <c r="D82" s="2">
        <v>80</v>
      </c>
      <c r="E82" s="2" t="s">
        <v>448</v>
      </c>
      <c r="F82" s="2" t="s">
        <v>449</v>
      </c>
      <c r="G82" s="2">
        <v>76</v>
      </c>
    </row>
    <row r="83" spans="1:7" ht="14.25" customHeight="1" x14ac:dyDescent="0.35">
      <c r="A83" s="2" t="s">
        <v>453</v>
      </c>
      <c r="B83" s="2" t="s">
        <v>454</v>
      </c>
      <c r="C83" s="2" t="s">
        <v>455</v>
      </c>
      <c r="D83" s="2">
        <v>81</v>
      </c>
      <c r="E83" s="2" t="s">
        <v>453</v>
      </c>
      <c r="F83" s="2" t="s">
        <v>454</v>
      </c>
      <c r="G83" s="2">
        <v>77</v>
      </c>
    </row>
    <row r="84" spans="1:7" ht="14.25" customHeight="1" x14ac:dyDescent="0.35">
      <c r="A84" s="2" t="s">
        <v>457</v>
      </c>
      <c r="B84" s="2" t="s">
        <v>458</v>
      </c>
      <c r="C84" s="2" t="s">
        <v>459</v>
      </c>
      <c r="D84" s="2">
        <v>82</v>
      </c>
      <c r="E84" s="2" t="s">
        <v>457</v>
      </c>
      <c r="F84" s="2" t="s">
        <v>458</v>
      </c>
      <c r="G84" s="2">
        <v>78</v>
      </c>
    </row>
    <row r="85" spans="1:7" ht="14.25" customHeight="1" x14ac:dyDescent="0.35">
      <c r="A85" s="2" t="s">
        <v>461</v>
      </c>
      <c r="B85" s="2" t="s">
        <v>462</v>
      </c>
      <c r="C85" s="2" t="s">
        <v>464</v>
      </c>
      <c r="D85" s="2">
        <v>83</v>
      </c>
      <c r="E85" s="2" t="s">
        <v>461</v>
      </c>
      <c r="F85" s="2" t="s">
        <v>462</v>
      </c>
      <c r="G85" s="2">
        <v>79</v>
      </c>
    </row>
    <row r="86" spans="1:7" ht="14.25" customHeight="1" x14ac:dyDescent="0.35">
      <c r="A86" s="2" t="s">
        <v>466</v>
      </c>
      <c r="B86" s="2" t="s">
        <v>467</v>
      </c>
      <c r="C86" s="2" t="s">
        <v>468</v>
      </c>
      <c r="D86" s="2">
        <v>84</v>
      </c>
      <c r="E86" s="2" t="s">
        <v>466</v>
      </c>
      <c r="F86" s="2" t="s">
        <v>467</v>
      </c>
      <c r="G86" s="2">
        <v>80</v>
      </c>
    </row>
    <row r="87" spans="1:7" ht="14.25" customHeight="1" x14ac:dyDescent="0.35">
      <c r="A87" s="2" t="s">
        <v>470</v>
      </c>
      <c r="B87" s="2" t="s">
        <v>471</v>
      </c>
      <c r="C87" s="2" t="s">
        <v>472</v>
      </c>
      <c r="D87" s="2">
        <v>85</v>
      </c>
      <c r="E87" s="2" t="s">
        <v>470</v>
      </c>
      <c r="F87" s="2" t="s">
        <v>471</v>
      </c>
      <c r="G87" s="2">
        <v>81</v>
      </c>
    </row>
    <row r="88" spans="1:7" ht="14.25" customHeight="1" x14ac:dyDescent="0.35">
      <c r="A88" s="2" t="s">
        <v>474</v>
      </c>
      <c r="B88" s="2" t="s">
        <v>476</v>
      </c>
      <c r="C88" s="2" t="s">
        <v>477</v>
      </c>
      <c r="D88" s="2">
        <v>86</v>
      </c>
      <c r="E88" s="2" t="s">
        <v>474</v>
      </c>
      <c r="F88" s="2" t="s">
        <v>476</v>
      </c>
      <c r="G88" s="2">
        <v>82</v>
      </c>
    </row>
    <row r="89" spans="1:7" ht="14.25" customHeight="1" x14ac:dyDescent="0.35">
      <c r="A89" s="2" t="s">
        <v>478</v>
      </c>
      <c r="B89" s="2" t="s">
        <v>480</v>
      </c>
      <c r="C89" s="2" t="s">
        <v>481</v>
      </c>
      <c r="D89" s="2">
        <v>87</v>
      </c>
      <c r="E89" s="2" t="s">
        <v>478</v>
      </c>
      <c r="F89" s="2" t="s">
        <v>480</v>
      </c>
      <c r="G89" s="2">
        <v>83</v>
      </c>
    </row>
    <row r="90" spans="1:7" ht="14.25" customHeight="1" x14ac:dyDescent="0.35">
      <c r="A90" s="2" t="s">
        <v>483</v>
      </c>
      <c r="B90" s="2" t="s">
        <v>484</v>
      </c>
      <c r="C90" s="2" t="s">
        <v>485</v>
      </c>
      <c r="D90" s="2">
        <v>88</v>
      </c>
      <c r="E90" s="2" t="s">
        <v>483</v>
      </c>
      <c r="F90" s="2" t="s">
        <v>484</v>
      </c>
      <c r="G90" s="2">
        <v>84</v>
      </c>
    </row>
    <row r="91" spans="1:7" ht="14.25" customHeight="1" x14ac:dyDescent="0.35">
      <c r="A91" s="2" t="s">
        <v>487</v>
      </c>
      <c r="B91" s="2" t="s">
        <v>488</v>
      </c>
      <c r="C91" s="2" t="s">
        <v>489</v>
      </c>
      <c r="D91" s="2">
        <v>89</v>
      </c>
      <c r="E91" s="2" t="s">
        <v>487</v>
      </c>
      <c r="F91" s="2" t="s">
        <v>488</v>
      </c>
      <c r="G91" s="2">
        <v>85</v>
      </c>
    </row>
    <row r="92" spans="1:7" ht="14.25" customHeight="1" x14ac:dyDescent="0.35">
      <c r="A92" s="2" t="s">
        <v>491</v>
      </c>
      <c r="B92" s="2" t="s">
        <v>492</v>
      </c>
      <c r="C92" s="2" t="s">
        <v>493</v>
      </c>
      <c r="D92" s="2">
        <v>90</v>
      </c>
      <c r="E92" s="2" t="s">
        <v>491</v>
      </c>
      <c r="F92" s="2" t="s">
        <v>492</v>
      </c>
      <c r="G92" s="2">
        <v>86</v>
      </c>
    </row>
    <row r="93" spans="1:7" ht="14.25" customHeight="1" x14ac:dyDescent="0.35">
      <c r="A93" s="2" t="s">
        <v>495</v>
      </c>
      <c r="B93" s="2" t="s">
        <v>496</v>
      </c>
      <c r="C93" s="2" t="s">
        <v>497</v>
      </c>
      <c r="D93" s="2">
        <v>91</v>
      </c>
      <c r="E93" s="2" t="s">
        <v>495</v>
      </c>
      <c r="F93" s="2" t="s">
        <v>496</v>
      </c>
      <c r="G93" s="2">
        <v>87</v>
      </c>
    </row>
    <row r="94" spans="1:7" ht="14.25" customHeight="1" x14ac:dyDescent="0.35">
      <c r="A94" s="2" t="s">
        <v>499</v>
      </c>
      <c r="B94" s="2" t="s">
        <v>501</v>
      </c>
      <c r="C94" s="2" t="s">
        <v>502</v>
      </c>
      <c r="D94" s="2">
        <v>92</v>
      </c>
      <c r="E94" s="2" t="s">
        <v>499</v>
      </c>
      <c r="F94" s="2" t="s">
        <v>501</v>
      </c>
      <c r="G94" s="2">
        <v>88</v>
      </c>
    </row>
    <row r="95" spans="1:7" ht="14.25" customHeight="1" x14ac:dyDescent="0.35">
      <c r="A95" s="2" t="s">
        <v>504</v>
      </c>
      <c r="B95" s="2" t="s">
        <v>506</v>
      </c>
      <c r="C95" s="2" t="s">
        <v>507</v>
      </c>
      <c r="D95" s="2">
        <v>93</v>
      </c>
      <c r="E95" s="2" t="s">
        <v>504</v>
      </c>
      <c r="F95" s="2" t="s">
        <v>508</v>
      </c>
      <c r="G95" s="2">
        <v>89</v>
      </c>
    </row>
    <row r="96" spans="1:7" ht="14.25" customHeight="1" x14ac:dyDescent="0.35">
      <c r="A96" s="2" t="s">
        <v>509</v>
      </c>
      <c r="B96" s="2" t="s">
        <v>510</v>
      </c>
      <c r="C96" s="2" t="s">
        <v>511</v>
      </c>
      <c r="D96" s="2">
        <v>94</v>
      </c>
      <c r="E96" s="2" t="s">
        <v>504</v>
      </c>
      <c r="F96" s="2" t="s">
        <v>508</v>
      </c>
      <c r="G96" s="2">
        <v>89</v>
      </c>
    </row>
    <row r="97" spans="1:7" ht="14.25" customHeight="1" x14ac:dyDescent="0.35">
      <c r="A97" s="2" t="s">
        <v>513</v>
      </c>
      <c r="B97" s="2" t="s">
        <v>514</v>
      </c>
      <c r="C97" s="2" t="s">
        <v>515</v>
      </c>
      <c r="D97" s="2">
        <v>95</v>
      </c>
      <c r="E97" s="2" t="s">
        <v>513</v>
      </c>
      <c r="F97" s="2" t="s">
        <v>514</v>
      </c>
      <c r="G97" s="2">
        <v>90</v>
      </c>
    </row>
    <row r="98" spans="1:7" ht="14.25" customHeight="1" x14ac:dyDescent="0.35">
      <c r="A98" s="2" t="s">
        <v>516</v>
      </c>
      <c r="B98" s="2" t="s">
        <v>517</v>
      </c>
      <c r="C98" s="2" t="s">
        <v>518</v>
      </c>
      <c r="D98" s="2">
        <v>96</v>
      </c>
      <c r="E98" s="2" t="s">
        <v>516</v>
      </c>
      <c r="F98" s="2" t="s">
        <v>517</v>
      </c>
      <c r="G98" s="2">
        <v>91</v>
      </c>
    </row>
    <row r="99" spans="1:7" ht="14.25" customHeight="1" x14ac:dyDescent="0.35">
      <c r="A99" s="2" t="s">
        <v>519</v>
      </c>
      <c r="B99" s="2" t="s">
        <v>520</v>
      </c>
      <c r="C99" s="2" t="s">
        <v>521</v>
      </c>
      <c r="D99" s="2">
        <v>97</v>
      </c>
      <c r="E99" s="2" t="s">
        <v>519</v>
      </c>
      <c r="F99" s="2" t="s">
        <v>520</v>
      </c>
      <c r="G99" s="2">
        <v>92</v>
      </c>
    </row>
    <row r="100" spans="1:7" ht="14.25" customHeight="1" x14ac:dyDescent="0.35">
      <c r="A100" s="2" t="s">
        <v>522</v>
      </c>
      <c r="B100" s="2" t="s">
        <v>523</v>
      </c>
      <c r="C100" s="2" t="s">
        <v>524</v>
      </c>
      <c r="D100" s="2">
        <v>98</v>
      </c>
      <c r="E100" s="2" t="s">
        <v>522</v>
      </c>
      <c r="F100" s="2" t="s">
        <v>523</v>
      </c>
      <c r="G100" s="2">
        <v>93</v>
      </c>
    </row>
    <row r="101" spans="1:7" ht="14.25" customHeight="1" x14ac:dyDescent="0.35">
      <c r="A101" s="2" t="s">
        <v>526</v>
      </c>
      <c r="B101" s="2" t="s">
        <v>527</v>
      </c>
      <c r="C101" s="2" t="s">
        <v>528</v>
      </c>
      <c r="D101" s="2">
        <v>99</v>
      </c>
      <c r="E101" s="2" t="s">
        <v>526</v>
      </c>
      <c r="F101" s="2" t="s">
        <v>527</v>
      </c>
      <c r="G101" s="2">
        <v>94</v>
      </c>
    </row>
    <row r="102" spans="1:7" ht="14.25" customHeight="1" x14ac:dyDescent="0.35">
      <c r="A102" s="2" t="s">
        <v>529</v>
      </c>
      <c r="B102" s="2" t="s">
        <v>530</v>
      </c>
      <c r="C102" s="2" t="s">
        <v>531</v>
      </c>
      <c r="D102" s="2">
        <v>100</v>
      </c>
      <c r="E102" s="2" t="s">
        <v>529</v>
      </c>
      <c r="F102" s="2" t="s">
        <v>530</v>
      </c>
      <c r="G102" s="2">
        <v>95</v>
      </c>
    </row>
    <row r="103" spans="1:7" ht="14.25" customHeight="1" x14ac:dyDescent="0.35">
      <c r="A103" s="2" t="s">
        <v>533</v>
      </c>
      <c r="B103" s="2" t="s">
        <v>534</v>
      </c>
      <c r="C103" s="2" t="s">
        <v>535</v>
      </c>
      <c r="D103" s="2">
        <v>101</v>
      </c>
      <c r="E103" s="2" t="s">
        <v>533</v>
      </c>
      <c r="F103" s="2" t="s">
        <v>534</v>
      </c>
      <c r="G103" s="2">
        <v>96</v>
      </c>
    </row>
    <row r="104" spans="1:7" ht="14.25" customHeight="1" x14ac:dyDescent="0.35">
      <c r="A104" s="2" t="s">
        <v>536</v>
      </c>
      <c r="B104" s="2" t="s">
        <v>537</v>
      </c>
      <c r="C104" s="2" t="s">
        <v>538</v>
      </c>
      <c r="D104" s="2">
        <v>102</v>
      </c>
      <c r="E104" s="2" t="s">
        <v>536</v>
      </c>
      <c r="F104" s="2" t="s">
        <v>537</v>
      </c>
      <c r="G104" s="2">
        <v>97</v>
      </c>
    </row>
    <row r="105" spans="1:7" ht="14.25" customHeight="1" x14ac:dyDescent="0.35">
      <c r="A105" s="2" t="s">
        <v>539</v>
      </c>
      <c r="B105" s="2" t="s">
        <v>540</v>
      </c>
      <c r="C105" s="2" t="s">
        <v>542</v>
      </c>
      <c r="D105" s="2">
        <v>103</v>
      </c>
      <c r="E105" s="2" t="s">
        <v>539</v>
      </c>
      <c r="F105" s="2" t="s">
        <v>540</v>
      </c>
      <c r="G105" s="2">
        <v>98</v>
      </c>
    </row>
    <row r="106" spans="1:7" ht="14.25" customHeight="1" x14ac:dyDescent="0.35">
      <c r="A106" s="2" t="s">
        <v>543</v>
      </c>
      <c r="B106" s="2" t="s">
        <v>544</v>
      </c>
      <c r="C106" s="2" t="s">
        <v>545</v>
      </c>
      <c r="D106" s="2">
        <v>104</v>
      </c>
      <c r="E106" s="2" t="s">
        <v>543</v>
      </c>
      <c r="F106" s="2" t="s">
        <v>544</v>
      </c>
      <c r="G106" s="2">
        <v>99</v>
      </c>
    </row>
    <row r="107" spans="1:7" ht="14.25" customHeight="1" x14ac:dyDescent="0.35">
      <c r="A107" s="2" t="s">
        <v>546</v>
      </c>
      <c r="B107" s="2" t="s">
        <v>547</v>
      </c>
      <c r="C107" s="2" t="s">
        <v>548</v>
      </c>
      <c r="D107" s="2">
        <v>105</v>
      </c>
      <c r="E107" s="2" t="s">
        <v>546</v>
      </c>
      <c r="F107" s="2" t="s">
        <v>547</v>
      </c>
      <c r="G107" s="2">
        <v>100</v>
      </c>
    </row>
    <row r="108" spans="1:7" ht="14.25" customHeight="1" x14ac:dyDescent="0.35">
      <c r="A108" s="2" t="s">
        <v>549</v>
      </c>
      <c r="B108" s="2" t="s">
        <v>550</v>
      </c>
      <c r="C108" s="2" t="s">
        <v>551</v>
      </c>
      <c r="D108" s="2">
        <v>106</v>
      </c>
      <c r="E108" s="2" t="s">
        <v>549</v>
      </c>
      <c r="F108" s="2" t="s">
        <v>550</v>
      </c>
      <c r="G108" s="2">
        <v>101</v>
      </c>
    </row>
    <row r="109" spans="1:7" ht="14.25" customHeight="1" x14ac:dyDescent="0.35">
      <c r="A109" s="2" t="s">
        <v>552</v>
      </c>
      <c r="B109" s="2" t="s">
        <v>553</v>
      </c>
      <c r="C109" s="2" t="s">
        <v>555</v>
      </c>
      <c r="D109" s="2">
        <v>107</v>
      </c>
      <c r="E109" s="2" t="s">
        <v>552</v>
      </c>
      <c r="F109" s="2" t="s">
        <v>553</v>
      </c>
      <c r="G109" s="2">
        <v>102</v>
      </c>
    </row>
    <row r="110" spans="1:7" ht="14.25" customHeight="1" x14ac:dyDescent="0.35">
      <c r="A110" s="2" t="s">
        <v>556</v>
      </c>
      <c r="B110" s="2" t="s">
        <v>557</v>
      </c>
      <c r="C110" s="2" t="s">
        <v>558</v>
      </c>
      <c r="D110" s="2">
        <v>108</v>
      </c>
      <c r="E110" s="2" t="s">
        <v>556</v>
      </c>
      <c r="F110" s="2" t="s">
        <v>557</v>
      </c>
      <c r="G110" s="2">
        <v>103</v>
      </c>
    </row>
    <row r="111" spans="1:7" ht="14.25" customHeight="1" x14ac:dyDescent="0.35">
      <c r="A111" s="2" t="s">
        <v>559</v>
      </c>
      <c r="B111" s="2" t="s">
        <v>560</v>
      </c>
      <c r="C111" s="2" t="s">
        <v>561</v>
      </c>
      <c r="D111" s="2">
        <v>109</v>
      </c>
      <c r="E111" s="2" t="s">
        <v>559</v>
      </c>
      <c r="F111" s="2" t="s">
        <v>560</v>
      </c>
      <c r="G111" s="2">
        <v>104</v>
      </c>
    </row>
    <row r="112" spans="1:7" ht="14.25" customHeight="1" x14ac:dyDescent="0.35">
      <c r="A112" s="2" t="s">
        <v>562</v>
      </c>
      <c r="B112" s="2" t="s">
        <v>563</v>
      </c>
      <c r="C112" s="2" t="s">
        <v>564</v>
      </c>
      <c r="D112" s="2">
        <v>110</v>
      </c>
      <c r="E112" s="2" t="s">
        <v>562</v>
      </c>
      <c r="F112" s="2" t="s">
        <v>563</v>
      </c>
      <c r="G112" s="2">
        <v>105</v>
      </c>
    </row>
    <row r="113" spans="1:7" ht="14.25" customHeight="1" x14ac:dyDescent="0.35">
      <c r="A113" s="2" t="s">
        <v>565</v>
      </c>
      <c r="B113" s="2" t="s">
        <v>566</v>
      </c>
      <c r="C113" s="2" t="s">
        <v>567</v>
      </c>
      <c r="D113" s="2">
        <v>111</v>
      </c>
      <c r="E113" s="2" t="s">
        <v>565</v>
      </c>
      <c r="F113" s="2" t="s">
        <v>566</v>
      </c>
      <c r="G113" s="2">
        <v>106</v>
      </c>
    </row>
    <row r="114" spans="1:7" ht="14.25" customHeight="1" x14ac:dyDescent="0.35">
      <c r="A114" s="2" t="s">
        <v>569</v>
      </c>
      <c r="B114" s="2" t="s">
        <v>570</v>
      </c>
      <c r="C114" s="2" t="s">
        <v>571</v>
      </c>
      <c r="D114" s="2">
        <v>112</v>
      </c>
      <c r="E114" s="2" t="s">
        <v>569</v>
      </c>
      <c r="F114" s="2" t="s">
        <v>570</v>
      </c>
      <c r="G114" s="2">
        <v>107</v>
      </c>
    </row>
    <row r="115" spans="1:7" ht="14.25" customHeight="1" x14ac:dyDescent="0.35">
      <c r="A115" s="2" t="s">
        <v>572</v>
      </c>
      <c r="B115" s="2" t="s">
        <v>573</v>
      </c>
      <c r="C115" s="2" t="s">
        <v>574</v>
      </c>
      <c r="D115" s="2">
        <v>113</v>
      </c>
      <c r="E115" s="2" t="s">
        <v>572</v>
      </c>
      <c r="F115" s="2" t="s">
        <v>573</v>
      </c>
      <c r="G115" s="2">
        <v>108</v>
      </c>
    </row>
    <row r="116" spans="1:7" ht="14.25" customHeight="1" x14ac:dyDescent="0.35">
      <c r="A116" s="2" t="s">
        <v>575</v>
      </c>
      <c r="B116" s="2" t="s">
        <v>576</v>
      </c>
      <c r="C116" s="2" t="s">
        <v>577</v>
      </c>
      <c r="D116" s="2">
        <v>114</v>
      </c>
      <c r="E116" s="2" t="s">
        <v>575</v>
      </c>
      <c r="F116" s="2" t="s">
        <v>576</v>
      </c>
      <c r="G116" s="2">
        <v>109</v>
      </c>
    </row>
    <row r="117" spans="1:7" ht="14.25" customHeight="1" x14ac:dyDescent="0.35">
      <c r="A117" s="2" t="s">
        <v>579</v>
      </c>
      <c r="B117" s="2" t="s">
        <v>580</v>
      </c>
      <c r="C117" s="2" t="s">
        <v>581</v>
      </c>
      <c r="D117" s="2">
        <v>115</v>
      </c>
      <c r="E117" s="2" t="s">
        <v>579</v>
      </c>
      <c r="F117" s="2" t="s">
        <v>580</v>
      </c>
      <c r="G117" s="2">
        <v>110</v>
      </c>
    </row>
    <row r="118" spans="1:7" ht="14.25" customHeight="1" x14ac:dyDescent="0.35">
      <c r="A118" s="2" t="s">
        <v>582</v>
      </c>
      <c r="B118" s="2" t="s">
        <v>584</v>
      </c>
      <c r="C118" s="2" t="s">
        <v>585</v>
      </c>
      <c r="D118" s="2">
        <v>116</v>
      </c>
      <c r="E118" s="2" t="s">
        <v>582</v>
      </c>
      <c r="F118" s="2" t="s">
        <v>584</v>
      </c>
      <c r="G118" s="2">
        <v>111</v>
      </c>
    </row>
    <row r="119" spans="1:7" ht="14.25" customHeight="1" x14ac:dyDescent="0.35">
      <c r="A119" s="2" t="s">
        <v>586</v>
      </c>
      <c r="B119" s="2" t="s">
        <v>587</v>
      </c>
      <c r="C119" s="2" t="s">
        <v>588</v>
      </c>
      <c r="D119" s="2">
        <v>117</v>
      </c>
      <c r="E119" s="2" t="s">
        <v>586</v>
      </c>
      <c r="F119" s="2" t="s">
        <v>587</v>
      </c>
      <c r="G119" s="2">
        <v>112</v>
      </c>
    </row>
    <row r="120" spans="1:7" ht="14.25" customHeight="1" x14ac:dyDescent="0.35">
      <c r="A120" s="2" t="s">
        <v>590</v>
      </c>
      <c r="B120" s="2" t="s">
        <v>591</v>
      </c>
      <c r="C120" s="2" t="s">
        <v>592</v>
      </c>
      <c r="D120" s="2">
        <v>118</v>
      </c>
      <c r="E120" s="2" t="s">
        <v>590</v>
      </c>
      <c r="F120" s="2" t="s">
        <v>591</v>
      </c>
      <c r="G120" s="2">
        <v>113</v>
      </c>
    </row>
    <row r="121" spans="1:7" ht="14.25" customHeight="1" x14ac:dyDescent="0.35">
      <c r="A121" s="2" t="s">
        <v>593</v>
      </c>
      <c r="B121" s="2" t="s">
        <v>596</v>
      </c>
      <c r="C121" s="2" t="s">
        <v>597</v>
      </c>
      <c r="D121" s="2">
        <v>119</v>
      </c>
      <c r="E121" s="2" t="s">
        <v>593</v>
      </c>
      <c r="F121" s="2" t="s">
        <v>596</v>
      </c>
      <c r="G121" s="2">
        <v>114</v>
      </c>
    </row>
    <row r="122" spans="1:7" ht="14.25" customHeight="1" x14ac:dyDescent="0.35">
      <c r="A122" s="2" t="s">
        <v>598</v>
      </c>
      <c r="B122" s="2" t="s">
        <v>599</v>
      </c>
      <c r="C122" s="2" t="s">
        <v>600</v>
      </c>
      <c r="D122" s="2">
        <v>120</v>
      </c>
      <c r="E122" s="2" t="s">
        <v>598</v>
      </c>
      <c r="F122" s="2" t="s">
        <v>599</v>
      </c>
      <c r="G122" s="2">
        <v>115</v>
      </c>
    </row>
    <row r="123" spans="1:7" ht="14.25" customHeight="1" x14ac:dyDescent="0.35">
      <c r="A123" s="2" t="s">
        <v>602</v>
      </c>
      <c r="B123" s="2" t="s">
        <v>603</v>
      </c>
      <c r="C123" s="2" t="s">
        <v>604</v>
      </c>
      <c r="D123" s="2">
        <v>121</v>
      </c>
      <c r="E123" s="2" t="s">
        <v>602</v>
      </c>
      <c r="F123" s="2" t="s">
        <v>603</v>
      </c>
      <c r="G123" s="2">
        <v>116</v>
      </c>
    </row>
    <row r="124" spans="1:7" ht="14.25" customHeight="1" x14ac:dyDescent="0.35">
      <c r="A124" s="2" t="s">
        <v>605</v>
      </c>
      <c r="B124" s="2" t="s">
        <v>606</v>
      </c>
      <c r="C124" s="2" t="s">
        <v>607</v>
      </c>
      <c r="D124" s="2">
        <v>122</v>
      </c>
      <c r="E124" s="2" t="s">
        <v>608</v>
      </c>
      <c r="F124" s="2" t="s">
        <v>609</v>
      </c>
      <c r="G124" s="2">
        <v>117</v>
      </c>
    </row>
    <row r="125" spans="1:7" ht="14.25" customHeight="1" x14ac:dyDescent="0.35">
      <c r="A125" s="2" t="s">
        <v>610</v>
      </c>
      <c r="B125" s="2" t="s">
        <v>611</v>
      </c>
      <c r="C125" s="2" t="s">
        <v>612</v>
      </c>
      <c r="D125" s="2">
        <v>123</v>
      </c>
      <c r="E125" s="2" t="s">
        <v>608</v>
      </c>
      <c r="F125" s="2" t="s">
        <v>609</v>
      </c>
      <c r="G125" s="2">
        <v>117</v>
      </c>
    </row>
    <row r="126" spans="1:7" ht="14.25" customHeight="1" x14ac:dyDescent="0.35">
      <c r="A126" s="2" t="s">
        <v>613</v>
      </c>
      <c r="B126" s="2" t="s">
        <v>614</v>
      </c>
      <c r="C126" s="2" t="s">
        <v>615</v>
      </c>
      <c r="D126" s="2">
        <v>124</v>
      </c>
      <c r="E126" s="2" t="s">
        <v>613</v>
      </c>
      <c r="F126" s="2" t="s">
        <v>614</v>
      </c>
      <c r="G126" s="2">
        <v>118</v>
      </c>
    </row>
    <row r="127" spans="1:7" ht="14.25" customHeight="1" x14ac:dyDescent="0.35">
      <c r="A127" s="2" t="s">
        <v>616</v>
      </c>
      <c r="B127" s="2" t="s">
        <v>617</v>
      </c>
      <c r="C127" s="2" t="s">
        <v>618</v>
      </c>
      <c r="D127" s="2">
        <v>125</v>
      </c>
      <c r="E127" s="2" t="s">
        <v>616</v>
      </c>
      <c r="F127" s="2" t="s">
        <v>617</v>
      </c>
      <c r="G127" s="2">
        <v>119</v>
      </c>
    </row>
    <row r="128" spans="1:7" ht="14.25" customHeight="1" x14ac:dyDescent="0.35">
      <c r="A128" s="2" t="s">
        <v>619</v>
      </c>
      <c r="B128" s="2" t="s">
        <v>620</v>
      </c>
      <c r="C128" s="2" t="s">
        <v>621</v>
      </c>
      <c r="D128" s="2">
        <v>126</v>
      </c>
      <c r="E128" s="2" t="s">
        <v>619</v>
      </c>
      <c r="F128" s="2" t="s">
        <v>620</v>
      </c>
      <c r="G128" s="2">
        <v>120</v>
      </c>
    </row>
    <row r="129" spans="1:7" ht="14.25" customHeight="1" x14ac:dyDescent="0.35">
      <c r="A129" s="2" t="s">
        <v>622</v>
      </c>
      <c r="B129" s="2" t="s">
        <v>623</v>
      </c>
      <c r="C129" s="2" t="s">
        <v>624</v>
      </c>
      <c r="D129" s="2">
        <v>127</v>
      </c>
      <c r="E129" s="2" t="s">
        <v>622</v>
      </c>
      <c r="F129" s="2" t="s">
        <v>623</v>
      </c>
      <c r="G129" s="2">
        <v>121</v>
      </c>
    </row>
    <row r="130" spans="1:7" ht="14.25" customHeight="1" x14ac:dyDescent="0.35">
      <c r="A130" s="2" t="s">
        <v>625</v>
      </c>
      <c r="B130" s="2" t="s">
        <v>626</v>
      </c>
      <c r="C130" s="2" t="s">
        <v>627</v>
      </c>
      <c r="D130" s="2">
        <v>128</v>
      </c>
      <c r="E130" s="2" t="s">
        <v>625</v>
      </c>
      <c r="F130" s="2" t="s">
        <v>626</v>
      </c>
      <c r="G130" s="2">
        <v>122</v>
      </c>
    </row>
    <row r="131" spans="1:7" ht="14.25" customHeight="1" x14ac:dyDescent="0.35">
      <c r="A131" s="2" t="s">
        <v>628</v>
      </c>
      <c r="B131" s="2" t="s">
        <v>629</v>
      </c>
      <c r="C131" s="2" t="s">
        <v>630</v>
      </c>
      <c r="D131" s="2">
        <v>129</v>
      </c>
      <c r="E131" s="2" t="s">
        <v>628</v>
      </c>
      <c r="F131" s="2" t="s">
        <v>629</v>
      </c>
      <c r="G131" s="2">
        <v>123</v>
      </c>
    </row>
    <row r="132" spans="1:7" ht="14.25" customHeight="1" x14ac:dyDescent="0.35">
      <c r="A132" s="2" t="s">
        <v>631</v>
      </c>
      <c r="B132" s="2" t="s">
        <v>632</v>
      </c>
      <c r="C132" s="2" t="s">
        <v>633</v>
      </c>
      <c r="D132" s="2">
        <v>130</v>
      </c>
      <c r="E132" s="2" t="s">
        <v>631</v>
      </c>
      <c r="F132" s="2" t="s">
        <v>632</v>
      </c>
      <c r="G132" s="2">
        <v>124</v>
      </c>
    </row>
    <row r="133" spans="1:7" ht="14.25" customHeight="1" x14ac:dyDescent="0.35">
      <c r="A133" s="2" t="s">
        <v>634</v>
      </c>
      <c r="B133" s="2" t="s">
        <v>635</v>
      </c>
      <c r="C133" s="2" t="s">
        <v>636</v>
      </c>
      <c r="D133" s="2">
        <v>131</v>
      </c>
      <c r="E133" s="2" t="s">
        <v>634</v>
      </c>
      <c r="F133" s="2" t="s">
        <v>635</v>
      </c>
      <c r="G133" s="2">
        <v>125</v>
      </c>
    </row>
    <row r="134" spans="1:7" ht="14.25" customHeight="1" x14ac:dyDescent="0.35">
      <c r="A134" s="2" t="s">
        <v>637</v>
      </c>
      <c r="B134" s="2" t="s">
        <v>638</v>
      </c>
      <c r="C134" s="2" t="s">
        <v>639</v>
      </c>
      <c r="D134" s="2">
        <v>132</v>
      </c>
      <c r="E134" s="2" t="s">
        <v>637</v>
      </c>
      <c r="F134" s="2" t="s">
        <v>638</v>
      </c>
      <c r="G134" s="2">
        <v>126</v>
      </c>
    </row>
    <row r="135" spans="1:7" ht="14.25" customHeight="1" x14ac:dyDescent="0.35">
      <c r="A135" s="2" t="s">
        <v>640</v>
      </c>
      <c r="B135" s="2" t="s">
        <v>641</v>
      </c>
      <c r="C135" s="2" t="s">
        <v>642</v>
      </c>
      <c r="D135" s="2">
        <v>133</v>
      </c>
      <c r="E135" s="2" t="s">
        <v>640</v>
      </c>
      <c r="F135" s="2" t="s">
        <v>641</v>
      </c>
      <c r="G135" s="2">
        <v>127</v>
      </c>
    </row>
    <row r="136" spans="1:7" ht="14.25" customHeight="1" x14ac:dyDescent="0.35">
      <c r="A136" s="2" t="s">
        <v>643</v>
      </c>
      <c r="B136" s="2" t="s">
        <v>644</v>
      </c>
      <c r="C136" s="2" t="s">
        <v>645</v>
      </c>
      <c r="D136" s="2">
        <v>134</v>
      </c>
      <c r="E136" s="2" t="s">
        <v>643</v>
      </c>
      <c r="F136" s="2" t="s">
        <v>644</v>
      </c>
      <c r="G136" s="2">
        <v>128</v>
      </c>
    </row>
    <row r="137" spans="1:7" ht="14.25" customHeight="1" x14ac:dyDescent="0.35">
      <c r="A137" s="2" t="s">
        <v>646</v>
      </c>
      <c r="B137" s="2" t="s">
        <v>647</v>
      </c>
      <c r="C137" s="2" t="s">
        <v>648</v>
      </c>
      <c r="D137" s="2">
        <v>135</v>
      </c>
      <c r="E137" s="2" t="s">
        <v>646</v>
      </c>
      <c r="F137" s="2" t="s">
        <v>647</v>
      </c>
      <c r="G137" s="2">
        <v>129</v>
      </c>
    </row>
    <row r="138" spans="1:7" ht="14.25" customHeight="1" x14ac:dyDescent="0.35">
      <c r="A138" s="2" t="s">
        <v>649</v>
      </c>
      <c r="B138" s="2" t="s">
        <v>650</v>
      </c>
      <c r="C138" s="2" t="s">
        <v>651</v>
      </c>
      <c r="D138" s="2">
        <v>136</v>
      </c>
      <c r="E138" s="2" t="s">
        <v>649</v>
      </c>
      <c r="F138" s="2" t="s">
        <v>650</v>
      </c>
      <c r="G138" s="2">
        <v>130</v>
      </c>
    </row>
    <row r="139" spans="1:7" ht="14.25" customHeight="1" x14ac:dyDescent="0.35">
      <c r="A139" s="2" t="s">
        <v>652</v>
      </c>
      <c r="B139" s="2" t="s">
        <v>653</v>
      </c>
      <c r="C139" s="2" t="s">
        <v>654</v>
      </c>
      <c r="D139" s="2">
        <v>137</v>
      </c>
      <c r="E139" s="2" t="s">
        <v>652</v>
      </c>
      <c r="F139" s="2" t="s">
        <v>653</v>
      </c>
      <c r="G139" s="2">
        <v>131</v>
      </c>
    </row>
    <row r="140" spans="1:7" ht="14.25" customHeight="1" x14ac:dyDescent="0.35">
      <c r="A140" s="2" t="s">
        <v>655</v>
      </c>
      <c r="B140" s="2" t="s">
        <v>656</v>
      </c>
      <c r="C140" s="2" t="s">
        <v>657</v>
      </c>
      <c r="D140" s="2">
        <v>138</v>
      </c>
      <c r="E140" s="2" t="s">
        <v>658</v>
      </c>
      <c r="F140" s="2" t="s">
        <v>659</v>
      </c>
      <c r="G140" s="2">
        <v>132</v>
      </c>
    </row>
    <row r="141" spans="1:7" ht="14.25" customHeight="1" x14ac:dyDescent="0.35">
      <c r="A141" s="2" t="s">
        <v>660</v>
      </c>
      <c r="B141" s="2" t="s">
        <v>661</v>
      </c>
      <c r="C141" s="2" t="s">
        <v>662</v>
      </c>
      <c r="D141" s="2">
        <v>139</v>
      </c>
      <c r="E141" s="2" t="s">
        <v>658</v>
      </c>
      <c r="F141" s="2" t="s">
        <v>659</v>
      </c>
      <c r="G141" s="2">
        <v>132</v>
      </c>
    </row>
    <row r="142" spans="1:7" ht="14.25" customHeight="1" x14ac:dyDescent="0.35">
      <c r="A142" s="2" t="s">
        <v>663</v>
      </c>
      <c r="B142" s="2" t="s">
        <v>664</v>
      </c>
      <c r="C142" s="2" t="s">
        <v>665</v>
      </c>
      <c r="D142" s="2">
        <v>140</v>
      </c>
      <c r="E142" s="2" t="s">
        <v>658</v>
      </c>
      <c r="F142" s="2" t="s">
        <v>659</v>
      </c>
      <c r="G142" s="2">
        <v>132</v>
      </c>
    </row>
    <row r="143" spans="1:7" ht="14.25" customHeight="1" x14ac:dyDescent="0.35">
      <c r="A143" s="2" t="s">
        <v>667</v>
      </c>
      <c r="B143" s="2" t="s">
        <v>668</v>
      </c>
      <c r="C143" s="2" t="s">
        <v>669</v>
      </c>
      <c r="D143" s="2">
        <v>141</v>
      </c>
      <c r="E143" s="2" t="s">
        <v>658</v>
      </c>
      <c r="F143" s="2" t="s">
        <v>659</v>
      </c>
      <c r="G143" s="2">
        <v>132</v>
      </c>
    </row>
    <row r="144" spans="1:7" ht="14.25" customHeight="1" x14ac:dyDescent="0.35">
      <c r="A144" s="2" t="s">
        <v>671</v>
      </c>
      <c r="B144" s="2" t="s">
        <v>672</v>
      </c>
      <c r="C144" s="2" t="s">
        <v>673</v>
      </c>
      <c r="D144" s="2">
        <v>142</v>
      </c>
      <c r="E144" s="2" t="s">
        <v>658</v>
      </c>
      <c r="F144" s="2" t="s">
        <v>659</v>
      </c>
      <c r="G144" s="2">
        <v>132</v>
      </c>
    </row>
    <row r="145" spans="1:7" ht="14.25" customHeight="1" x14ac:dyDescent="0.35">
      <c r="A145" s="2" t="s">
        <v>674</v>
      </c>
      <c r="B145" s="2" t="s">
        <v>675</v>
      </c>
      <c r="C145" s="2" t="s">
        <v>676</v>
      </c>
      <c r="D145" s="2">
        <v>143</v>
      </c>
      <c r="E145" s="2" t="s">
        <v>658</v>
      </c>
      <c r="F145" s="2" t="s">
        <v>659</v>
      </c>
      <c r="G145" s="2">
        <v>132</v>
      </c>
    </row>
    <row r="146" spans="1:7" ht="14.25" customHeight="1" x14ac:dyDescent="0.35">
      <c r="A146" s="2" t="s">
        <v>677</v>
      </c>
      <c r="B146" s="2" t="s">
        <v>678</v>
      </c>
      <c r="C146" s="2" t="s">
        <v>679</v>
      </c>
      <c r="D146" s="2">
        <v>144</v>
      </c>
      <c r="E146" s="2" t="s">
        <v>658</v>
      </c>
      <c r="F146" s="2" t="s">
        <v>659</v>
      </c>
      <c r="G146" s="2">
        <v>132</v>
      </c>
    </row>
    <row r="147" spans="1:7" ht="14.25" customHeight="1" x14ac:dyDescent="0.35">
      <c r="A147" s="2" t="s">
        <v>680</v>
      </c>
      <c r="B147" s="2" t="s">
        <v>681</v>
      </c>
      <c r="C147" s="2" t="s">
        <v>682</v>
      </c>
      <c r="D147" s="2">
        <v>145</v>
      </c>
      <c r="E147" s="2" t="s">
        <v>658</v>
      </c>
      <c r="F147" s="2" t="s">
        <v>659</v>
      </c>
      <c r="G147" s="2">
        <v>132</v>
      </c>
    </row>
    <row r="148" spans="1:7" ht="14.25" customHeight="1" x14ac:dyDescent="0.35">
      <c r="A148" s="2" t="s">
        <v>683</v>
      </c>
      <c r="B148" s="2" t="s">
        <v>684</v>
      </c>
      <c r="C148" s="2" t="s">
        <v>685</v>
      </c>
      <c r="D148" s="2">
        <v>146</v>
      </c>
      <c r="E148" s="2" t="s">
        <v>658</v>
      </c>
      <c r="F148" s="2" t="s">
        <v>659</v>
      </c>
      <c r="G148" s="2">
        <v>132</v>
      </c>
    </row>
    <row r="149" spans="1:7" ht="14.25" customHeight="1" x14ac:dyDescent="0.35">
      <c r="A149" s="2" t="s">
        <v>686</v>
      </c>
      <c r="B149" s="2" t="s">
        <v>687</v>
      </c>
      <c r="C149" s="2" t="s">
        <v>688</v>
      </c>
      <c r="D149" s="2">
        <v>147</v>
      </c>
      <c r="E149" s="2" t="s">
        <v>658</v>
      </c>
      <c r="F149" s="2" t="s">
        <v>659</v>
      </c>
      <c r="G149" s="2">
        <v>132</v>
      </c>
    </row>
    <row r="150" spans="1:7" ht="14.25" customHeight="1" x14ac:dyDescent="0.35">
      <c r="A150" s="2" t="s">
        <v>690</v>
      </c>
      <c r="B150" s="2" t="s">
        <v>691</v>
      </c>
      <c r="C150" s="2" t="s">
        <v>692</v>
      </c>
      <c r="D150" s="2">
        <v>148</v>
      </c>
      <c r="E150" s="2" t="s">
        <v>658</v>
      </c>
      <c r="F150" s="2" t="s">
        <v>659</v>
      </c>
      <c r="G150" s="2">
        <v>132</v>
      </c>
    </row>
    <row r="151" spans="1:7" ht="14.25" customHeight="1" x14ac:dyDescent="0.35">
      <c r="A151" s="2" t="s">
        <v>694</v>
      </c>
      <c r="B151" s="2" t="s">
        <v>695</v>
      </c>
      <c r="C151" s="2" t="s">
        <v>696</v>
      </c>
      <c r="D151" s="2">
        <v>149</v>
      </c>
      <c r="E151" s="2" t="s">
        <v>658</v>
      </c>
      <c r="F151" s="2" t="s">
        <v>659</v>
      </c>
      <c r="G151" s="2">
        <v>132</v>
      </c>
    </row>
    <row r="152" spans="1:7" ht="14.25" customHeight="1" x14ac:dyDescent="0.35">
      <c r="A152" s="2" t="s">
        <v>697</v>
      </c>
      <c r="B152" s="2" t="s">
        <v>698</v>
      </c>
      <c r="C152" s="2" t="s">
        <v>699</v>
      </c>
      <c r="D152" s="2">
        <v>150</v>
      </c>
      <c r="E152" s="2" t="s">
        <v>658</v>
      </c>
      <c r="F152" s="2" t="s">
        <v>659</v>
      </c>
      <c r="G152" s="2">
        <v>132</v>
      </c>
    </row>
    <row r="153" spans="1:7" ht="14.25" customHeight="1" x14ac:dyDescent="0.35">
      <c r="A153" s="2" t="s">
        <v>700</v>
      </c>
      <c r="B153" s="2" t="s">
        <v>701</v>
      </c>
      <c r="C153" s="2" t="s">
        <v>702</v>
      </c>
      <c r="D153" s="2">
        <v>151</v>
      </c>
      <c r="E153" s="2" t="s">
        <v>658</v>
      </c>
      <c r="F153" s="2" t="s">
        <v>659</v>
      </c>
      <c r="G153" s="2">
        <v>132</v>
      </c>
    </row>
    <row r="154" spans="1:7" ht="14.25" customHeight="1" x14ac:dyDescent="0.35">
      <c r="A154" s="2" t="s">
        <v>704</v>
      </c>
      <c r="B154" s="2" t="s">
        <v>705</v>
      </c>
      <c r="C154" s="2" t="s">
        <v>706</v>
      </c>
      <c r="D154" s="2">
        <v>152</v>
      </c>
      <c r="E154" s="2" t="s">
        <v>658</v>
      </c>
      <c r="F154" s="2" t="s">
        <v>659</v>
      </c>
      <c r="G154" s="2">
        <v>132</v>
      </c>
    </row>
    <row r="155" spans="1:7" ht="14.25" customHeight="1" x14ac:dyDescent="0.35">
      <c r="A155" s="2" t="s">
        <v>707</v>
      </c>
      <c r="B155" s="2" t="s">
        <v>708</v>
      </c>
      <c r="C155" s="2" t="s">
        <v>709</v>
      </c>
      <c r="D155" s="2">
        <v>153</v>
      </c>
      <c r="E155" s="2" t="s">
        <v>658</v>
      </c>
      <c r="F155" s="2" t="s">
        <v>659</v>
      </c>
      <c r="G155" s="2">
        <v>132</v>
      </c>
    </row>
    <row r="156" spans="1:7" ht="14.25" customHeight="1" x14ac:dyDescent="0.35">
      <c r="A156" s="2" t="s">
        <v>710</v>
      </c>
      <c r="B156" s="2" t="s">
        <v>711</v>
      </c>
      <c r="C156" s="2" t="s">
        <v>712</v>
      </c>
      <c r="D156" s="2">
        <v>154</v>
      </c>
      <c r="E156" s="2" t="s">
        <v>658</v>
      </c>
      <c r="F156" s="2" t="s">
        <v>659</v>
      </c>
      <c r="G156" s="2">
        <v>132</v>
      </c>
    </row>
    <row r="157" spans="1:7" ht="14.25" customHeight="1" x14ac:dyDescent="0.35">
      <c r="A157" s="2" t="s">
        <v>713</v>
      </c>
      <c r="B157" s="2" t="s">
        <v>714</v>
      </c>
      <c r="C157" s="2" t="s">
        <v>715</v>
      </c>
      <c r="D157" s="2">
        <v>155</v>
      </c>
      <c r="E157" s="2" t="s">
        <v>658</v>
      </c>
      <c r="F157" s="2" t="s">
        <v>659</v>
      </c>
      <c r="G157" s="2">
        <v>132</v>
      </c>
    </row>
    <row r="158" spans="1:7" ht="14.25" customHeight="1" x14ac:dyDescent="0.35">
      <c r="A158" s="2" t="s">
        <v>716</v>
      </c>
      <c r="B158" s="2" t="s">
        <v>717</v>
      </c>
      <c r="C158" s="2" t="s">
        <v>718</v>
      </c>
      <c r="D158" s="2">
        <v>156</v>
      </c>
      <c r="E158" s="2" t="s">
        <v>658</v>
      </c>
      <c r="F158" s="2" t="s">
        <v>659</v>
      </c>
      <c r="G158" s="2">
        <v>132</v>
      </c>
    </row>
    <row r="159" spans="1:7" ht="14.25" customHeight="1" x14ac:dyDescent="0.35">
      <c r="A159" s="2" t="s">
        <v>719</v>
      </c>
      <c r="B159" s="2" t="s">
        <v>720</v>
      </c>
      <c r="C159" s="2" t="s">
        <v>721</v>
      </c>
      <c r="D159" s="2">
        <v>157</v>
      </c>
      <c r="E159" s="2" t="s">
        <v>658</v>
      </c>
      <c r="F159" s="2" t="s">
        <v>659</v>
      </c>
      <c r="G159" s="2">
        <v>132</v>
      </c>
    </row>
    <row r="160" spans="1:7" ht="14.25" customHeight="1" x14ac:dyDescent="0.35">
      <c r="A160" s="2" t="s">
        <v>722</v>
      </c>
      <c r="B160" s="2" t="s">
        <v>723</v>
      </c>
      <c r="C160" s="2" t="s">
        <v>724</v>
      </c>
      <c r="D160" s="2">
        <v>158</v>
      </c>
      <c r="E160" s="2" t="s">
        <v>722</v>
      </c>
      <c r="F160" s="2" t="s">
        <v>723</v>
      </c>
      <c r="G160" s="2">
        <v>133</v>
      </c>
    </row>
    <row r="161" spans="1:7" ht="14.25" customHeight="1" x14ac:dyDescent="0.35">
      <c r="A161" s="2" t="s">
        <v>725</v>
      </c>
      <c r="B161" s="2" t="s">
        <v>726</v>
      </c>
      <c r="C161" s="2" t="s">
        <v>727</v>
      </c>
      <c r="D161" s="2">
        <v>159</v>
      </c>
      <c r="E161" s="2" t="s">
        <v>725</v>
      </c>
      <c r="F161" s="2" t="s">
        <v>726</v>
      </c>
      <c r="G161" s="2">
        <v>134</v>
      </c>
    </row>
    <row r="162" spans="1:7" ht="14.25" customHeight="1" x14ac:dyDescent="0.35">
      <c r="A162" s="2" t="s">
        <v>728</v>
      </c>
      <c r="B162" s="2" t="s">
        <v>729</v>
      </c>
      <c r="C162" s="2" t="s">
        <v>730</v>
      </c>
      <c r="D162" s="2">
        <v>160</v>
      </c>
      <c r="E162" s="2" t="s">
        <v>728</v>
      </c>
      <c r="F162" s="2" t="s">
        <v>729</v>
      </c>
      <c r="G162" s="2">
        <v>135</v>
      </c>
    </row>
    <row r="163" spans="1:7" ht="14.25" customHeight="1" x14ac:dyDescent="0.35">
      <c r="A163" s="2" t="s">
        <v>731</v>
      </c>
      <c r="B163" s="2" t="s">
        <v>732</v>
      </c>
      <c r="C163" s="2" t="s">
        <v>733</v>
      </c>
      <c r="D163" s="2">
        <v>161</v>
      </c>
      <c r="E163" s="2" t="s">
        <v>731</v>
      </c>
      <c r="F163" s="2" t="s">
        <v>732</v>
      </c>
      <c r="G163" s="2">
        <v>136</v>
      </c>
    </row>
    <row r="164" spans="1:7" ht="14.25" customHeight="1" x14ac:dyDescent="0.35">
      <c r="A164" s="2" t="s">
        <v>734</v>
      </c>
      <c r="B164" s="2" t="s">
        <v>735</v>
      </c>
      <c r="C164" s="2" t="s">
        <v>736</v>
      </c>
      <c r="D164" s="2">
        <v>162</v>
      </c>
      <c r="E164" s="2" t="s">
        <v>734</v>
      </c>
      <c r="F164" s="2" t="s">
        <v>735</v>
      </c>
      <c r="G164" s="2">
        <v>137</v>
      </c>
    </row>
    <row r="165" spans="1:7" ht="14.25" customHeight="1" x14ac:dyDescent="0.3"/>
    <row r="166" spans="1:7" ht="14.25" customHeight="1" x14ac:dyDescent="0.3"/>
    <row r="167" spans="1:7" ht="14.25" customHeight="1" x14ac:dyDescent="0.3"/>
    <row r="168" spans="1:7" ht="14.25" customHeight="1" x14ac:dyDescent="0.3"/>
    <row r="169" spans="1:7" ht="14.25" customHeight="1" x14ac:dyDescent="0.3"/>
    <row r="170" spans="1:7" ht="14.25" customHeight="1" x14ac:dyDescent="0.3"/>
    <row r="171" spans="1:7" ht="14.25" customHeight="1" x14ac:dyDescent="0.3"/>
    <row r="172" spans="1:7" ht="14.25" customHeight="1" x14ac:dyDescent="0.3"/>
    <row r="173" spans="1:7" ht="14.25" customHeight="1" x14ac:dyDescent="0.3"/>
    <row r="174" spans="1:7" ht="14.25" customHeight="1" x14ac:dyDescent="0.3"/>
    <row r="175" spans="1:7" ht="14.25" customHeight="1" x14ac:dyDescent="0.3"/>
    <row r="176" spans="1:7"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4" sqref="C24"/>
    </sheetView>
  </sheetViews>
  <sheetFormatPr defaultColWidth="12.6640625" defaultRowHeight="15" customHeight="1" x14ac:dyDescent="0.3"/>
  <cols>
    <col min="1" max="1" width="22.33203125" customWidth="1"/>
    <col min="2" max="2" width="37.83203125" customWidth="1"/>
    <col min="3" max="3" width="47.6640625" customWidth="1"/>
    <col min="4" max="26" width="10.6640625" customWidth="1"/>
  </cols>
  <sheetData>
    <row r="1" spans="1:26" ht="14.25" customHeight="1" x14ac:dyDescent="0.35">
      <c r="A1" s="2" t="s">
        <v>1</v>
      </c>
      <c r="B1" s="2" t="s">
        <v>10</v>
      </c>
      <c r="C1" s="2" t="s">
        <v>11</v>
      </c>
      <c r="D1" s="2"/>
      <c r="E1" s="2"/>
      <c r="F1" s="2"/>
      <c r="G1" s="2"/>
      <c r="H1" s="2"/>
      <c r="I1" s="2"/>
      <c r="J1" s="2"/>
      <c r="K1" s="2"/>
      <c r="L1" s="2"/>
      <c r="M1" s="2"/>
      <c r="N1" s="2"/>
      <c r="O1" s="2"/>
      <c r="P1" s="2"/>
      <c r="Q1" s="2"/>
      <c r="R1" s="2"/>
      <c r="S1" s="2"/>
      <c r="T1" s="2"/>
      <c r="U1" s="2"/>
      <c r="V1" s="2"/>
      <c r="W1" s="2"/>
      <c r="X1" s="2"/>
      <c r="Y1" s="2"/>
      <c r="Z1" s="2"/>
    </row>
    <row r="2" spans="1:26" ht="14.25" customHeight="1" x14ac:dyDescent="0.35">
      <c r="A2" s="2" t="s">
        <v>15</v>
      </c>
      <c r="B2" s="2" t="s">
        <v>16</v>
      </c>
      <c r="C2" s="2" t="s">
        <v>17</v>
      </c>
      <c r="D2" s="2"/>
      <c r="E2" s="2"/>
      <c r="F2" s="2"/>
      <c r="G2" s="2"/>
      <c r="H2" s="2"/>
      <c r="I2" s="2"/>
      <c r="J2" s="2"/>
      <c r="K2" s="2"/>
      <c r="L2" s="2"/>
      <c r="M2" s="2"/>
      <c r="N2" s="2"/>
      <c r="O2" s="2"/>
      <c r="P2" s="2"/>
      <c r="Q2" s="2"/>
      <c r="R2" s="2"/>
      <c r="S2" s="2"/>
      <c r="T2" s="2"/>
      <c r="U2" s="2"/>
      <c r="V2" s="2"/>
      <c r="W2" s="2"/>
      <c r="X2" s="2"/>
      <c r="Y2" s="2"/>
      <c r="Z2" s="2"/>
    </row>
    <row r="3" spans="1:26" ht="14.25" customHeight="1" x14ac:dyDescent="0.35">
      <c r="A3" s="2" t="s">
        <v>25</v>
      </c>
      <c r="B3" s="2" t="s">
        <v>27</v>
      </c>
      <c r="C3" s="2" t="s">
        <v>30</v>
      </c>
      <c r="D3" s="2"/>
      <c r="E3" s="2"/>
      <c r="F3" s="2"/>
      <c r="G3" s="2"/>
      <c r="H3" s="2"/>
      <c r="I3" s="2"/>
      <c r="J3" s="2"/>
      <c r="K3" s="2"/>
      <c r="L3" s="2"/>
      <c r="M3" s="2"/>
      <c r="N3" s="2"/>
      <c r="O3" s="2"/>
      <c r="P3" s="2"/>
      <c r="Q3" s="2"/>
      <c r="R3" s="2"/>
      <c r="S3" s="2"/>
      <c r="T3" s="2"/>
      <c r="U3" s="2"/>
      <c r="V3" s="2"/>
      <c r="W3" s="2"/>
      <c r="X3" s="2"/>
      <c r="Y3" s="2"/>
      <c r="Z3" s="2"/>
    </row>
    <row r="4" spans="1:26" ht="14.25" customHeight="1" x14ac:dyDescent="0.35">
      <c r="A4" s="2" t="s">
        <v>25</v>
      </c>
      <c r="B4" s="2" t="s">
        <v>71</v>
      </c>
      <c r="C4" s="2" t="s">
        <v>30</v>
      </c>
      <c r="D4" s="2"/>
      <c r="E4" s="2"/>
      <c r="F4" s="2"/>
      <c r="G4" s="2"/>
      <c r="H4" s="2"/>
      <c r="I4" s="2"/>
      <c r="J4" s="2"/>
      <c r="K4" s="2"/>
      <c r="L4" s="2"/>
      <c r="M4" s="2"/>
      <c r="N4" s="2"/>
      <c r="O4" s="2"/>
      <c r="P4" s="2"/>
      <c r="Q4" s="2"/>
      <c r="R4" s="2"/>
      <c r="S4" s="2"/>
      <c r="T4" s="2"/>
      <c r="U4" s="2"/>
      <c r="V4" s="2"/>
      <c r="W4" s="2"/>
      <c r="X4" s="2"/>
      <c r="Y4" s="2"/>
      <c r="Z4" s="2"/>
    </row>
    <row r="5" spans="1:26" ht="14.25" customHeight="1" x14ac:dyDescent="0.35">
      <c r="A5" s="2" t="s">
        <v>26</v>
      </c>
      <c r="B5" s="2" t="s">
        <v>28</v>
      </c>
      <c r="C5" s="2" t="s">
        <v>93</v>
      </c>
      <c r="D5" s="2"/>
      <c r="E5" s="2"/>
      <c r="F5" s="2"/>
      <c r="G5" s="2"/>
      <c r="H5" s="2"/>
      <c r="I5" s="2"/>
      <c r="J5" s="2"/>
      <c r="K5" s="2"/>
      <c r="L5" s="2"/>
      <c r="M5" s="2"/>
      <c r="N5" s="2"/>
      <c r="O5" s="2"/>
      <c r="P5" s="2"/>
      <c r="Q5" s="2"/>
      <c r="R5" s="2"/>
      <c r="S5" s="2"/>
      <c r="T5" s="2"/>
      <c r="U5" s="2"/>
      <c r="V5" s="2"/>
      <c r="W5" s="2"/>
      <c r="X5" s="2"/>
      <c r="Y5" s="2"/>
      <c r="Z5" s="2"/>
    </row>
    <row r="6" spans="1:26" ht="14.25" customHeight="1" x14ac:dyDescent="0.35">
      <c r="A6" s="2" t="s">
        <v>26</v>
      </c>
      <c r="B6" s="2" t="s">
        <v>28</v>
      </c>
      <c r="C6" s="2" t="s">
        <v>103</v>
      </c>
      <c r="D6" s="2"/>
      <c r="E6" s="2"/>
      <c r="F6" s="2"/>
      <c r="G6" s="2"/>
      <c r="H6" s="2"/>
      <c r="I6" s="2"/>
      <c r="J6" s="2"/>
      <c r="K6" s="2"/>
      <c r="L6" s="2"/>
      <c r="M6" s="2"/>
      <c r="N6" s="2"/>
      <c r="O6" s="2"/>
      <c r="P6" s="2"/>
      <c r="Q6" s="2"/>
      <c r="R6" s="2"/>
      <c r="S6" s="2"/>
      <c r="T6" s="2"/>
      <c r="U6" s="2"/>
      <c r="V6" s="2"/>
      <c r="W6" s="2"/>
      <c r="X6" s="2"/>
      <c r="Y6" s="2"/>
      <c r="Z6" s="2"/>
    </row>
    <row r="7" spans="1:26" ht="14.25" customHeight="1" x14ac:dyDescent="0.35">
      <c r="A7" s="2" t="s">
        <v>26</v>
      </c>
      <c r="B7" s="2" t="s">
        <v>28</v>
      </c>
      <c r="C7" s="2" t="s">
        <v>117</v>
      </c>
      <c r="D7" s="2"/>
      <c r="E7" s="2"/>
      <c r="F7" s="2"/>
      <c r="G7" s="2"/>
      <c r="H7" s="2"/>
      <c r="I7" s="2"/>
      <c r="J7" s="2"/>
      <c r="K7" s="2"/>
      <c r="L7" s="2"/>
      <c r="M7" s="2"/>
      <c r="N7" s="2"/>
      <c r="O7" s="2"/>
      <c r="P7" s="2"/>
      <c r="Q7" s="2"/>
      <c r="R7" s="2"/>
      <c r="S7" s="2"/>
      <c r="T7" s="2"/>
      <c r="U7" s="2"/>
      <c r="V7" s="2"/>
      <c r="W7" s="2"/>
      <c r="X7" s="2"/>
      <c r="Y7" s="2"/>
      <c r="Z7" s="2"/>
    </row>
    <row r="8" spans="1:26" ht="14.25" customHeight="1" x14ac:dyDescent="0.35">
      <c r="A8" s="2" t="s">
        <v>26</v>
      </c>
      <c r="B8" s="2" t="s">
        <v>28</v>
      </c>
      <c r="C8" s="2" t="s">
        <v>140</v>
      </c>
      <c r="D8" s="2"/>
      <c r="E8" s="2"/>
      <c r="F8" s="2"/>
      <c r="G8" s="2"/>
      <c r="H8" s="2"/>
      <c r="I8" s="2"/>
      <c r="J8" s="2"/>
      <c r="K8" s="2"/>
      <c r="L8" s="2"/>
      <c r="M8" s="2"/>
      <c r="N8" s="2"/>
      <c r="O8" s="2"/>
      <c r="P8" s="2"/>
      <c r="Q8" s="2"/>
      <c r="R8" s="2"/>
      <c r="S8" s="2"/>
      <c r="T8" s="2"/>
      <c r="U8" s="2"/>
      <c r="V8" s="2"/>
      <c r="W8" s="2"/>
      <c r="X8" s="2"/>
      <c r="Y8" s="2"/>
      <c r="Z8" s="2"/>
    </row>
    <row r="9" spans="1:26" ht="14.25" customHeight="1" x14ac:dyDescent="0.35">
      <c r="A9" s="2" t="s">
        <v>26</v>
      </c>
      <c r="B9" s="2" t="s">
        <v>28</v>
      </c>
      <c r="C9" s="2" t="s">
        <v>156</v>
      </c>
      <c r="D9" s="2"/>
      <c r="E9" s="2"/>
      <c r="F9" s="2"/>
      <c r="G9" s="2"/>
      <c r="H9" s="2"/>
      <c r="I9" s="2"/>
      <c r="J9" s="2"/>
      <c r="K9" s="2"/>
      <c r="L9" s="2"/>
      <c r="M9" s="2"/>
      <c r="N9" s="2"/>
      <c r="O9" s="2"/>
      <c r="P9" s="2"/>
      <c r="Q9" s="2"/>
      <c r="R9" s="2"/>
      <c r="S9" s="2"/>
      <c r="T9" s="2"/>
      <c r="U9" s="2"/>
      <c r="V9" s="2"/>
      <c r="W9" s="2"/>
      <c r="X9" s="2"/>
      <c r="Y9" s="2"/>
      <c r="Z9" s="2"/>
    </row>
    <row r="10" spans="1:26" ht="14.25" customHeight="1" x14ac:dyDescent="0.35">
      <c r="A10" s="2" t="s">
        <v>26</v>
      </c>
      <c r="B10" s="2" t="s">
        <v>28</v>
      </c>
      <c r="C10" s="2" t="s">
        <v>171</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5">
      <c r="A11" s="2" t="s">
        <v>26</v>
      </c>
      <c r="B11" s="2" t="s">
        <v>28</v>
      </c>
      <c r="C11" s="2" t="s">
        <v>186</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5">
      <c r="A12" s="2" t="s">
        <v>26</v>
      </c>
      <c r="B12" s="2" t="s">
        <v>28</v>
      </c>
      <c r="C12" s="2" t="s">
        <v>201</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2" t="s">
        <v>26</v>
      </c>
      <c r="B13" s="2" t="s">
        <v>28</v>
      </c>
      <c r="C13" s="2" t="s">
        <v>219</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2" t="s">
        <v>25</v>
      </c>
      <c r="B14" s="2" t="s">
        <v>229</v>
      </c>
      <c r="C14" s="2" t="s">
        <v>230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2" t="s">
        <v>25</v>
      </c>
      <c r="B15" s="2" t="s">
        <v>246</v>
      </c>
      <c r="C15" s="2" t="s">
        <v>248</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2" t="s">
        <v>25</v>
      </c>
      <c r="B16" s="2" t="s">
        <v>271</v>
      </c>
      <c r="C16" s="2" t="s">
        <v>248</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2" t="s">
        <v>283</v>
      </c>
      <c r="B17" s="2" t="s">
        <v>284</v>
      </c>
      <c r="C17" s="2" t="s">
        <v>286</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2" t="s">
        <v>283</v>
      </c>
      <c r="B18" s="2" t="s">
        <v>284</v>
      </c>
      <c r="C18" s="2" t="s">
        <v>305</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2" t="s">
        <v>40</v>
      </c>
      <c r="B19" s="2" t="s">
        <v>72</v>
      </c>
      <c r="C19" s="2" t="s">
        <v>331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2" t="s">
        <v>40</v>
      </c>
      <c r="B20" s="2" t="s">
        <v>72</v>
      </c>
      <c r="C20" s="2" t="s">
        <v>361</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2" t="s">
        <v>15</v>
      </c>
      <c r="B21" s="2" t="s">
        <v>228</v>
      </c>
      <c r="C21" s="2" t="s">
        <v>17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2" t="s">
        <v>15</v>
      </c>
      <c r="B22" s="2" t="s">
        <v>94</v>
      </c>
      <c r="C22" s="2" t="s">
        <v>402</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2" t="s">
        <v>15</v>
      </c>
      <c r="B23" s="2" t="s">
        <v>94</v>
      </c>
      <c r="C23" s="2" t="s">
        <v>419</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2" t="s">
        <v>15</v>
      </c>
      <c r="B24" s="2" t="s">
        <v>94</v>
      </c>
      <c r="C24" s="2" t="s">
        <v>433</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2" t="s">
        <v>334</v>
      </c>
      <c r="B25" s="2" t="s">
        <v>335</v>
      </c>
      <c r="C25" s="2" t="s">
        <v>451</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2" t="s">
        <v>15</v>
      </c>
      <c r="B26" s="2" t="s">
        <v>98</v>
      </c>
      <c r="C26" s="2" t="s">
        <v>30</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2" t="s">
        <v>15</v>
      </c>
      <c r="B27" s="2" t="s">
        <v>76</v>
      </c>
      <c r="C27" s="2" t="s">
        <v>30</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2" t="s">
        <v>15</v>
      </c>
      <c r="B28" s="2" t="s">
        <v>231</v>
      </c>
      <c r="C28" s="2" t="s">
        <v>17</v>
      </c>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2" t="s">
        <v>78</v>
      </c>
      <c r="B29" s="2" t="s">
        <v>81</v>
      </c>
      <c r="C29" s="2" t="s">
        <v>525</v>
      </c>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2" t="s">
        <v>78</v>
      </c>
      <c r="B30" s="2" t="s">
        <v>406</v>
      </c>
      <c r="C30" s="2" t="s">
        <v>532</v>
      </c>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2" t="s">
        <v>26</v>
      </c>
      <c r="B31" s="2" t="s">
        <v>82</v>
      </c>
      <c r="C31" s="2" t="s">
        <v>541</v>
      </c>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2" t="s">
        <v>15</v>
      </c>
      <c r="B32" s="2" t="s">
        <v>309</v>
      </c>
      <c r="C32" s="2" t="s">
        <v>17</v>
      </c>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2" t="s">
        <v>25</v>
      </c>
      <c r="B33" s="2" t="s">
        <v>99</v>
      </c>
      <c r="C33" s="2" t="s">
        <v>554</v>
      </c>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2" t="s">
        <v>15</v>
      </c>
      <c r="B34" s="2" t="s">
        <v>311</v>
      </c>
      <c r="C34" s="2" t="s">
        <v>286</v>
      </c>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2" t="s">
        <v>15</v>
      </c>
      <c r="B35" s="2" t="s">
        <v>486</v>
      </c>
      <c r="C35" s="2" t="s">
        <v>568</v>
      </c>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2" t="s">
        <v>36</v>
      </c>
      <c r="B36" s="2" t="s">
        <v>37</v>
      </c>
      <c r="C36" s="2" t="s">
        <v>361</v>
      </c>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2" t="s">
        <v>40</v>
      </c>
      <c r="B37" s="2" t="s">
        <v>85</v>
      </c>
      <c r="C37" s="2" t="s">
        <v>578</v>
      </c>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2" t="s">
        <v>87</v>
      </c>
      <c r="B38" s="2" t="s">
        <v>88</v>
      </c>
      <c r="C38" s="2" t="s">
        <v>583</v>
      </c>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2" t="s">
        <v>15</v>
      </c>
      <c r="B39" s="2" t="s">
        <v>589</v>
      </c>
      <c r="C39" s="2" t="s">
        <v>17</v>
      </c>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2" t="s">
        <v>25</v>
      </c>
      <c r="B40" s="2" t="s">
        <v>224</v>
      </c>
      <c r="C40" s="2" t="s">
        <v>594</v>
      </c>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2" t="s">
        <v>25</v>
      </c>
      <c r="B41" s="2" t="s">
        <v>224</v>
      </c>
      <c r="C41" s="2" t="s">
        <v>595</v>
      </c>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2" t="s">
        <v>25</v>
      </c>
      <c r="B42" s="2" t="s">
        <v>107</v>
      </c>
      <c r="C42" s="2" t="s">
        <v>30</v>
      </c>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2" t="s">
        <v>40</v>
      </c>
      <c r="B43" s="2" t="s">
        <v>91</v>
      </c>
      <c r="C43" s="2" t="s">
        <v>601</v>
      </c>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2" t="s">
        <v>15</v>
      </c>
      <c r="B44" s="2" t="s">
        <v>110</v>
      </c>
      <c r="C44" s="2" t="s">
        <v>583</v>
      </c>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2" t="s">
        <v>334</v>
      </c>
      <c r="B45" s="2" t="s">
        <v>339</v>
      </c>
      <c r="C45" s="2" t="s">
        <v>451</v>
      </c>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2" t="s">
        <v>40</v>
      </c>
      <c r="B46" s="2" t="s">
        <v>41</v>
      </c>
      <c r="C46" s="2" t="s">
        <v>361</v>
      </c>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2" t="s">
        <v>15</v>
      </c>
      <c r="B47" s="2" t="s">
        <v>234</v>
      </c>
      <c r="C47" s="2" t="s">
        <v>17</v>
      </c>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2" t="s">
        <v>26</v>
      </c>
      <c r="B48" s="2" t="s">
        <v>112</v>
      </c>
      <c r="C48" s="2" t="s">
        <v>541</v>
      </c>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2" t="s">
        <v>15</v>
      </c>
      <c r="B49" s="2" t="s">
        <v>236</v>
      </c>
      <c r="C49" s="2" t="s">
        <v>230</v>
      </c>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2" t="s">
        <v>334</v>
      </c>
      <c r="B50" s="2" t="s">
        <v>340</v>
      </c>
      <c r="C50" s="2" t="s">
        <v>451</v>
      </c>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2" t="s">
        <v>334</v>
      </c>
      <c r="B51" s="2" t="s">
        <v>343</v>
      </c>
      <c r="C51" s="2" t="s">
        <v>451</v>
      </c>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2" t="s">
        <v>40</v>
      </c>
      <c r="B52" s="2" t="s">
        <v>116</v>
      </c>
      <c r="C52" s="2" t="s">
        <v>689</v>
      </c>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2" t="s">
        <v>40</v>
      </c>
      <c r="B53" s="2" t="s">
        <v>116</v>
      </c>
      <c r="C53" s="2" t="s">
        <v>693</v>
      </c>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2" t="s">
        <v>40</v>
      </c>
      <c r="B54" s="2" t="s">
        <v>116</v>
      </c>
      <c r="C54" s="2" t="s">
        <v>703</v>
      </c>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2" t="s">
        <v>40</v>
      </c>
      <c r="B55" s="2" t="s">
        <v>43</v>
      </c>
      <c r="C55" s="2" t="s">
        <v>361</v>
      </c>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2" t="s">
        <v>383</v>
      </c>
      <c r="B56" s="2" t="s">
        <v>385</v>
      </c>
      <c r="C56" s="2" t="s">
        <v>632</v>
      </c>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2" t="s">
        <v>25</v>
      </c>
      <c r="B57" s="2" t="s">
        <v>428</v>
      </c>
      <c r="C57" s="2" t="s">
        <v>17</v>
      </c>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2" t="s">
        <v>26</v>
      </c>
      <c r="B58" s="2" t="s">
        <v>239</v>
      </c>
      <c r="C58" s="2" t="s">
        <v>17</v>
      </c>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2" t="s">
        <v>15</v>
      </c>
      <c r="B59" s="2" t="s">
        <v>460</v>
      </c>
      <c r="C59" s="2" t="s">
        <v>17</v>
      </c>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2" t="s">
        <v>199</v>
      </c>
      <c r="B60" s="2" t="s">
        <v>200</v>
      </c>
      <c r="C60" s="2" t="s">
        <v>737</v>
      </c>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2" t="s">
        <v>199</v>
      </c>
      <c r="B61" s="2" t="s">
        <v>200</v>
      </c>
      <c r="C61" s="2" t="s">
        <v>738</v>
      </c>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2" t="s">
        <v>199</v>
      </c>
      <c r="B62" s="2" t="s">
        <v>200</v>
      </c>
      <c r="C62" s="2" t="s">
        <v>17</v>
      </c>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2" t="s">
        <v>199</v>
      </c>
      <c r="B63" s="2" t="s">
        <v>200</v>
      </c>
      <c r="C63" s="2" t="s">
        <v>739</v>
      </c>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2" t="s">
        <v>25</v>
      </c>
      <c r="B64" s="2" t="s">
        <v>118</v>
      </c>
      <c r="C64" s="2" t="s">
        <v>583</v>
      </c>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2" t="s">
        <v>87</v>
      </c>
      <c r="B65" s="2" t="s">
        <v>119</v>
      </c>
      <c r="C65" s="2" t="s">
        <v>583</v>
      </c>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2" t="s">
        <v>87</v>
      </c>
      <c r="B66" s="2" t="s">
        <v>740</v>
      </c>
      <c r="C66" s="2" t="s">
        <v>583</v>
      </c>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2" t="s">
        <v>87</v>
      </c>
      <c r="B67" s="2" t="s">
        <v>124</v>
      </c>
      <c r="C67" s="2" t="s">
        <v>583</v>
      </c>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2" t="s">
        <v>25</v>
      </c>
      <c r="B68" s="2" t="s">
        <v>217</v>
      </c>
      <c r="C68" s="2" t="s">
        <v>742</v>
      </c>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2" t="s">
        <v>40</v>
      </c>
      <c r="B69" s="2" t="s">
        <v>126</v>
      </c>
      <c r="C69" s="2" t="s">
        <v>743</v>
      </c>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2" t="s">
        <v>334</v>
      </c>
      <c r="B70" s="2" t="s">
        <v>347</v>
      </c>
      <c r="C70" s="2" t="s">
        <v>451</v>
      </c>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2" t="s">
        <v>26</v>
      </c>
      <c r="B71" s="2" t="s">
        <v>241</v>
      </c>
      <c r="C71" s="2" t="s">
        <v>230</v>
      </c>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2" t="s">
        <v>26</v>
      </c>
      <c r="B72" s="2" t="s">
        <v>242</v>
      </c>
      <c r="C72" s="2" t="s">
        <v>17</v>
      </c>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2" t="s">
        <v>15</v>
      </c>
      <c r="B73" s="2" t="s">
        <v>129</v>
      </c>
      <c r="C73" s="2" t="s">
        <v>744</v>
      </c>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2" t="s">
        <v>40</v>
      </c>
      <c r="B74" s="2" t="s">
        <v>130</v>
      </c>
      <c r="C74" s="2" t="s">
        <v>745</v>
      </c>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2" t="s">
        <v>40</v>
      </c>
      <c r="B75" s="2" t="s">
        <v>130</v>
      </c>
      <c r="C75" s="2" t="s">
        <v>746</v>
      </c>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2" t="s">
        <v>40</v>
      </c>
      <c r="B76" s="2" t="s">
        <v>130</v>
      </c>
      <c r="C76" s="2" t="s">
        <v>747</v>
      </c>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2" t="s">
        <v>199</v>
      </c>
      <c r="B77" s="2" t="s">
        <v>204</v>
      </c>
      <c r="C77" s="2" t="s">
        <v>749</v>
      </c>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2" t="s">
        <v>199</v>
      </c>
      <c r="B78" s="2" t="s">
        <v>204</v>
      </c>
      <c r="C78" s="2" t="s">
        <v>750</v>
      </c>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2" t="s">
        <v>15</v>
      </c>
      <c r="B79" s="2" t="s">
        <v>245</v>
      </c>
      <c r="C79" s="2" t="s">
        <v>17</v>
      </c>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2" t="s">
        <v>40</v>
      </c>
      <c r="B80" s="2" t="s">
        <v>56</v>
      </c>
      <c r="C80" s="2" t="s">
        <v>361</v>
      </c>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2" t="s">
        <v>78</v>
      </c>
      <c r="B81" s="2" t="s">
        <v>249</v>
      </c>
      <c r="C81" s="2" t="s">
        <v>230</v>
      </c>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2" t="s">
        <v>78</v>
      </c>
      <c r="B82" s="2" t="s">
        <v>469</v>
      </c>
      <c r="C82" s="2" t="s">
        <v>752</v>
      </c>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2" t="s">
        <v>78</v>
      </c>
      <c r="B83" s="2" t="s">
        <v>473</v>
      </c>
      <c r="C83" s="2" t="s">
        <v>17</v>
      </c>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2" t="s">
        <v>78</v>
      </c>
      <c r="B84" s="2" t="s">
        <v>314</v>
      </c>
      <c r="C84" s="2" t="s">
        <v>17</v>
      </c>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2" t="s">
        <v>25</v>
      </c>
      <c r="B85" s="2" t="s">
        <v>132</v>
      </c>
      <c r="C85" s="2" t="s">
        <v>30</v>
      </c>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2" t="s">
        <v>25</v>
      </c>
      <c r="B86" s="2" t="s">
        <v>278</v>
      </c>
      <c r="C86" s="2" t="s">
        <v>570</v>
      </c>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2" t="s">
        <v>15</v>
      </c>
      <c r="B87" s="2" t="s">
        <v>253</v>
      </c>
      <c r="C87" s="2" t="s">
        <v>17</v>
      </c>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2" t="s">
        <v>15</v>
      </c>
      <c r="B88" s="2" t="s">
        <v>135</v>
      </c>
      <c r="C88" s="2" t="s">
        <v>30</v>
      </c>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2" t="s">
        <v>15</v>
      </c>
      <c r="B89" s="2" t="s">
        <v>777</v>
      </c>
      <c r="C89" s="2" t="s">
        <v>17</v>
      </c>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2" t="s">
        <v>15</v>
      </c>
      <c r="B90" s="2" t="s">
        <v>225</v>
      </c>
      <c r="C90" s="2" t="s">
        <v>570</v>
      </c>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2" t="s">
        <v>15</v>
      </c>
      <c r="B91" s="2" t="s">
        <v>783</v>
      </c>
      <c r="C91" s="2" t="s">
        <v>785</v>
      </c>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2" t="s">
        <v>15</v>
      </c>
      <c r="B92" s="2" t="s">
        <v>783</v>
      </c>
      <c r="C92" s="2" t="s">
        <v>787</v>
      </c>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2" t="s">
        <v>15</v>
      </c>
      <c r="B93" s="2" t="s">
        <v>136</v>
      </c>
      <c r="C93" s="2" t="s">
        <v>30</v>
      </c>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2" t="s">
        <v>15</v>
      </c>
      <c r="B94" s="2" t="s">
        <v>790</v>
      </c>
      <c r="C94" s="2" t="s">
        <v>791</v>
      </c>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2" t="s">
        <v>25</v>
      </c>
      <c r="B95" s="2" t="s">
        <v>432</v>
      </c>
      <c r="C95" s="2" t="s">
        <v>17</v>
      </c>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2" t="s">
        <v>26</v>
      </c>
      <c r="B96" s="2" t="s">
        <v>255</v>
      </c>
      <c r="C96" s="2" t="s">
        <v>17</v>
      </c>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2" t="s">
        <v>199</v>
      </c>
      <c r="B97" s="2" t="s">
        <v>800</v>
      </c>
      <c r="C97" s="2" t="s">
        <v>737</v>
      </c>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2" t="s">
        <v>199</v>
      </c>
      <c r="B98" s="2" t="s">
        <v>800</v>
      </c>
      <c r="C98" s="2" t="s">
        <v>738</v>
      </c>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2" t="s">
        <v>199</v>
      </c>
      <c r="B99" s="2" t="s">
        <v>800</v>
      </c>
      <c r="C99" s="2" t="s">
        <v>17</v>
      </c>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2" t="s">
        <v>199</v>
      </c>
      <c r="B100" s="2" t="s">
        <v>800</v>
      </c>
      <c r="C100" s="2" t="s">
        <v>739</v>
      </c>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2" t="s">
        <v>40</v>
      </c>
      <c r="B101" s="2" t="s">
        <v>207</v>
      </c>
      <c r="C101" s="2" t="s">
        <v>578</v>
      </c>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2" t="s">
        <v>40</v>
      </c>
      <c r="B102" s="2" t="s">
        <v>207</v>
      </c>
      <c r="C102" s="2" t="s">
        <v>808</v>
      </c>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2" t="s">
        <v>40</v>
      </c>
      <c r="B103" s="2" t="s">
        <v>207</v>
      </c>
      <c r="C103" s="2" t="s">
        <v>810</v>
      </c>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2" t="s">
        <v>40</v>
      </c>
      <c r="B104" s="2" t="s">
        <v>207</v>
      </c>
      <c r="C104" s="2" t="s">
        <v>811</v>
      </c>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2" t="s">
        <v>40</v>
      </c>
      <c r="B105" s="2" t="s">
        <v>207</v>
      </c>
      <c r="C105" s="2" t="s">
        <v>812</v>
      </c>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2" t="s">
        <v>40</v>
      </c>
      <c r="B106" s="2" t="s">
        <v>207</v>
      </c>
      <c r="C106" s="2" t="s">
        <v>815</v>
      </c>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2" t="s">
        <v>25</v>
      </c>
      <c r="B107" s="2" t="s">
        <v>142</v>
      </c>
      <c r="C107" s="2" t="s">
        <v>30</v>
      </c>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2" t="s">
        <v>334</v>
      </c>
      <c r="B108" s="2" t="s">
        <v>351</v>
      </c>
      <c r="C108" s="2" t="s">
        <v>451</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2" t="s">
        <v>36</v>
      </c>
      <c r="B109" s="2" t="s">
        <v>46</v>
      </c>
      <c r="C109" s="2" t="s">
        <v>754</v>
      </c>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2" t="s">
        <v>283</v>
      </c>
      <c r="B110" s="2" t="s">
        <v>318</v>
      </c>
      <c r="C110" s="2" t="s">
        <v>823</v>
      </c>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2" t="s">
        <v>15</v>
      </c>
      <c r="B111" s="2" t="s">
        <v>256</v>
      </c>
      <c r="C111" s="2" t="s">
        <v>17</v>
      </c>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2" t="s">
        <v>334</v>
      </c>
      <c r="B112" s="2" t="s">
        <v>355</v>
      </c>
      <c r="C112" s="2" t="s">
        <v>451</v>
      </c>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2" t="s">
        <v>40</v>
      </c>
      <c r="B113" s="2" t="s">
        <v>47</v>
      </c>
      <c r="C113" s="2" t="s">
        <v>772</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2" t="s">
        <v>40</v>
      </c>
      <c r="B114" s="2" t="s">
        <v>47</v>
      </c>
      <c r="C114" s="2" t="s">
        <v>829</v>
      </c>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2" t="s">
        <v>87</v>
      </c>
      <c r="B115" s="2" t="s">
        <v>410</v>
      </c>
      <c r="C115" s="2" t="s">
        <v>17</v>
      </c>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2" t="s">
        <v>15</v>
      </c>
      <c r="B116" s="2" t="s">
        <v>143</v>
      </c>
      <c r="C116" s="2" t="s">
        <v>831</v>
      </c>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2" t="s">
        <v>334</v>
      </c>
      <c r="B117" s="2" t="s">
        <v>359</v>
      </c>
      <c r="C117" s="2" t="s">
        <v>451</v>
      </c>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2" t="s">
        <v>78</v>
      </c>
      <c r="B118" s="2" t="s">
        <v>146</v>
      </c>
      <c r="C118" s="2" t="s">
        <v>525</v>
      </c>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2" t="s">
        <v>78</v>
      </c>
      <c r="B119" s="2" t="s">
        <v>414</v>
      </c>
      <c r="C119" s="2" t="s">
        <v>532</v>
      </c>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2" t="s">
        <v>78</v>
      </c>
      <c r="B120" s="2" t="s">
        <v>447</v>
      </c>
      <c r="C120" s="2" t="s">
        <v>832</v>
      </c>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2" t="s">
        <v>25</v>
      </c>
      <c r="B121" s="2" t="s">
        <v>280</v>
      </c>
      <c r="C121" s="2" t="s">
        <v>834</v>
      </c>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2" t="s">
        <v>25</v>
      </c>
      <c r="B122" s="2" t="s">
        <v>285</v>
      </c>
      <c r="C122" s="2" t="s">
        <v>835</v>
      </c>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2" t="s">
        <v>40</v>
      </c>
      <c r="B123" s="2" t="s">
        <v>151</v>
      </c>
      <c r="C123" s="2" t="s">
        <v>833</v>
      </c>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2" t="s">
        <v>15</v>
      </c>
      <c r="B124" s="2" t="s">
        <v>154</v>
      </c>
      <c r="C124" s="2" t="s">
        <v>30</v>
      </c>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2" t="s">
        <v>15</v>
      </c>
      <c r="B125" s="2" t="s">
        <v>322</v>
      </c>
      <c r="C125" s="2" t="s">
        <v>17</v>
      </c>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2" t="s">
        <v>334</v>
      </c>
      <c r="B126" s="2" t="s">
        <v>362</v>
      </c>
      <c r="C126" s="2" t="s">
        <v>451</v>
      </c>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2" t="s">
        <v>334</v>
      </c>
      <c r="B127" s="2" t="s">
        <v>360</v>
      </c>
      <c r="C127" s="2" t="s">
        <v>451</v>
      </c>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2" t="s">
        <v>87</v>
      </c>
      <c r="B128" s="2" t="s">
        <v>435</v>
      </c>
      <c r="C128" s="2" t="s">
        <v>17</v>
      </c>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2" t="s">
        <v>36</v>
      </c>
      <c r="B129" s="2" t="s">
        <v>50</v>
      </c>
      <c r="C129" s="2" t="s">
        <v>753</v>
      </c>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2" t="s">
        <v>36</v>
      </c>
      <c r="B130" s="2" t="s">
        <v>157</v>
      </c>
      <c r="C130" s="2" t="s">
        <v>30</v>
      </c>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2" t="s">
        <v>36</v>
      </c>
      <c r="B131" s="2" t="s">
        <v>157</v>
      </c>
      <c r="C131" s="2" t="s">
        <v>755</v>
      </c>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2" t="s">
        <v>36</v>
      </c>
      <c r="B132" s="2" t="s">
        <v>52</v>
      </c>
      <c r="C132" s="2" t="s">
        <v>839</v>
      </c>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2" t="s">
        <v>36</v>
      </c>
      <c r="B133" s="2" t="s">
        <v>159</v>
      </c>
      <c r="C133" s="2" t="s">
        <v>825</v>
      </c>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2" t="s">
        <v>36</v>
      </c>
      <c r="B134" s="2" t="s">
        <v>287</v>
      </c>
      <c r="C134" s="2" t="s">
        <v>840</v>
      </c>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2" t="s">
        <v>36</v>
      </c>
      <c r="B135" s="2" t="s">
        <v>287</v>
      </c>
      <c r="C135" s="2" t="s">
        <v>841</v>
      </c>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2" t="s">
        <v>334</v>
      </c>
      <c r="B136" s="2" t="s">
        <v>363</v>
      </c>
      <c r="C136" s="2" t="s">
        <v>451</v>
      </c>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2" t="s">
        <v>26</v>
      </c>
      <c r="B137" s="2" t="s">
        <v>162</v>
      </c>
      <c r="C137" s="2" t="s">
        <v>798</v>
      </c>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2" t="s">
        <v>40</v>
      </c>
      <c r="B138" s="2" t="s">
        <v>164</v>
      </c>
      <c r="C138" s="2" t="s">
        <v>820</v>
      </c>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2" t="s">
        <v>40</v>
      </c>
      <c r="B139" s="2" t="s">
        <v>167</v>
      </c>
      <c r="C139" s="2" t="s">
        <v>821</v>
      </c>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2" t="s">
        <v>26</v>
      </c>
      <c r="B140" s="2" t="s">
        <v>168</v>
      </c>
      <c r="C140" s="2" t="s">
        <v>831</v>
      </c>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2" t="s">
        <v>78</v>
      </c>
      <c r="B141" s="2" t="s">
        <v>170</v>
      </c>
      <c r="C141" s="2" t="s">
        <v>525</v>
      </c>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2" t="s">
        <v>78</v>
      </c>
      <c r="B142" s="2" t="s">
        <v>475</v>
      </c>
      <c r="C142" s="2" t="s">
        <v>532</v>
      </c>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2" t="s">
        <v>40</v>
      </c>
      <c r="B143" s="2" t="s">
        <v>53</v>
      </c>
      <c r="C143" s="2" t="s">
        <v>361</v>
      </c>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2" t="s">
        <v>334</v>
      </c>
      <c r="B144" s="2" t="s">
        <v>364</v>
      </c>
      <c r="C144" s="2" t="s">
        <v>451</v>
      </c>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2" t="s">
        <v>15</v>
      </c>
      <c r="B145" s="2" t="s">
        <v>323</v>
      </c>
      <c r="C145" s="2" t="s">
        <v>17</v>
      </c>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2" t="s">
        <v>25</v>
      </c>
      <c r="B146" s="2" t="s">
        <v>290</v>
      </c>
      <c r="C146" s="2" t="s">
        <v>846</v>
      </c>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2" t="s">
        <v>383</v>
      </c>
      <c r="B147" s="2" t="s">
        <v>388</v>
      </c>
      <c r="C147" s="2" t="s">
        <v>632</v>
      </c>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2" t="s">
        <v>383</v>
      </c>
      <c r="B148" s="2" t="s">
        <v>392</v>
      </c>
      <c r="C148" s="2" t="s">
        <v>632</v>
      </c>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2" t="s">
        <v>383</v>
      </c>
      <c r="B149" s="2" t="s">
        <v>394</v>
      </c>
      <c r="C149" s="2" t="s">
        <v>632</v>
      </c>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2" t="s">
        <v>334</v>
      </c>
      <c r="B150" s="2" t="s">
        <v>368</v>
      </c>
      <c r="C150" s="2" t="s">
        <v>451</v>
      </c>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2" t="s">
        <v>334</v>
      </c>
      <c r="B151" s="2" t="s">
        <v>369</v>
      </c>
      <c r="C151" s="2" t="s">
        <v>451</v>
      </c>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2" t="s">
        <v>199</v>
      </c>
      <c r="B152" s="2" t="s">
        <v>210</v>
      </c>
      <c r="C152" s="2" t="s">
        <v>809</v>
      </c>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2" t="s">
        <v>199</v>
      </c>
      <c r="B153" s="2" t="s">
        <v>210</v>
      </c>
      <c r="C153" s="2" t="s">
        <v>848</v>
      </c>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2" t="s">
        <v>199</v>
      </c>
      <c r="B154" s="2" t="s">
        <v>210</v>
      </c>
      <c r="C154" s="2" t="s">
        <v>738</v>
      </c>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2" t="s">
        <v>199</v>
      </c>
      <c r="B155" s="2" t="s">
        <v>210</v>
      </c>
      <c r="C155" s="2" t="s">
        <v>845</v>
      </c>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2" t="s">
        <v>199</v>
      </c>
      <c r="B156" s="2" t="s">
        <v>210</v>
      </c>
      <c r="C156" s="2" t="s">
        <v>844</v>
      </c>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2" t="s">
        <v>25</v>
      </c>
      <c r="B157" s="2" t="s">
        <v>851</v>
      </c>
      <c r="C157" s="2" t="s">
        <v>17</v>
      </c>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2" t="s">
        <v>15</v>
      </c>
      <c r="B158" s="2" t="s">
        <v>302</v>
      </c>
      <c r="C158" s="2" t="s">
        <v>852</v>
      </c>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2" t="s">
        <v>25</v>
      </c>
      <c r="B159" s="2" t="s">
        <v>438</v>
      </c>
      <c r="C159" s="2" t="s">
        <v>17</v>
      </c>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2" t="s">
        <v>87</v>
      </c>
      <c r="B160" s="2" t="s">
        <v>174</v>
      </c>
      <c r="C160" s="2" t="s">
        <v>838</v>
      </c>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2" t="s">
        <v>40</v>
      </c>
      <c r="B161" s="2" t="s">
        <v>58</v>
      </c>
      <c r="C161" s="2" t="s">
        <v>361</v>
      </c>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2" t="s">
        <v>26</v>
      </c>
      <c r="B162" s="2" t="s">
        <v>178</v>
      </c>
      <c r="C162" s="2" t="s">
        <v>798</v>
      </c>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2" t="s">
        <v>334</v>
      </c>
      <c r="B163" s="2" t="s">
        <v>373</v>
      </c>
      <c r="C163" s="2" t="s">
        <v>451</v>
      </c>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2" t="s">
        <v>40</v>
      </c>
      <c r="B164" s="2" t="s">
        <v>827</v>
      </c>
      <c r="C164" s="2" t="s">
        <v>578</v>
      </c>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2" t="s">
        <v>40</v>
      </c>
      <c r="B165" s="2" t="s">
        <v>827</v>
      </c>
      <c r="C165" s="2" t="s">
        <v>828</v>
      </c>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2" t="s">
        <v>15</v>
      </c>
      <c r="B166" s="2" t="s">
        <v>853</v>
      </c>
      <c r="C166" s="2" t="s">
        <v>17</v>
      </c>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2" t="s">
        <v>40</v>
      </c>
      <c r="B167" s="2" t="s">
        <v>59</v>
      </c>
      <c r="C167" s="2" t="s">
        <v>824</v>
      </c>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2" t="s">
        <v>87</v>
      </c>
      <c r="B168" s="2" t="s">
        <v>261</v>
      </c>
      <c r="C168" s="2" t="s">
        <v>230</v>
      </c>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2" t="s">
        <v>87</v>
      </c>
      <c r="B169" s="2" t="s">
        <v>183</v>
      </c>
      <c r="C169" s="2" t="s">
        <v>583</v>
      </c>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2" t="s">
        <v>15</v>
      </c>
      <c r="B170" s="2" t="s">
        <v>188</v>
      </c>
      <c r="C170" s="2" t="s">
        <v>419</v>
      </c>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2" t="s">
        <v>15</v>
      </c>
      <c r="B171" s="2" t="s">
        <v>188</v>
      </c>
      <c r="C171" s="2" t="s">
        <v>433</v>
      </c>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2" t="s">
        <v>334</v>
      </c>
      <c r="B172" s="2" t="s">
        <v>374</v>
      </c>
      <c r="C172" s="2" t="s">
        <v>451</v>
      </c>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2" t="s">
        <v>15</v>
      </c>
      <c r="B173" s="2" t="s">
        <v>189</v>
      </c>
      <c r="C173" s="2" t="s">
        <v>830</v>
      </c>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2" t="s">
        <v>26</v>
      </c>
      <c r="B174" s="2" t="s">
        <v>193</v>
      </c>
      <c r="C174" s="2" t="s">
        <v>813</v>
      </c>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2" t="s">
        <v>25</v>
      </c>
      <c r="B175" s="2" t="s">
        <v>263</v>
      </c>
      <c r="C175" s="2" t="s">
        <v>230</v>
      </c>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2" t="s">
        <v>25</v>
      </c>
      <c r="B176" s="2" t="s">
        <v>292</v>
      </c>
      <c r="C176" s="2" t="s">
        <v>30</v>
      </c>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2" t="s">
        <v>199</v>
      </c>
      <c r="B177" s="2" t="s">
        <v>220</v>
      </c>
      <c r="C177" s="2" t="s">
        <v>847</v>
      </c>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2" t="s">
        <v>283</v>
      </c>
      <c r="B178" s="2" t="s">
        <v>326</v>
      </c>
      <c r="C178" s="2" t="s">
        <v>823</v>
      </c>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B76" sqref="B76"/>
    </sheetView>
  </sheetViews>
  <sheetFormatPr defaultColWidth="12.6640625" defaultRowHeight="15" customHeight="1" x14ac:dyDescent="0.3"/>
  <cols>
    <col min="1" max="1" width="28.1640625" customWidth="1"/>
    <col min="2" max="2" width="37.33203125" customWidth="1"/>
    <col min="3" max="6" width="9.33203125" customWidth="1"/>
  </cols>
  <sheetData>
    <row r="1" spans="1:2" ht="30.75" customHeight="1" x14ac:dyDescent="0.3">
      <c r="A1" s="55" t="s">
        <v>2</v>
      </c>
      <c r="B1" s="56"/>
    </row>
    <row r="2" spans="1:2" ht="27.75" customHeight="1" x14ac:dyDescent="0.3">
      <c r="A2" s="3" t="s">
        <v>13</v>
      </c>
      <c r="B2" s="4" t="s">
        <v>21</v>
      </c>
    </row>
    <row r="3" spans="1:2" ht="14.25" customHeight="1" x14ac:dyDescent="0.35">
      <c r="A3" s="2" t="s">
        <v>26</v>
      </c>
      <c r="B3" s="2" t="s">
        <v>28</v>
      </c>
    </row>
    <row r="4" spans="1:2" ht="21.75" customHeight="1" x14ac:dyDescent="0.3">
      <c r="A4" s="3" t="s">
        <v>32</v>
      </c>
      <c r="B4" s="4" t="s">
        <v>34</v>
      </c>
    </row>
    <row r="5" spans="1:2" ht="14.25" customHeight="1" x14ac:dyDescent="0.35">
      <c r="A5" s="2" t="s">
        <v>36</v>
      </c>
      <c r="B5" s="2" t="s">
        <v>37</v>
      </c>
    </row>
    <row r="6" spans="1:2" ht="14.25" customHeight="1" x14ac:dyDescent="0.35">
      <c r="A6" s="2" t="s">
        <v>40</v>
      </c>
      <c r="B6" s="2" t="s">
        <v>41</v>
      </c>
    </row>
    <row r="7" spans="1:2" ht="14.25" customHeight="1" x14ac:dyDescent="0.35">
      <c r="A7" s="2" t="s">
        <v>40</v>
      </c>
      <c r="B7" s="2" t="s">
        <v>43</v>
      </c>
    </row>
    <row r="8" spans="1:2" ht="14.25" customHeight="1" x14ac:dyDescent="0.35">
      <c r="A8" s="2" t="s">
        <v>36</v>
      </c>
      <c r="B8" s="2" t="s">
        <v>46</v>
      </c>
    </row>
    <row r="9" spans="1:2" ht="14.25" customHeight="1" x14ac:dyDescent="0.35">
      <c r="A9" s="2" t="s">
        <v>40</v>
      </c>
      <c r="B9" s="2" t="s">
        <v>47</v>
      </c>
    </row>
    <row r="10" spans="1:2" ht="14.25" customHeight="1" x14ac:dyDescent="0.35">
      <c r="A10" s="2" t="s">
        <v>36</v>
      </c>
      <c r="B10" s="2" t="s">
        <v>50</v>
      </c>
    </row>
    <row r="11" spans="1:2" ht="14.25" customHeight="1" x14ac:dyDescent="0.35">
      <c r="A11" s="2" t="s">
        <v>36</v>
      </c>
      <c r="B11" s="2" t="s">
        <v>52</v>
      </c>
    </row>
    <row r="12" spans="1:2" ht="14.25" customHeight="1" x14ac:dyDescent="0.35">
      <c r="A12" s="2" t="s">
        <v>40</v>
      </c>
      <c r="B12" s="2" t="s">
        <v>53</v>
      </c>
    </row>
    <row r="13" spans="1:2" ht="14.25" customHeight="1" x14ac:dyDescent="0.35">
      <c r="A13" s="2" t="s">
        <v>40</v>
      </c>
      <c r="B13" s="2" t="s">
        <v>56</v>
      </c>
    </row>
    <row r="14" spans="1:2" ht="14.25" customHeight="1" x14ac:dyDescent="0.35">
      <c r="A14" s="2" t="s">
        <v>40</v>
      </c>
      <c r="B14" s="2" t="s">
        <v>58</v>
      </c>
    </row>
    <row r="15" spans="1:2" ht="14.25" customHeight="1" x14ac:dyDescent="0.35">
      <c r="A15" s="2" t="s">
        <v>40</v>
      </c>
      <c r="B15" s="2" t="s">
        <v>59</v>
      </c>
    </row>
    <row r="16" spans="1:2" ht="26.25" customHeight="1" x14ac:dyDescent="0.3">
      <c r="A16" s="3" t="s">
        <v>63</v>
      </c>
      <c r="B16" s="4" t="s">
        <v>64</v>
      </c>
    </row>
    <row r="17" spans="1:3" ht="14.25" customHeight="1" x14ac:dyDescent="0.35">
      <c r="A17" s="5" t="s">
        <v>40</v>
      </c>
      <c r="B17" s="5" t="s">
        <v>72</v>
      </c>
    </row>
    <row r="18" spans="1:3" ht="14.25" customHeight="1" x14ac:dyDescent="0.35">
      <c r="A18" s="2" t="s">
        <v>15</v>
      </c>
      <c r="B18" s="2" t="s">
        <v>76</v>
      </c>
    </row>
    <row r="19" spans="1:3" ht="14.25" customHeight="1" x14ac:dyDescent="0.35">
      <c r="A19" s="2" t="s">
        <v>78</v>
      </c>
      <c r="B19" s="2" t="s">
        <v>81</v>
      </c>
    </row>
    <row r="20" spans="1:3" ht="14.25" customHeight="1" x14ac:dyDescent="0.35">
      <c r="A20" s="5" t="s">
        <v>26</v>
      </c>
      <c r="B20" s="5" t="s">
        <v>82</v>
      </c>
    </row>
    <row r="21" spans="1:3" ht="14.25" customHeight="1" x14ac:dyDescent="0.35">
      <c r="A21" s="5" t="s">
        <v>40</v>
      </c>
      <c r="B21" s="5" t="s">
        <v>85</v>
      </c>
    </row>
    <row r="22" spans="1:3" ht="14.25" customHeight="1" x14ac:dyDescent="0.35">
      <c r="A22" s="2" t="s">
        <v>87</v>
      </c>
      <c r="B22" s="2" t="s">
        <v>88</v>
      </c>
    </row>
    <row r="23" spans="1:3" ht="14.25" customHeight="1" x14ac:dyDescent="0.35">
      <c r="A23" s="2" t="s">
        <v>40</v>
      </c>
      <c r="B23" s="2" t="s">
        <v>91</v>
      </c>
    </row>
    <row r="24" spans="1:3" ht="14.25" customHeight="1" x14ac:dyDescent="0.35">
      <c r="A24" s="5" t="s">
        <v>25</v>
      </c>
      <c r="B24" s="5" t="s">
        <v>71</v>
      </c>
    </row>
    <row r="25" spans="1:3" ht="14.25" customHeight="1" x14ac:dyDescent="0.35">
      <c r="A25" s="5" t="s">
        <v>15</v>
      </c>
      <c r="B25" s="5" t="s">
        <v>94</v>
      </c>
      <c r="C25" s="2"/>
    </row>
    <row r="26" spans="1:3" ht="14.25" customHeight="1" x14ac:dyDescent="0.35">
      <c r="A26" s="2" t="s">
        <v>15</v>
      </c>
      <c r="B26" s="2" t="s">
        <v>98</v>
      </c>
    </row>
    <row r="27" spans="1:3" ht="14.25" customHeight="1" x14ac:dyDescent="0.35">
      <c r="A27" s="5" t="s">
        <v>25</v>
      </c>
      <c r="B27" s="5" t="s">
        <v>99</v>
      </c>
    </row>
    <row r="28" spans="1:3" ht="14.25" customHeight="1" x14ac:dyDescent="0.35">
      <c r="A28" s="5" t="s">
        <v>25</v>
      </c>
      <c r="B28" s="5" t="s">
        <v>107</v>
      </c>
    </row>
    <row r="29" spans="1:3" ht="14.25" customHeight="1" x14ac:dyDescent="0.35">
      <c r="A29" s="2" t="s">
        <v>15</v>
      </c>
      <c r="B29" s="2" t="s">
        <v>110</v>
      </c>
    </row>
    <row r="30" spans="1:3" ht="14.25" customHeight="1" x14ac:dyDescent="0.35">
      <c r="A30" s="5" t="s">
        <v>26</v>
      </c>
      <c r="B30" s="5" t="s">
        <v>112</v>
      </c>
    </row>
    <row r="31" spans="1:3" ht="14.25" customHeight="1" x14ac:dyDescent="0.35">
      <c r="A31" s="5" t="s">
        <v>40</v>
      </c>
      <c r="B31" s="5" t="s">
        <v>116</v>
      </c>
    </row>
    <row r="32" spans="1:3" ht="14.25" customHeight="1" x14ac:dyDescent="0.35">
      <c r="A32" s="2" t="s">
        <v>25</v>
      </c>
      <c r="B32" s="2" t="s">
        <v>118</v>
      </c>
    </row>
    <row r="33" spans="1:2" ht="14.25" customHeight="1" x14ac:dyDescent="0.35">
      <c r="A33" s="2" t="s">
        <v>87</v>
      </c>
      <c r="B33" s="2" t="s">
        <v>119</v>
      </c>
    </row>
    <row r="34" spans="1:2" ht="14.25" customHeight="1" x14ac:dyDescent="0.35">
      <c r="A34" s="2" t="s">
        <v>87</v>
      </c>
      <c r="B34" s="2" t="s">
        <v>123</v>
      </c>
    </row>
    <row r="35" spans="1:2" ht="14.25" customHeight="1" x14ac:dyDescent="0.35">
      <c r="A35" s="2" t="s">
        <v>87</v>
      </c>
      <c r="B35" s="2" t="s">
        <v>124</v>
      </c>
    </row>
    <row r="36" spans="1:2" ht="14.25" customHeight="1" x14ac:dyDescent="0.35">
      <c r="A36" s="5" t="s">
        <v>40</v>
      </c>
      <c r="B36" s="5" t="s">
        <v>126</v>
      </c>
    </row>
    <row r="37" spans="1:2" ht="14.25" customHeight="1" x14ac:dyDescent="0.35">
      <c r="A37" s="5" t="s">
        <v>15</v>
      </c>
      <c r="B37" s="5" t="s">
        <v>129</v>
      </c>
    </row>
    <row r="38" spans="1:2" ht="14.25" customHeight="1" x14ac:dyDescent="0.35">
      <c r="A38" s="5" t="s">
        <v>40</v>
      </c>
      <c r="B38" s="5" t="s">
        <v>130</v>
      </c>
    </row>
    <row r="39" spans="1:2" ht="14.25" customHeight="1" x14ac:dyDescent="0.35">
      <c r="A39" s="2" t="s">
        <v>25</v>
      </c>
      <c r="B39" s="2" t="s">
        <v>132</v>
      </c>
    </row>
    <row r="40" spans="1:2" ht="14.25" customHeight="1" x14ac:dyDescent="0.35">
      <c r="A40" s="2" t="s">
        <v>15</v>
      </c>
      <c r="B40" s="2" t="s">
        <v>135</v>
      </c>
    </row>
    <row r="41" spans="1:2" ht="14.25" customHeight="1" x14ac:dyDescent="0.35">
      <c r="A41" s="2" t="s">
        <v>15</v>
      </c>
      <c r="B41" s="2" t="s">
        <v>136</v>
      </c>
    </row>
    <row r="42" spans="1:2" ht="14.25" customHeight="1" x14ac:dyDescent="0.35">
      <c r="A42" s="2" t="s">
        <v>15</v>
      </c>
      <c r="B42" s="2" t="s">
        <v>138</v>
      </c>
    </row>
    <row r="43" spans="1:2" ht="14.25" customHeight="1" x14ac:dyDescent="0.35">
      <c r="A43" s="5" t="s">
        <v>25</v>
      </c>
      <c r="B43" s="5" t="s">
        <v>142</v>
      </c>
    </row>
    <row r="44" spans="1:2" ht="14.25" customHeight="1" x14ac:dyDescent="0.35">
      <c r="A44" s="2" t="s">
        <v>15</v>
      </c>
      <c r="B44" s="2" t="s">
        <v>143</v>
      </c>
    </row>
    <row r="45" spans="1:2" ht="14.25" customHeight="1" x14ac:dyDescent="0.35">
      <c r="A45" s="2" t="s">
        <v>78</v>
      </c>
      <c r="B45" s="2" t="s">
        <v>146</v>
      </c>
    </row>
    <row r="46" spans="1:2" ht="14.25" customHeight="1" x14ac:dyDescent="0.35">
      <c r="A46" s="2" t="s">
        <v>25</v>
      </c>
      <c r="B46" s="2" t="s">
        <v>27</v>
      </c>
    </row>
    <row r="47" spans="1:2" ht="14.25" customHeight="1" x14ac:dyDescent="0.35">
      <c r="A47" s="2" t="s">
        <v>40</v>
      </c>
      <c r="B47" s="2" t="s">
        <v>151</v>
      </c>
    </row>
    <row r="48" spans="1:2" ht="14.25" customHeight="1" x14ac:dyDescent="0.35">
      <c r="A48" s="2" t="s">
        <v>15</v>
      </c>
      <c r="B48" s="2" t="s">
        <v>154</v>
      </c>
    </row>
    <row r="49" spans="1:3" ht="14.25" customHeight="1" x14ac:dyDescent="0.35">
      <c r="A49" s="5" t="s">
        <v>36</v>
      </c>
      <c r="B49" s="5" t="s">
        <v>157</v>
      </c>
    </row>
    <row r="50" spans="1:3" ht="14.25" customHeight="1" x14ac:dyDescent="0.35">
      <c r="A50" s="2" t="s">
        <v>36</v>
      </c>
      <c r="B50" s="2" t="s">
        <v>159</v>
      </c>
    </row>
    <row r="51" spans="1:3" ht="14.25" customHeight="1" x14ac:dyDescent="0.35">
      <c r="A51" s="5" t="s">
        <v>26</v>
      </c>
      <c r="B51" s="5" t="s">
        <v>162</v>
      </c>
    </row>
    <row r="52" spans="1:3" ht="14.25" customHeight="1" x14ac:dyDescent="0.35">
      <c r="A52" s="2" t="s">
        <v>40</v>
      </c>
      <c r="B52" s="2" t="s">
        <v>164</v>
      </c>
    </row>
    <row r="53" spans="1:3" ht="14.25" customHeight="1" x14ac:dyDescent="0.35">
      <c r="A53" s="5" t="s">
        <v>40</v>
      </c>
      <c r="B53" s="5" t="s">
        <v>167</v>
      </c>
    </row>
    <row r="54" spans="1:3" ht="14.25" customHeight="1" x14ac:dyDescent="0.35">
      <c r="A54" s="2" t="s">
        <v>26</v>
      </c>
      <c r="B54" s="2" t="s">
        <v>168</v>
      </c>
      <c r="C54" s="2"/>
    </row>
    <row r="55" spans="1:3" ht="14.25" customHeight="1" x14ac:dyDescent="0.35">
      <c r="A55" s="2" t="s">
        <v>78</v>
      </c>
      <c r="B55" s="2" t="s">
        <v>170</v>
      </c>
    </row>
    <row r="56" spans="1:3" ht="14.25" customHeight="1" x14ac:dyDescent="0.35">
      <c r="A56" s="2" t="s">
        <v>87</v>
      </c>
      <c r="B56" s="2" t="s">
        <v>174</v>
      </c>
    </row>
    <row r="57" spans="1:3" ht="14.25" customHeight="1" x14ac:dyDescent="0.35">
      <c r="A57" s="2" t="s">
        <v>26</v>
      </c>
      <c r="B57" s="2" t="s">
        <v>178</v>
      </c>
    </row>
    <row r="58" spans="1:3" ht="14.25" customHeight="1" x14ac:dyDescent="0.35">
      <c r="A58" s="5" t="s">
        <v>40</v>
      </c>
      <c r="B58" s="5" t="s">
        <v>181</v>
      </c>
    </row>
    <row r="59" spans="1:3" ht="14.25" customHeight="1" x14ac:dyDescent="0.35">
      <c r="A59" s="5" t="s">
        <v>87</v>
      </c>
      <c r="B59" s="5" t="s">
        <v>183</v>
      </c>
    </row>
    <row r="60" spans="1:3" ht="14.25" customHeight="1" x14ac:dyDescent="0.35">
      <c r="A60" s="5" t="s">
        <v>15</v>
      </c>
      <c r="B60" s="5" t="s">
        <v>188</v>
      </c>
    </row>
    <row r="61" spans="1:3" ht="14.25" customHeight="1" x14ac:dyDescent="0.35">
      <c r="A61" s="5" t="s">
        <v>15</v>
      </c>
      <c r="B61" s="5" t="s">
        <v>189</v>
      </c>
    </row>
    <row r="62" spans="1:3" ht="14.25" customHeight="1" x14ac:dyDescent="0.35">
      <c r="A62" s="5" t="s">
        <v>26</v>
      </c>
      <c r="B62" s="5" t="s">
        <v>193</v>
      </c>
    </row>
    <row r="63" spans="1:3" ht="36.75" customHeight="1" x14ac:dyDescent="0.3">
      <c r="A63" s="3" t="s">
        <v>194</v>
      </c>
      <c r="B63" s="4" t="s">
        <v>198</v>
      </c>
    </row>
    <row r="64" spans="1:3" ht="14.25" customHeight="1" x14ac:dyDescent="0.35">
      <c r="A64" s="2" t="s">
        <v>199</v>
      </c>
      <c r="B64" s="2" t="s">
        <v>200</v>
      </c>
    </row>
    <row r="65" spans="1:2" ht="14.25" customHeight="1" x14ac:dyDescent="0.35">
      <c r="A65" s="2" t="s">
        <v>199</v>
      </c>
      <c r="B65" s="2" t="s">
        <v>204</v>
      </c>
    </row>
    <row r="66" spans="1:2" ht="14.25" customHeight="1" x14ac:dyDescent="0.35">
      <c r="A66" s="2" t="s">
        <v>199</v>
      </c>
      <c r="B66" s="2" t="s">
        <v>206</v>
      </c>
    </row>
    <row r="67" spans="1:2" ht="14.25" customHeight="1" x14ac:dyDescent="0.35">
      <c r="A67" s="2" t="s">
        <v>40</v>
      </c>
      <c r="B67" s="2" t="s">
        <v>207</v>
      </c>
    </row>
    <row r="68" spans="1:2" ht="14.25" customHeight="1" x14ac:dyDescent="0.35">
      <c r="A68" s="2" t="s">
        <v>199</v>
      </c>
      <c r="B68" s="2" t="s">
        <v>210</v>
      </c>
    </row>
    <row r="69" spans="1:2" ht="45" customHeight="1" x14ac:dyDescent="0.3">
      <c r="A69" s="3" t="s">
        <v>212</v>
      </c>
      <c r="B69" s="4" t="s">
        <v>215</v>
      </c>
    </row>
    <row r="70" spans="1:2" ht="14.25" customHeight="1" x14ac:dyDescent="0.35">
      <c r="A70" s="2" t="s">
        <v>25</v>
      </c>
      <c r="B70" s="2" t="s">
        <v>217</v>
      </c>
    </row>
    <row r="71" spans="1:2" ht="14.25" customHeight="1" x14ac:dyDescent="0.35">
      <c r="A71" s="2" t="s">
        <v>199</v>
      </c>
      <c r="B71" s="2" t="s">
        <v>220</v>
      </c>
    </row>
    <row r="72" spans="1:2" ht="31.5" customHeight="1" x14ac:dyDescent="0.3">
      <c r="A72" s="3" t="s">
        <v>222</v>
      </c>
      <c r="B72" s="4" t="s">
        <v>223</v>
      </c>
    </row>
    <row r="73" spans="1:2" ht="13.5" customHeight="1" x14ac:dyDescent="0.35">
      <c r="A73" s="2" t="s">
        <v>25</v>
      </c>
      <c r="B73" s="2" t="s">
        <v>224</v>
      </c>
    </row>
    <row r="74" spans="1:2" ht="14.25" customHeight="1" x14ac:dyDescent="0.35">
      <c r="A74" s="2" t="s">
        <v>15</v>
      </c>
      <c r="B74" s="2" t="s">
        <v>225</v>
      </c>
    </row>
    <row r="75" spans="1:2" ht="42.75" customHeight="1" x14ac:dyDescent="0.3">
      <c r="A75" s="3" t="s">
        <v>226</v>
      </c>
      <c r="B75" s="4" t="s">
        <v>227</v>
      </c>
    </row>
    <row r="76" spans="1:2" ht="14.25" customHeight="1" x14ac:dyDescent="0.35">
      <c r="A76" s="2" t="s">
        <v>15</v>
      </c>
      <c r="B76" s="2" t="s">
        <v>228</v>
      </c>
    </row>
    <row r="77" spans="1:2" ht="14.25" customHeight="1" x14ac:dyDescent="0.35">
      <c r="A77" s="2" t="s">
        <v>15</v>
      </c>
      <c r="B77" s="2" t="s">
        <v>231</v>
      </c>
    </row>
    <row r="78" spans="1:2" ht="14.25" customHeight="1" x14ac:dyDescent="0.35">
      <c r="A78" s="2" t="s">
        <v>15</v>
      </c>
      <c r="B78" s="2" t="s">
        <v>232</v>
      </c>
    </row>
    <row r="79" spans="1:2" ht="14.25" customHeight="1" x14ac:dyDescent="0.35">
      <c r="A79" s="2" t="s">
        <v>15</v>
      </c>
      <c r="B79" s="2" t="s">
        <v>234</v>
      </c>
    </row>
    <row r="80" spans="1:2" ht="14.25" customHeight="1" x14ac:dyDescent="0.35">
      <c r="A80" s="2" t="s">
        <v>15</v>
      </c>
      <c r="B80" s="2" t="s">
        <v>236</v>
      </c>
    </row>
    <row r="81" spans="1:2" ht="14.25" customHeight="1" x14ac:dyDescent="0.35">
      <c r="A81" s="2" t="s">
        <v>26</v>
      </c>
      <c r="B81" s="2" t="s">
        <v>239</v>
      </c>
    </row>
    <row r="82" spans="1:2" ht="14.25" customHeight="1" x14ac:dyDescent="0.35">
      <c r="A82" s="2" t="s">
        <v>26</v>
      </c>
      <c r="B82" s="2" t="s">
        <v>241</v>
      </c>
    </row>
    <row r="83" spans="1:2" ht="13.5" customHeight="1" x14ac:dyDescent="0.35">
      <c r="A83" s="2" t="s">
        <v>26</v>
      </c>
      <c r="B83" s="2" t="s">
        <v>242</v>
      </c>
    </row>
    <row r="84" spans="1:2" ht="14.25" customHeight="1" x14ac:dyDescent="0.35">
      <c r="A84" s="2" t="s">
        <v>15</v>
      </c>
      <c r="B84" s="2" t="s">
        <v>245</v>
      </c>
    </row>
    <row r="85" spans="1:2" ht="14.25" customHeight="1" x14ac:dyDescent="0.35">
      <c r="A85" s="2" t="s">
        <v>78</v>
      </c>
      <c r="B85" s="2" t="s">
        <v>249</v>
      </c>
    </row>
    <row r="86" spans="1:2" ht="14.25" customHeight="1" x14ac:dyDescent="0.35">
      <c r="A86" s="2" t="s">
        <v>15</v>
      </c>
      <c r="B86" s="2" t="s">
        <v>250</v>
      </c>
    </row>
    <row r="87" spans="1:2" ht="14.25" customHeight="1" x14ac:dyDescent="0.35">
      <c r="A87" s="2" t="s">
        <v>15</v>
      </c>
      <c r="B87" s="2" t="s">
        <v>253</v>
      </c>
    </row>
    <row r="88" spans="1:2" ht="14.25" customHeight="1" x14ac:dyDescent="0.35">
      <c r="A88" s="2" t="s">
        <v>26</v>
      </c>
      <c r="B88" s="2" t="s">
        <v>255</v>
      </c>
    </row>
    <row r="89" spans="1:2" ht="14.25" customHeight="1" x14ac:dyDescent="0.35">
      <c r="A89" s="2" t="s">
        <v>15</v>
      </c>
      <c r="B89" s="2" t="s">
        <v>256</v>
      </c>
    </row>
    <row r="90" spans="1:2" ht="14.25" customHeight="1" x14ac:dyDescent="0.35">
      <c r="A90" s="2" t="s">
        <v>15</v>
      </c>
      <c r="B90" s="2" t="s">
        <v>260</v>
      </c>
    </row>
    <row r="91" spans="1:2" ht="14.25" customHeight="1" x14ac:dyDescent="0.35">
      <c r="A91" s="2" t="s">
        <v>87</v>
      </c>
      <c r="B91" s="2" t="s">
        <v>261</v>
      </c>
    </row>
    <row r="92" spans="1:2" ht="14.25" customHeight="1" x14ac:dyDescent="0.35">
      <c r="A92" s="2" t="s">
        <v>25</v>
      </c>
      <c r="B92" s="2" t="s">
        <v>263</v>
      </c>
    </row>
    <row r="93" spans="1:2" ht="29.25" customHeight="1" x14ac:dyDescent="0.3">
      <c r="A93" s="3" t="s">
        <v>266</v>
      </c>
      <c r="B93" s="4" t="s">
        <v>267</v>
      </c>
    </row>
    <row r="94" spans="1:2" ht="14.25" customHeight="1" x14ac:dyDescent="0.35">
      <c r="A94" s="2" t="s">
        <v>25</v>
      </c>
      <c r="B94" s="2" t="s">
        <v>229</v>
      </c>
    </row>
    <row r="95" spans="1:2" ht="14.25" customHeight="1" x14ac:dyDescent="0.35">
      <c r="A95" s="2" t="s">
        <v>25</v>
      </c>
      <c r="B95" s="2" t="s">
        <v>246</v>
      </c>
    </row>
    <row r="96" spans="1:2" ht="14.25" customHeight="1" x14ac:dyDescent="0.35">
      <c r="A96" s="2" t="s">
        <v>25</v>
      </c>
      <c r="B96" s="2" t="s">
        <v>271</v>
      </c>
    </row>
    <row r="97" spans="1:2" ht="14.25" customHeight="1" x14ac:dyDescent="0.35">
      <c r="A97" s="2" t="s">
        <v>25</v>
      </c>
      <c r="B97" s="2" t="s">
        <v>278</v>
      </c>
    </row>
    <row r="98" spans="1:2" ht="14.25" customHeight="1" x14ac:dyDescent="0.35">
      <c r="A98" s="2" t="s">
        <v>25</v>
      </c>
      <c r="B98" s="2" t="s">
        <v>280</v>
      </c>
    </row>
    <row r="99" spans="1:2" ht="14.25" customHeight="1" x14ac:dyDescent="0.35">
      <c r="A99" s="2" t="s">
        <v>25</v>
      </c>
      <c r="B99" s="2" t="s">
        <v>285</v>
      </c>
    </row>
    <row r="100" spans="1:2" ht="14.25" customHeight="1" x14ac:dyDescent="0.35">
      <c r="A100" s="2" t="s">
        <v>36</v>
      </c>
      <c r="B100" s="2" t="s">
        <v>287</v>
      </c>
    </row>
    <row r="101" spans="1:2" ht="14.25" customHeight="1" x14ac:dyDescent="0.35">
      <c r="A101" s="2" t="s">
        <v>25</v>
      </c>
      <c r="B101" s="2" t="s">
        <v>290</v>
      </c>
    </row>
    <row r="102" spans="1:2" ht="14.25" customHeight="1" x14ac:dyDescent="0.35">
      <c r="A102" s="2" t="s">
        <v>25</v>
      </c>
      <c r="B102" s="2" t="s">
        <v>292</v>
      </c>
    </row>
    <row r="103" spans="1:2" ht="34.5" customHeight="1" x14ac:dyDescent="0.3">
      <c r="A103" s="3" t="s">
        <v>295</v>
      </c>
      <c r="B103" s="4" t="s">
        <v>297</v>
      </c>
    </row>
    <row r="104" spans="1:2" ht="14.25" customHeight="1" x14ac:dyDescent="0.35">
      <c r="A104" s="2" t="s">
        <v>15</v>
      </c>
      <c r="B104" s="2" t="s">
        <v>300</v>
      </c>
    </row>
    <row r="105" spans="1:2" ht="13.5" customHeight="1" x14ac:dyDescent="0.35">
      <c r="A105" s="2" t="s">
        <v>15</v>
      </c>
      <c r="B105" s="2" t="s">
        <v>302</v>
      </c>
    </row>
    <row r="106" spans="1:2" ht="36.75" customHeight="1" x14ac:dyDescent="0.3">
      <c r="A106" s="3" t="s">
        <v>303</v>
      </c>
      <c r="B106" s="4" t="s">
        <v>304</v>
      </c>
    </row>
    <row r="107" spans="1:2" ht="14.25" customHeight="1" x14ac:dyDescent="0.35">
      <c r="A107" s="2" t="s">
        <v>283</v>
      </c>
      <c r="B107" s="2" t="s">
        <v>284</v>
      </c>
    </row>
    <row r="108" spans="1:2" ht="14.25" customHeight="1" x14ac:dyDescent="0.35">
      <c r="A108" s="2" t="s">
        <v>15</v>
      </c>
      <c r="B108" s="2" t="s">
        <v>309</v>
      </c>
    </row>
    <row r="109" spans="1:2" ht="14.25" customHeight="1" x14ac:dyDescent="0.35">
      <c r="A109" s="2" t="s">
        <v>15</v>
      </c>
      <c r="B109" s="2" t="s">
        <v>311</v>
      </c>
    </row>
    <row r="110" spans="1:2" ht="14.25" customHeight="1" x14ac:dyDescent="0.35">
      <c r="A110" s="2" t="s">
        <v>78</v>
      </c>
      <c r="B110" s="2" t="s">
        <v>314</v>
      </c>
    </row>
    <row r="111" spans="1:2" ht="14.25" customHeight="1" x14ac:dyDescent="0.35">
      <c r="A111" s="2" t="s">
        <v>283</v>
      </c>
      <c r="B111" s="2" t="s">
        <v>318</v>
      </c>
    </row>
    <row r="112" spans="1:2" ht="14.25" customHeight="1" x14ac:dyDescent="0.35">
      <c r="A112" s="2" t="s">
        <v>15</v>
      </c>
      <c r="B112" s="2" t="s">
        <v>322</v>
      </c>
    </row>
    <row r="113" spans="1:2" ht="14.25" customHeight="1" x14ac:dyDescent="0.35">
      <c r="A113" s="2" t="s">
        <v>15</v>
      </c>
      <c r="B113" s="2" t="s">
        <v>323</v>
      </c>
    </row>
    <row r="114" spans="1:2" ht="14.25" customHeight="1" x14ac:dyDescent="0.35">
      <c r="A114" s="2" t="s">
        <v>283</v>
      </c>
      <c r="B114" s="2" t="s">
        <v>326</v>
      </c>
    </row>
    <row r="115" spans="1:2" ht="37.5" customHeight="1" x14ac:dyDescent="0.3">
      <c r="A115" s="3" t="s">
        <v>328</v>
      </c>
      <c r="B115" s="4" t="s">
        <v>330</v>
      </c>
    </row>
    <row r="116" spans="1:2" ht="14.25" customHeight="1" x14ac:dyDescent="0.35">
      <c r="A116" s="2" t="s">
        <v>334</v>
      </c>
      <c r="B116" s="2" t="s">
        <v>335</v>
      </c>
    </row>
    <row r="117" spans="1:2" ht="14.25" customHeight="1" x14ac:dyDescent="0.35">
      <c r="A117" s="2" t="s">
        <v>334</v>
      </c>
      <c r="B117" s="2" t="s">
        <v>339</v>
      </c>
    </row>
    <row r="118" spans="1:2" ht="14.25" customHeight="1" x14ac:dyDescent="0.35">
      <c r="A118" s="2" t="s">
        <v>334</v>
      </c>
      <c r="B118" s="2" t="s">
        <v>340</v>
      </c>
    </row>
    <row r="119" spans="1:2" ht="14.25" customHeight="1" x14ac:dyDescent="0.35">
      <c r="A119" s="2" t="s">
        <v>334</v>
      </c>
      <c r="B119" s="2" t="s">
        <v>343</v>
      </c>
    </row>
    <row r="120" spans="1:2" ht="14.25" customHeight="1" x14ac:dyDescent="0.35">
      <c r="A120" s="2" t="s">
        <v>334</v>
      </c>
      <c r="B120" s="2" t="s">
        <v>347</v>
      </c>
    </row>
    <row r="121" spans="1:2" ht="14.25" customHeight="1" x14ac:dyDescent="0.35">
      <c r="A121" s="2" t="s">
        <v>334</v>
      </c>
      <c r="B121" s="2" t="s">
        <v>351</v>
      </c>
    </row>
    <row r="122" spans="1:2" ht="14.25" customHeight="1" x14ac:dyDescent="0.35">
      <c r="A122" s="2" t="s">
        <v>334</v>
      </c>
      <c r="B122" s="2" t="s">
        <v>355</v>
      </c>
    </row>
    <row r="123" spans="1:2" ht="14.25" customHeight="1" x14ac:dyDescent="0.35">
      <c r="A123" s="2" t="s">
        <v>334</v>
      </c>
      <c r="B123" s="2" t="s">
        <v>359</v>
      </c>
    </row>
    <row r="124" spans="1:2" ht="14.25" customHeight="1" x14ac:dyDescent="0.35">
      <c r="A124" s="2" t="s">
        <v>334</v>
      </c>
      <c r="B124" s="2" t="s">
        <v>360</v>
      </c>
    </row>
    <row r="125" spans="1:2" ht="14.25" customHeight="1" x14ac:dyDescent="0.35">
      <c r="A125" s="2" t="s">
        <v>334</v>
      </c>
      <c r="B125" s="2" t="s">
        <v>362</v>
      </c>
    </row>
    <row r="126" spans="1:2" ht="14.25" customHeight="1" x14ac:dyDescent="0.35">
      <c r="A126" s="2" t="s">
        <v>334</v>
      </c>
      <c r="B126" s="2" t="s">
        <v>363</v>
      </c>
    </row>
    <row r="127" spans="1:2" ht="14.25" customHeight="1" x14ac:dyDescent="0.35">
      <c r="A127" s="2" t="s">
        <v>334</v>
      </c>
      <c r="B127" s="2" t="s">
        <v>364</v>
      </c>
    </row>
    <row r="128" spans="1:2" ht="14.25" customHeight="1" x14ac:dyDescent="0.35">
      <c r="A128" s="2" t="s">
        <v>334</v>
      </c>
      <c r="B128" s="2" t="s">
        <v>368</v>
      </c>
    </row>
    <row r="129" spans="1:3" ht="14.25" customHeight="1" x14ac:dyDescent="0.35">
      <c r="A129" s="2" t="s">
        <v>334</v>
      </c>
      <c r="B129" s="2" t="s">
        <v>369</v>
      </c>
    </row>
    <row r="130" spans="1:3" ht="14.25" customHeight="1" x14ac:dyDescent="0.35">
      <c r="A130" s="2" t="s">
        <v>334</v>
      </c>
      <c r="B130" s="2" t="s">
        <v>373</v>
      </c>
    </row>
    <row r="131" spans="1:3" ht="14.25" customHeight="1" x14ac:dyDescent="0.35">
      <c r="A131" s="2" t="s">
        <v>334</v>
      </c>
      <c r="B131" s="2" t="s">
        <v>374</v>
      </c>
    </row>
    <row r="132" spans="1:3" ht="27" customHeight="1" x14ac:dyDescent="0.3">
      <c r="A132" s="3" t="s">
        <v>378</v>
      </c>
      <c r="B132" s="4" t="s">
        <v>380</v>
      </c>
    </row>
    <row r="133" spans="1:3" ht="14.25" customHeight="1" x14ac:dyDescent="0.35">
      <c r="A133" s="2" t="s">
        <v>383</v>
      </c>
      <c r="B133" s="2" t="s">
        <v>385</v>
      </c>
    </row>
    <row r="134" spans="1:3" ht="14.25" customHeight="1" x14ac:dyDescent="0.35">
      <c r="A134" s="2" t="s">
        <v>383</v>
      </c>
      <c r="B134" s="2" t="s">
        <v>388</v>
      </c>
    </row>
    <row r="135" spans="1:3" ht="14.25" customHeight="1" x14ac:dyDescent="0.35">
      <c r="A135" s="2" t="s">
        <v>383</v>
      </c>
      <c r="B135" s="2" t="s">
        <v>392</v>
      </c>
    </row>
    <row r="136" spans="1:3" ht="14.25" customHeight="1" x14ac:dyDescent="0.35">
      <c r="A136" s="2" t="s">
        <v>383</v>
      </c>
      <c r="B136" s="2" t="s">
        <v>394</v>
      </c>
    </row>
    <row r="137" spans="1:3" ht="33" customHeight="1" x14ac:dyDescent="0.3">
      <c r="A137" s="3" t="s">
        <v>397</v>
      </c>
      <c r="B137" s="4" t="s">
        <v>401</v>
      </c>
    </row>
    <row r="138" spans="1:3" ht="14.25" customHeight="1" x14ac:dyDescent="0.35">
      <c r="A138" s="2" t="s">
        <v>15</v>
      </c>
      <c r="B138" s="2" t="s">
        <v>16</v>
      </c>
    </row>
    <row r="139" spans="1:3" ht="13.5" customHeight="1" x14ac:dyDescent="0.35">
      <c r="A139" s="2" t="s">
        <v>78</v>
      </c>
      <c r="B139" s="2" t="s">
        <v>406</v>
      </c>
    </row>
    <row r="140" spans="1:3" ht="14.25" customHeight="1" x14ac:dyDescent="0.35">
      <c r="A140" s="2" t="s">
        <v>87</v>
      </c>
      <c r="B140" s="5" t="s">
        <v>410</v>
      </c>
      <c r="C140" s="2"/>
    </row>
    <row r="141" spans="1:3" ht="14.25" customHeight="1" x14ac:dyDescent="0.35">
      <c r="A141" s="2" t="s">
        <v>78</v>
      </c>
      <c r="B141" s="2" t="s">
        <v>414</v>
      </c>
    </row>
    <row r="142" spans="1:3" ht="14.25" customHeight="1" x14ac:dyDescent="0.35">
      <c r="A142" s="2" t="s">
        <v>25</v>
      </c>
      <c r="B142" s="5" t="s">
        <v>418</v>
      </c>
    </row>
    <row r="143" spans="1:3" ht="39" customHeight="1" x14ac:dyDescent="0.3">
      <c r="A143" s="3" t="s">
        <v>422</v>
      </c>
      <c r="B143" s="4" t="s">
        <v>424</v>
      </c>
    </row>
    <row r="144" spans="1:3" ht="14.25" customHeight="1" x14ac:dyDescent="0.35">
      <c r="A144" s="2" t="s">
        <v>25</v>
      </c>
      <c r="B144" s="2" t="s">
        <v>428</v>
      </c>
    </row>
    <row r="145" spans="1:2" ht="14.25" customHeight="1" x14ac:dyDescent="0.35">
      <c r="A145" s="2" t="s">
        <v>25</v>
      </c>
      <c r="B145" s="2" t="s">
        <v>432</v>
      </c>
    </row>
    <row r="146" spans="1:2" ht="14.25" customHeight="1" x14ac:dyDescent="0.35">
      <c r="A146" s="2" t="s">
        <v>87</v>
      </c>
      <c r="B146" s="5" t="s">
        <v>435</v>
      </c>
    </row>
    <row r="147" spans="1:2" ht="13.5" customHeight="1" x14ac:dyDescent="0.35">
      <c r="A147" s="2" t="s">
        <v>25</v>
      </c>
      <c r="B147" s="2" t="s">
        <v>438</v>
      </c>
    </row>
    <row r="148" spans="1:2" ht="40.5" customHeight="1" x14ac:dyDescent="0.3">
      <c r="A148" s="3" t="s">
        <v>442</v>
      </c>
      <c r="B148" s="4" t="s">
        <v>444</v>
      </c>
    </row>
    <row r="149" spans="1:2" ht="14.25" customHeight="1" x14ac:dyDescent="0.35">
      <c r="A149" s="2" t="s">
        <v>78</v>
      </c>
      <c r="B149" s="2" t="s">
        <v>447</v>
      </c>
    </row>
    <row r="150" spans="1:2" ht="24" customHeight="1" x14ac:dyDescent="0.3">
      <c r="A150" s="3" t="s">
        <v>452</v>
      </c>
      <c r="B150" s="4" t="s">
        <v>456</v>
      </c>
    </row>
    <row r="151" spans="1:2" ht="14.25" customHeight="1" x14ac:dyDescent="0.35">
      <c r="A151" s="2" t="s">
        <v>15</v>
      </c>
      <c r="B151" s="2" t="s">
        <v>460</v>
      </c>
    </row>
    <row r="152" spans="1:2" ht="29.25" customHeight="1" x14ac:dyDescent="0.3">
      <c r="A152" s="3" t="s">
        <v>463</v>
      </c>
      <c r="B152" s="4" t="s">
        <v>465</v>
      </c>
    </row>
    <row r="153" spans="1:2" ht="14.25" customHeight="1" x14ac:dyDescent="0.35">
      <c r="A153" s="2" t="s">
        <v>78</v>
      </c>
      <c r="B153" s="2" t="s">
        <v>469</v>
      </c>
    </row>
    <row r="154" spans="1:2" ht="14.25" customHeight="1" x14ac:dyDescent="0.35">
      <c r="A154" s="2" t="s">
        <v>78</v>
      </c>
      <c r="B154" s="2" t="s">
        <v>473</v>
      </c>
    </row>
    <row r="155" spans="1:2" ht="14.25" customHeight="1" x14ac:dyDescent="0.35">
      <c r="A155" s="2" t="s">
        <v>78</v>
      </c>
      <c r="B155" s="2" t="s">
        <v>475</v>
      </c>
    </row>
    <row r="156" spans="1:2" ht="30" customHeight="1" x14ac:dyDescent="0.3">
      <c r="A156" s="3" t="s">
        <v>479</v>
      </c>
      <c r="B156" s="4" t="s">
        <v>482</v>
      </c>
    </row>
    <row r="157" spans="1:2" ht="14.25" customHeight="1" x14ac:dyDescent="0.35">
      <c r="A157" s="2" t="s">
        <v>15</v>
      </c>
      <c r="B157" s="2" t="s">
        <v>486</v>
      </c>
    </row>
    <row r="158" spans="1:2" ht="30.75" customHeight="1" x14ac:dyDescent="0.3">
      <c r="A158" s="3" t="s">
        <v>490</v>
      </c>
      <c r="B158" s="4" t="s">
        <v>494</v>
      </c>
    </row>
    <row r="159" spans="1:2" ht="58.5" customHeight="1" x14ac:dyDescent="0.3">
      <c r="A159" s="3" t="s">
        <v>498</v>
      </c>
      <c r="B159" s="4" t="s">
        <v>500</v>
      </c>
    </row>
    <row r="160" spans="1:2" ht="37.5" customHeight="1" x14ac:dyDescent="0.3">
      <c r="A160" s="3" t="s">
        <v>503</v>
      </c>
      <c r="B160" s="4" t="s">
        <v>505</v>
      </c>
    </row>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28.5" customHeight="1" x14ac:dyDescent="0.3"/>
    <row r="176" ht="14.25" customHeight="1" x14ac:dyDescent="0.3"/>
    <row r="177" spans="3:3" ht="14.25" customHeight="1" x14ac:dyDescent="0.3"/>
    <row r="178" spans="3:3" ht="14.25" customHeight="1" x14ac:dyDescent="0.3"/>
    <row r="179" spans="3:3" ht="14.25" customHeight="1" x14ac:dyDescent="0.3"/>
    <row r="180" spans="3:3" ht="35.25" customHeight="1" x14ac:dyDescent="0.3"/>
    <row r="181" spans="3:3" ht="14.25" customHeight="1" x14ac:dyDescent="0.3"/>
    <row r="182" spans="3:3" ht="14.25" customHeight="1" x14ac:dyDescent="0.3"/>
    <row r="183" spans="3:3" ht="14.25" customHeight="1" x14ac:dyDescent="0.3"/>
    <row r="184" spans="3:3" ht="14.25" customHeight="1" x14ac:dyDescent="0.3"/>
    <row r="185" spans="3:3" ht="14.25" customHeight="1" x14ac:dyDescent="0.3"/>
    <row r="186" spans="3:3" ht="33" customHeight="1" x14ac:dyDescent="0.3"/>
    <row r="187" spans="3:3" ht="14.25" customHeight="1" x14ac:dyDescent="0.3"/>
    <row r="188" spans="3:3" ht="14.25" customHeight="1" x14ac:dyDescent="0.3"/>
    <row r="189" spans="3:3" ht="14.25" customHeight="1" x14ac:dyDescent="0.3"/>
    <row r="190" spans="3:3" ht="14.25" customHeight="1" x14ac:dyDescent="0.35">
      <c r="C190" s="2"/>
    </row>
    <row r="191" spans="3:3" ht="14.25" customHeight="1" x14ac:dyDescent="0.3"/>
    <row r="192" spans="3:3" ht="14.25" customHeight="1" x14ac:dyDescent="0.3"/>
    <row r="193" ht="14.25" customHeight="1" x14ac:dyDescent="0.3"/>
    <row r="194" ht="14.25" customHeight="1" x14ac:dyDescent="0.3"/>
    <row r="195" ht="14.25" customHeight="1" x14ac:dyDescent="0.3"/>
    <row r="196" ht="27"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49.5" customHeight="1" x14ac:dyDescent="0.3"/>
    <row r="209" spans="3:3" ht="14.25" customHeight="1" x14ac:dyDescent="0.35">
      <c r="C209" s="2" t="s">
        <v>512</v>
      </c>
    </row>
    <row r="210" spans="3:3" ht="14.25" customHeight="1" x14ac:dyDescent="0.3"/>
    <row r="211" spans="3:3" ht="14.25" customHeight="1" x14ac:dyDescent="0.3"/>
    <row r="212" spans="3:3" ht="14.25" customHeight="1" x14ac:dyDescent="0.3"/>
    <row r="213" spans="3:3" ht="14.25" customHeight="1" x14ac:dyDescent="0.3"/>
    <row r="214" spans="3:3" ht="14.25" customHeight="1" x14ac:dyDescent="0.3"/>
    <row r="215" spans="3:3" ht="14.25" customHeight="1" x14ac:dyDescent="0.3"/>
    <row r="216" spans="3:3" ht="14.25" customHeight="1" x14ac:dyDescent="0.3"/>
    <row r="217" spans="3:3" ht="14.25" customHeight="1" x14ac:dyDescent="0.3"/>
    <row r="218" spans="3:3" ht="14.25" customHeight="1" x14ac:dyDescent="0.3"/>
    <row r="219" spans="3:3" ht="14.25" customHeight="1" x14ac:dyDescent="0.3"/>
    <row r="220" spans="3:3" ht="14.25" customHeight="1" x14ac:dyDescent="0.3"/>
    <row r="221" spans="3:3" ht="14.25" customHeight="1" x14ac:dyDescent="0.3"/>
    <row r="222" spans="3:3" ht="14.25" customHeight="1" x14ac:dyDescent="0.3"/>
    <row r="223" spans="3:3" ht="14.25" customHeight="1" x14ac:dyDescent="0.3"/>
    <row r="224" spans="3:3" ht="14.25" customHeight="1" x14ac:dyDescent="0.3"/>
    <row r="225" ht="14.25" customHeight="1" x14ac:dyDescent="0.3"/>
    <row r="226" ht="14.25" customHeight="1" x14ac:dyDescent="0.3"/>
    <row r="227" ht="14.25" customHeight="1" x14ac:dyDescent="0.3"/>
    <row r="228" ht="14.25" customHeight="1" x14ac:dyDescent="0.3"/>
    <row r="229" ht="27"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25.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48.7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39"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B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39"/>
  <sheetViews>
    <sheetView tabSelected="1" zoomScaleNormal="70" workbookViewId="0">
      <selection activeCell="I205" sqref="I205"/>
    </sheetView>
  </sheetViews>
  <sheetFormatPr defaultColWidth="12.6640625" defaultRowHeight="15" customHeight="1" x14ac:dyDescent="0.3"/>
  <cols>
    <col min="1" max="1" width="21.6640625" customWidth="1"/>
    <col min="2" max="2" width="105.1640625" bestFit="1" customWidth="1"/>
    <col min="3" max="3" width="10.5" bestFit="1" customWidth="1"/>
    <col min="4" max="4" width="23.1640625" bestFit="1" customWidth="1"/>
    <col min="5" max="5" width="38.5" bestFit="1" customWidth="1"/>
    <col min="6" max="6" width="49" bestFit="1" customWidth="1"/>
    <col min="7" max="8" width="22.6640625" customWidth="1"/>
    <col min="9" max="9" width="22.5" customWidth="1"/>
    <col min="10" max="24" width="10.6640625" customWidth="1"/>
  </cols>
  <sheetData>
    <row r="1" spans="1:9" ht="13.5" customHeight="1" x14ac:dyDescent="0.35">
      <c r="A1" s="2" t="s">
        <v>870</v>
      </c>
      <c r="B1" s="1" t="s">
        <v>3</v>
      </c>
      <c r="C1" s="1" t="s">
        <v>666</v>
      </c>
      <c r="D1" s="1" t="s">
        <v>1</v>
      </c>
      <c r="E1" s="1" t="s">
        <v>10</v>
      </c>
      <c r="F1" s="1" t="s">
        <v>11</v>
      </c>
      <c r="G1" s="20" t="s">
        <v>879</v>
      </c>
      <c r="H1" s="20" t="s">
        <v>880</v>
      </c>
      <c r="I1" s="20" t="s">
        <v>878</v>
      </c>
    </row>
    <row r="2" spans="1:9" ht="13.5" customHeight="1" x14ac:dyDescent="0.35">
      <c r="A2" s="8" t="s">
        <v>670</v>
      </c>
      <c r="B2" s="2" t="s">
        <v>12</v>
      </c>
      <c r="C2" s="2">
        <v>0.5</v>
      </c>
      <c r="D2" s="2" t="s">
        <v>26</v>
      </c>
      <c r="E2" s="2" t="s">
        <v>28</v>
      </c>
      <c r="F2" s="2" t="s">
        <v>117</v>
      </c>
      <c r="G2" s="2" t="str">
        <f>VLOOKUP(B2, Industry_benchmark!$A$1:$D$164, 3,FALSE)</f>
        <v>Agriculture and Agri-Food</v>
      </c>
      <c r="H2" s="2">
        <f>VLOOKUP(B2, Industry_benchmark!$A$1:$D$164, 4,FALSE)</f>
        <v>1</v>
      </c>
      <c r="I2" s="2" t="str">
        <f>VLOOKUP(B2, Industry_benchmark!$A$1:$D$164, 2,FALSE)</f>
        <v>Crop and animal production, hunting and related service activities</v>
      </c>
    </row>
    <row r="3" spans="1:9" ht="13.5" customHeight="1" x14ac:dyDescent="0.35">
      <c r="A3" s="8" t="s">
        <v>670</v>
      </c>
      <c r="B3" s="2" t="s">
        <v>12</v>
      </c>
      <c r="C3" s="2">
        <v>0.5</v>
      </c>
      <c r="D3" s="2" t="s">
        <v>26</v>
      </c>
      <c r="E3" s="2" t="s">
        <v>28</v>
      </c>
      <c r="F3" s="2" t="s">
        <v>186</v>
      </c>
      <c r="G3" s="2" t="str">
        <f>VLOOKUP(B3, Industry_benchmark!$A$1:$D$164, 3,FALSE)</f>
        <v>Agriculture and Agri-Food</v>
      </c>
      <c r="H3" s="2">
        <f>VLOOKUP(B3, Industry_benchmark!$A$1:$D$164, 4,FALSE)</f>
        <v>1</v>
      </c>
      <c r="I3" s="2" t="str">
        <f>VLOOKUP(B3, Industry_benchmark!$A$1:$D$164, 2,FALSE)</f>
        <v>Crop and animal production, hunting and related service activities</v>
      </c>
    </row>
    <row r="4" spans="1:9" ht="13.5" customHeight="1" x14ac:dyDescent="0.35">
      <c r="A4" s="8" t="s">
        <v>670</v>
      </c>
      <c r="B4" s="2" t="s">
        <v>19</v>
      </c>
      <c r="C4" s="2">
        <v>0.5</v>
      </c>
      <c r="D4" s="2" t="s">
        <v>26</v>
      </c>
      <c r="E4" s="2" t="s">
        <v>28</v>
      </c>
      <c r="F4" s="2" t="s">
        <v>117</v>
      </c>
      <c r="G4" s="2" t="str">
        <f>VLOOKUP(B4, Industry_benchmark!$A$1:$D$164, 3,FALSE)</f>
        <v>Agriculture and Agri-Food</v>
      </c>
      <c r="H4" s="2">
        <f>VLOOKUP(B4, Industry_benchmark!$A$1:$D$164, 4,FALSE)</f>
        <v>1</v>
      </c>
      <c r="I4" s="2" t="str">
        <f>VLOOKUP(B4, Industry_benchmark!$A$1:$D$164, 2,FALSE)</f>
        <v>Crop and animal production, hunting and related service activities</v>
      </c>
    </row>
    <row r="5" spans="1:9" ht="13.5" customHeight="1" x14ac:dyDescent="0.35">
      <c r="A5" s="8" t="s">
        <v>670</v>
      </c>
      <c r="B5" s="2" t="s">
        <v>19</v>
      </c>
      <c r="C5" s="2">
        <v>0.5</v>
      </c>
      <c r="D5" s="2" t="s">
        <v>26</v>
      </c>
      <c r="E5" s="2" t="s">
        <v>28</v>
      </c>
      <c r="F5" s="2" t="s">
        <v>186</v>
      </c>
      <c r="G5" s="2" t="str">
        <f>VLOOKUP(B5, Industry_benchmark!$A$1:$D$164, 3,FALSE)</f>
        <v>Agriculture and Agri-Food</v>
      </c>
      <c r="H5" s="2">
        <f>VLOOKUP(B5, Industry_benchmark!$A$1:$D$164, 4,FALSE)</f>
        <v>1</v>
      </c>
      <c r="I5" s="2" t="str">
        <f>VLOOKUP(B5, Industry_benchmark!$A$1:$D$164, 2,FALSE)</f>
        <v>Crop and animal production, hunting and related service activities</v>
      </c>
    </row>
    <row r="6" spans="1:9" ht="13.5" customHeight="1" x14ac:dyDescent="0.35">
      <c r="A6" s="8" t="s">
        <v>670</v>
      </c>
      <c r="B6" s="2" t="s">
        <v>23</v>
      </c>
      <c r="C6" s="2">
        <v>0.5</v>
      </c>
      <c r="D6" s="2" t="s">
        <v>26</v>
      </c>
      <c r="E6" s="2" t="s">
        <v>28</v>
      </c>
      <c r="F6" s="2" t="s">
        <v>117</v>
      </c>
      <c r="G6" s="2" t="str">
        <f>VLOOKUP(B6, Industry_benchmark!$A$1:$D$164, 3,FALSE)</f>
        <v>Agriculture and Agri-Food</v>
      </c>
      <c r="H6" s="2">
        <f>VLOOKUP(B6, Industry_benchmark!$A$1:$D$164, 4,FALSE)</f>
        <v>1</v>
      </c>
      <c r="I6" s="2" t="str">
        <f>VLOOKUP(B6, Industry_benchmark!$A$1:$D$164, 2,FALSE)</f>
        <v>Crop and animal production, hunting and related service activities</v>
      </c>
    </row>
    <row r="7" spans="1:9" ht="13.5" customHeight="1" x14ac:dyDescent="0.35">
      <c r="A7" s="8" t="s">
        <v>670</v>
      </c>
      <c r="B7" s="2" t="s">
        <v>23</v>
      </c>
      <c r="C7" s="2">
        <v>0.5</v>
      </c>
      <c r="D7" s="2" t="s">
        <v>26</v>
      </c>
      <c r="E7" s="2" t="s">
        <v>28</v>
      </c>
      <c r="F7" s="2" t="s">
        <v>186</v>
      </c>
      <c r="G7" s="2" t="str">
        <f>VLOOKUP(B7, Industry_benchmark!$A$1:$D$164, 3,FALSE)</f>
        <v>Agriculture and Agri-Food</v>
      </c>
      <c r="H7" s="2">
        <f>VLOOKUP(B7, Industry_benchmark!$A$1:$D$164, 4,FALSE)</f>
        <v>1</v>
      </c>
      <c r="I7" s="2" t="str">
        <f>VLOOKUP(B7, Industry_benchmark!$A$1:$D$164, 2,FALSE)</f>
        <v>Crop and animal production, hunting and related service activities</v>
      </c>
    </row>
    <row r="8" spans="1:9" ht="13.5" customHeight="1" x14ac:dyDescent="0.35">
      <c r="A8" s="8" t="s">
        <v>670</v>
      </c>
      <c r="B8" s="2" t="s">
        <v>31</v>
      </c>
      <c r="C8" s="2">
        <v>0.5</v>
      </c>
      <c r="D8" s="2" t="s">
        <v>26</v>
      </c>
      <c r="E8" s="2" t="s">
        <v>28</v>
      </c>
      <c r="F8" s="2" t="s">
        <v>117</v>
      </c>
      <c r="G8" s="2" t="str">
        <f>VLOOKUP(B8, Industry_benchmark!$A$1:$D$164, 3,FALSE)</f>
        <v>Agriculture and Agri-Food</v>
      </c>
      <c r="H8" s="2">
        <f>VLOOKUP(B8, Industry_benchmark!$A$1:$D$164, 4,FALSE)</f>
        <v>1</v>
      </c>
      <c r="I8" s="2" t="str">
        <f>VLOOKUP(B8, Industry_benchmark!$A$1:$D$164, 2,FALSE)</f>
        <v>Crop and animal production, hunting and related service activities</v>
      </c>
    </row>
    <row r="9" spans="1:9" ht="13.5" customHeight="1" x14ac:dyDescent="0.35">
      <c r="A9" s="8" t="s">
        <v>670</v>
      </c>
      <c r="B9" s="2" t="s">
        <v>31</v>
      </c>
      <c r="C9" s="2">
        <v>0.5</v>
      </c>
      <c r="D9" s="2" t="s">
        <v>26</v>
      </c>
      <c r="E9" s="2" t="s">
        <v>28</v>
      </c>
      <c r="F9" s="2" t="s">
        <v>186</v>
      </c>
      <c r="G9" s="2" t="str">
        <f>VLOOKUP(B9, Industry_benchmark!$A$1:$D$164, 3,FALSE)</f>
        <v>Agriculture and Agri-Food</v>
      </c>
      <c r="H9" s="2">
        <f>VLOOKUP(B9, Industry_benchmark!$A$1:$D$164, 4,FALSE)</f>
        <v>1</v>
      </c>
      <c r="I9" s="2" t="str">
        <f>VLOOKUP(B9, Industry_benchmark!$A$1:$D$164, 2,FALSE)</f>
        <v>Crop and animal production, hunting and related service activities</v>
      </c>
    </row>
    <row r="10" spans="1:9" ht="13.5" customHeight="1" x14ac:dyDescent="0.35">
      <c r="A10" s="8" t="s">
        <v>670</v>
      </c>
      <c r="B10" s="2" t="s">
        <v>38</v>
      </c>
      <c r="C10" s="2">
        <v>0.5</v>
      </c>
      <c r="D10" s="2" t="s">
        <v>26</v>
      </c>
      <c r="E10" s="2" t="s">
        <v>28</v>
      </c>
      <c r="F10" s="2" t="s">
        <v>117</v>
      </c>
      <c r="G10" s="2" t="str">
        <f>VLOOKUP(B10, Industry_benchmark!$A$1:$D$164, 3,FALSE)</f>
        <v>Agriculture and Agri-Food</v>
      </c>
      <c r="H10" s="2">
        <f>VLOOKUP(B10, Industry_benchmark!$A$1:$D$164, 4,FALSE)</f>
        <v>1</v>
      </c>
      <c r="I10" s="2" t="str">
        <f>VLOOKUP(B10, Industry_benchmark!$A$1:$D$164, 2,FALSE)</f>
        <v>Crop and animal production, hunting and related service activities</v>
      </c>
    </row>
    <row r="11" spans="1:9" ht="13.5" customHeight="1" x14ac:dyDescent="0.35">
      <c r="A11" s="8" t="s">
        <v>670</v>
      </c>
      <c r="B11" s="2" t="s">
        <v>38</v>
      </c>
      <c r="C11" s="2">
        <v>0.5</v>
      </c>
      <c r="D11" s="2" t="s">
        <v>26</v>
      </c>
      <c r="E11" s="2" t="s">
        <v>28</v>
      </c>
      <c r="F11" s="2" t="s">
        <v>186</v>
      </c>
      <c r="G11" s="2" t="str">
        <f>VLOOKUP(B11, Industry_benchmark!$A$1:$D$164, 3,FALSE)</f>
        <v>Agriculture and Agri-Food</v>
      </c>
      <c r="H11" s="2">
        <f>VLOOKUP(B11, Industry_benchmark!$A$1:$D$164, 4,FALSE)</f>
        <v>1</v>
      </c>
      <c r="I11" s="2" t="str">
        <f>VLOOKUP(B11, Industry_benchmark!$A$1:$D$164, 2,FALSE)</f>
        <v>Crop and animal production, hunting and related service activities</v>
      </c>
    </row>
    <row r="12" spans="1:9" ht="13.5" customHeight="1" x14ac:dyDescent="0.35">
      <c r="A12" s="8" t="s">
        <v>670</v>
      </c>
      <c r="B12" s="2" t="s">
        <v>44</v>
      </c>
      <c r="C12" s="2">
        <v>0.5</v>
      </c>
      <c r="D12" s="2" t="s">
        <v>26</v>
      </c>
      <c r="E12" s="2" t="s">
        <v>28</v>
      </c>
      <c r="F12" s="2" t="s">
        <v>117</v>
      </c>
      <c r="G12" s="2" t="str">
        <f>VLOOKUP(B12, Industry_benchmark!$A$1:$D$164, 3,FALSE)</f>
        <v>Agriculture and Agri-Food</v>
      </c>
      <c r="H12" s="2">
        <f>VLOOKUP(B12, Industry_benchmark!$A$1:$D$164, 4,FALSE)</f>
        <v>1</v>
      </c>
      <c r="I12" s="2" t="str">
        <f>VLOOKUP(B12, Industry_benchmark!$A$1:$D$164, 2,FALSE)</f>
        <v>Crop and animal production, hunting and related service activities</v>
      </c>
    </row>
    <row r="13" spans="1:9" ht="13.5" customHeight="1" x14ac:dyDescent="0.35">
      <c r="A13" s="8" t="s">
        <v>670</v>
      </c>
      <c r="B13" s="2" t="s">
        <v>44</v>
      </c>
      <c r="C13" s="2">
        <v>0.5</v>
      </c>
      <c r="D13" s="2" t="s">
        <v>26</v>
      </c>
      <c r="E13" s="2" t="s">
        <v>28</v>
      </c>
      <c r="F13" s="2" t="s">
        <v>186</v>
      </c>
      <c r="G13" s="2" t="str">
        <f>VLOOKUP(B13, Industry_benchmark!$A$1:$D$164, 3,FALSE)</f>
        <v>Agriculture and Agri-Food</v>
      </c>
      <c r="H13" s="2">
        <f>VLOOKUP(B13, Industry_benchmark!$A$1:$D$164, 4,FALSE)</f>
        <v>1</v>
      </c>
      <c r="I13" s="2" t="str">
        <f>VLOOKUP(B13, Industry_benchmark!$A$1:$D$164, 2,FALSE)</f>
        <v>Crop and animal production, hunting and related service activities</v>
      </c>
    </row>
    <row r="14" spans="1:9" ht="13.5" customHeight="1" x14ac:dyDescent="0.35">
      <c r="A14" s="8" t="s">
        <v>670</v>
      </c>
      <c r="B14" s="2" t="s">
        <v>49</v>
      </c>
      <c r="C14" s="2">
        <v>0.5</v>
      </c>
      <c r="D14" s="2" t="s">
        <v>26</v>
      </c>
      <c r="E14" s="2" t="s">
        <v>28</v>
      </c>
      <c r="F14" s="2" t="s">
        <v>117</v>
      </c>
      <c r="G14" s="2" t="str">
        <f>VLOOKUP(B14, Industry_benchmark!$A$1:$D$164, 3,FALSE)</f>
        <v>Agriculture and Agri-Food</v>
      </c>
      <c r="H14" s="2">
        <f>VLOOKUP(B14, Industry_benchmark!$A$1:$D$164, 4,FALSE)</f>
        <v>1</v>
      </c>
      <c r="I14" s="2" t="str">
        <f>VLOOKUP(B14, Industry_benchmark!$A$1:$D$164, 2,FALSE)</f>
        <v>Crop and animal production, hunting and related service activities</v>
      </c>
    </row>
    <row r="15" spans="1:9" ht="13.5" customHeight="1" x14ac:dyDescent="0.35">
      <c r="A15" s="8" t="s">
        <v>670</v>
      </c>
      <c r="B15" s="2" t="s">
        <v>49</v>
      </c>
      <c r="C15" s="2">
        <v>0.5</v>
      </c>
      <c r="D15" s="2" t="s">
        <v>26</v>
      </c>
      <c r="E15" s="2" t="s">
        <v>28</v>
      </c>
      <c r="F15" s="2" t="s">
        <v>186</v>
      </c>
      <c r="G15" s="2" t="str">
        <f>VLOOKUP(B15, Industry_benchmark!$A$1:$D$164, 3,FALSE)</f>
        <v>Agriculture and Agri-Food</v>
      </c>
      <c r="H15" s="2">
        <f>VLOOKUP(B15, Industry_benchmark!$A$1:$D$164, 4,FALSE)</f>
        <v>1</v>
      </c>
      <c r="I15" s="2" t="str">
        <f>VLOOKUP(B15, Industry_benchmark!$A$1:$D$164, 2,FALSE)</f>
        <v>Crop and animal production, hunting and related service activities</v>
      </c>
    </row>
    <row r="16" spans="1:9" ht="13.5" customHeight="1" x14ac:dyDescent="0.35">
      <c r="A16" s="8" t="s">
        <v>670</v>
      </c>
      <c r="B16" s="2" t="s">
        <v>55</v>
      </c>
      <c r="C16" s="2">
        <v>0.5</v>
      </c>
      <c r="D16" s="2" t="s">
        <v>26</v>
      </c>
      <c r="E16" s="2" t="s">
        <v>28</v>
      </c>
      <c r="F16" s="2" t="s">
        <v>117</v>
      </c>
      <c r="G16" s="2" t="str">
        <f>VLOOKUP(B16, Industry_benchmark!$A$1:$D$164, 3,FALSE)</f>
        <v>Agriculture and Agri-Food</v>
      </c>
      <c r="H16" s="2">
        <f>VLOOKUP(B16, Industry_benchmark!$A$1:$D$164, 4,FALSE)</f>
        <v>1</v>
      </c>
      <c r="I16" s="2" t="str">
        <f>VLOOKUP(B16, Industry_benchmark!$A$1:$D$164, 2,FALSE)</f>
        <v>Crop and animal production, hunting and related service activities</v>
      </c>
    </row>
    <row r="17" spans="1:9" ht="13.5" customHeight="1" x14ac:dyDescent="0.35">
      <c r="A17" s="8" t="s">
        <v>670</v>
      </c>
      <c r="B17" s="2" t="s">
        <v>55</v>
      </c>
      <c r="C17" s="2">
        <v>0.5</v>
      </c>
      <c r="D17" s="2" t="s">
        <v>26</v>
      </c>
      <c r="E17" s="2" t="s">
        <v>28</v>
      </c>
      <c r="F17" s="2" t="s">
        <v>186</v>
      </c>
      <c r="G17" s="2" t="str">
        <f>VLOOKUP(B17, Industry_benchmark!$A$1:$D$164, 3,FALSE)</f>
        <v>Agriculture and Agri-Food</v>
      </c>
      <c r="H17" s="2">
        <f>VLOOKUP(B17, Industry_benchmark!$A$1:$D$164, 4,FALSE)</f>
        <v>1</v>
      </c>
      <c r="I17" s="2" t="str">
        <f>VLOOKUP(B17, Industry_benchmark!$A$1:$D$164, 2,FALSE)</f>
        <v>Crop and animal production, hunting and related service activities</v>
      </c>
    </row>
    <row r="18" spans="1:9" ht="13.5" customHeight="1" x14ac:dyDescent="0.35">
      <c r="A18" s="8" t="s">
        <v>670</v>
      </c>
      <c r="B18" s="2" t="s">
        <v>61</v>
      </c>
      <c r="C18" s="2">
        <v>0.5</v>
      </c>
      <c r="D18" s="9" t="s">
        <v>26</v>
      </c>
      <c r="E18" s="9" t="s">
        <v>28</v>
      </c>
      <c r="F18" s="9" t="s">
        <v>140</v>
      </c>
      <c r="G18" s="2" t="str">
        <f>VLOOKUP(B18, Industry_benchmark!$A$1:$D$164, 3,FALSE)</f>
        <v>Agriculture and Agri-Food</v>
      </c>
      <c r="H18" s="2">
        <f>VLOOKUP(B18, Industry_benchmark!$A$1:$D$164, 4,FALSE)</f>
        <v>1</v>
      </c>
      <c r="I18" s="2" t="str">
        <f>VLOOKUP(B18, Industry_benchmark!$A$1:$D$164, 2,FALSE)</f>
        <v>Crop and animal production, hunting and related service activities</v>
      </c>
    </row>
    <row r="19" spans="1:9" ht="13.5" customHeight="1" x14ac:dyDescent="0.35">
      <c r="A19" s="8" t="s">
        <v>670</v>
      </c>
      <c r="B19" s="2" t="s">
        <v>61</v>
      </c>
      <c r="C19" s="2">
        <v>0.5</v>
      </c>
      <c r="D19" s="9" t="s">
        <v>26</v>
      </c>
      <c r="E19" s="9" t="s">
        <v>28</v>
      </c>
      <c r="F19" s="9" t="s">
        <v>201</v>
      </c>
      <c r="G19" s="2" t="str">
        <f>VLOOKUP(B19, Industry_benchmark!$A$1:$D$164, 3,FALSE)</f>
        <v>Agriculture and Agri-Food</v>
      </c>
      <c r="H19" s="2">
        <f>VLOOKUP(B19, Industry_benchmark!$A$1:$D$164, 4,FALSE)</f>
        <v>1</v>
      </c>
      <c r="I19" s="2" t="str">
        <f>VLOOKUP(B19, Industry_benchmark!$A$1:$D$164, 2,FALSE)</f>
        <v>Crop and animal production, hunting and related service activities</v>
      </c>
    </row>
    <row r="20" spans="1:9" ht="13.5" customHeight="1" x14ac:dyDescent="0.35">
      <c r="A20" s="8" t="s">
        <v>670</v>
      </c>
      <c r="B20" s="2" t="s">
        <v>66</v>
      </c>
      <c r="C20" s="2">
        <v>0.5</v>
      </c>
      <c r="D20" s="9" t="s">
        <v>26</v>
      </c>
      <c r="E20" s="9" t="s">
        <v>28</v>
      </c>
      <c r="F20" s="9" t="s">
        <v>140</v>
      </c>
      <c r="G20" s="2" t="str">
        <f>VLOOKUP(B20, Industry_benchmark!$A$1:$D$164, 3,FALSE)</f>
        <v>Agriculture and Agri-Food</v>
      </c>
      <c r="H20" s="2">
        <f>VLOOKUP(B20, Industry_benchmark!$A$1:$D$164, 4,FALSE)</f>
        <v>1</v>
      </c>
      <c r="I20" s="2" t="str">
        <f>VLOOKUP(B20, Industry_benchmark!$A$1:$D$164, 2,FALSE)</f>
        <v>Crop and animal production, hunting and related service activities</v>
      </c>
    </row>
    <row r="21" spans="1:9" ht="13.5" customHeight="1" x14ac:dyDescent="0.35">
      <c r="A21" s="8" t="s">
        <v>670</v>
      </c>
      <c r="B21" s="2" t="s">
        <v>66</v>
      </c>
      <c r="C21" s="2">
        <v>0.5</v>
      </c>
      <c r="D21" s="9" t="s">
        <v>26</v>
      </c>
      <c r="E21" s="9" t="s">
        <v>28</v>
      </c>
      <c r="F21" s="9" t="s">
        <v>201</v>
      </c>
      <c r="G21" s="2" t="str">
        <f>VLOOKUP(B21, Industry_benchmark!$A$1:$D$164, 3,FALSE)</f>
        <v>Agriculture and Agri-Food</v>
      </c>
      <c r="H21" s="2">
        <f>VLOOKUP(B21, Industry_benchmark!$A$1:$D$164, 4,FALSE)</f>
        <v>1</v>
      </c>
      <c r="I21" s="2" t="str">
        <f>VLOOKUP(B21, Industry_benchmark!$A$1:$D$164, 2,FALSE)</f>
        <v>Crop and animal production, hunting and related service activities</v>
      </c>
    </row>
    <row r="22" spans="1:9" ht="13.5" customHeight="1" x14ac:dyDescent="0.35">
      <c r="A22" s="8" t="s">
        <v>670</v>
      </c>
      <c r="B22" s="2" t="s">
        <v>69</v>
      </c>
      <c r="C22" s="2">
        <v>0.5</v>
      </c>
      <c r="D22" s="9" t="s">
        <v>26</v>
      </c>
      <c r="E22" s="9" t="s">
        <v>28</v>
      </c>
      <c r="F22" s="9" t="s">
        <v>140</v>
      </c>
      <c r="G22" s="2" t="str">
        <f>VLOOKUP(B22, Industry_benchmark!$A$1:$D$164, 3,FALSE)</f>
        <v>Agriculture and Agri-Food</v>
      </c>
      <c r="H22" s="2">
        <f>VLOOKUP(B22, Industry_benchmark!$A$1:$D$164, 4,FALSE)</f>
        <v>1</v>
      </c>
      <c r="I22" s="2" t="str">
        <f>VLOOKUP(B22, Industry_benchmark!$A$1:$D$164, 2,FALSE)</f>
        <v>Crop and animal production, hunting and related service activities</v>
      </c>
    </row>
    <row r="23" spans="1:9" ht="13.5" customHeight="1" x14ac:dyDescent="0.35">
      <c r="A23" s="8" t="s">
        <v>670</v>
      </c>
      <c r="B23" s="2" t="s">
        <v>69</v>
      </c>
      <c r="C23" s="2">
        <v>0.5</v>
      </c>
      <c r="D23" s="9" t="s">
        <v>26</v>
      </c>
      <c r="E23" s="9" t="s">
        <v>28</v>
      </c>
      <c r="F23" s="9" t="s">
        <v>201</v>
      </c>
      <c r="G23" s="2" t="str">
        <f>VLOOKUP(B23, Industry_benchmark!$A$1:$D$164, 3,FALSE)</f>
        <v>Agriculture and Agri-Food</v>
      </c>
      <c r="H23" s="2">
        <f>VLOOKUP(B23, Industry_benchmark!$A$1:$D$164, 4,FALSE)</f>
        <v>1</v>
      </c>
      <c r="I23" s="2" t="str">
        <f>VLOOKUP(B23, Industry_benchmark!$A$1:$D$164, 2,FALSE)</f>
        <v>Crop and animal production, hunting and related service activities</v>
      </c>
    </row>
    <row r="24" spans="1:9" ht="13.5" customHeight="1" x14ac:dyDescent="0.35">
      <c r="A24" s="8" t="s">
        <v>670</v>
      </c>
      <c r="B24" s="2" t="s">
        <v>74</v>
      </c>
      <c r="C24" s="2">
        <v>0.5</v>
      </c>
      <c r="D24" s="9" t="s">
        <v>26</v>
      </c>
      <c r="E24" s="9" t="s">
        <v>28</v>
      </c>
      <c r="F24" s="9" t="s">
        <v>140</v>
      </c>
      <c r="G24" s="2" t="str">
        <f>VLOOKUP(B24, Industry_benchmark!$A$1:$D$164, 3,FALSE)</f>
        <v>Agriculture and Agri-Food</v>
      </c>
      <c r="H24" s="2">
        <f>VLOOKUP(B24, Industry_benchmark!$A$1:$D$164, 4,FALSE)</f>
        <v>1</v>
      </c>
      <c r="I24" s="2" t="str">
        <f>VLOOKUP(B24, Industry_benchmark!$A$1:$D$164, 2,FALSE)</f>
        <v>Crop and animal production, hunting and related service activities</v>
      </c>
    </row>
    <row r="25" spans="1:9" ht="13.5" customHeight="1" x14ac:dyDescent="0.35">
      <c r="A25" s="8" t="s">
        <v>670</v>
      </c>
      <c r="B25" s="2" t="s">
        <v>74</v>
      </c>
      <c r="C25" s="2">
        <v>0.5</v>
      </c>
      <c r="D25" s="9" t="s">
        <v>26</v>
      </c>
      <c r="E25" s="9" t="s">
        <v>28</v>
      </c>
      <c r="F25" s="9" t="s">
        <v>201</v>
      </c>
      <c r="G25" s="2" t="str">
        <f>VLOOKUP(B25, Industry_benchmark!$A$1:$D$164, 3,FALSE)</f>
        <v>Agriculture and Agri-Food</v>
      </c>
      <c r="H25" s="2">
        <f>VLOOKUP(B25, Industry_benchmark!$A$1:$D$164, 4,FALSE)</f>
        <v>1</v>
      </c>
      <c r="I25" s="2" t="str">
        <f>VLOOKUP(B25, Industry_benchmark!$A$1:$D$164, 2,FALSE)</f>
        <v>Crop and animal production, hunting and related service activities</v>
      </c>
    </row>
    <row r="26" spans="1:9" ht="13.5" customHeight="1" x14ac:dyDescent="0.35">
      <c r="A26" s="8" t="s">
        <v>670</v>
      </c>
      <c r="B26" s="2" t="s">
        <v>79</v>
      </c>
      <c r="C26" s="2">
        <v>0.5</v>
      </c>
      <c r="D26" s="9" t="s">
        <v>26</v>
      </c>
      <c r="E26" s="9" t="s">
        <v>28</v>
      </c>
      <c r="F26" s="9" t="s">
        <v>140</v>
      </c>
      <c r="G26" s="2" t="str">
        <f>VLOOKUP(B26, Industry_benchmark!$A$1:$D$164, 3,FALSE)</f>
        <v>Agriculture and Agri-Food</v>
      </c>
      <c r="H26" s="2">
        <f>VLOOKUP(B26, Industry_benchmark!$A$1:$D$164, 4,FALSE)</f>
        <v>1</v>
      </c>
      <c r="I26" s="2" t="str">
        <f>VLOOKUP(B26, Industry_benchmark!$A$1:$D$164, 2,FALSE)</f>
        <v>Crop and animal production, hunting and related service activities</v>
      </c>
    </row>
    <row r="27" spans="1:9" ht="13.5" customHeight="1" x14ac:dyDescent="0.35">
      <c r="A27" s="8" t="s">
        <v>670</v>
      </c>
      <c r="B27" s="2" t="s">
        <v>79</v>
      </c>
      <c r="C27" s="2">
        <v>0.5</v>
      </c>
      <c r="D27" s="9" t="s">
        <v>26</v>
      </c>
      <c r="E27" s="9" t="s">
        <v>28</v>
      </c>
      <c r="F27" s="9" t="s">
        <v>201</v>
      </c>
      <c r="G27" s="2" t="str">
        <f>VLOOKUP(B27, Industry_benchmark!$A$1:$D$164, 3,FALSE)</f>
        <v>Agriculture and Agri-Food</v>
      </c>
      <c r="H27" s="2">
        <f>VLOOKUP(B27, Industry_benchmark!$A$1:$D$164, 4,FALSE)</f>
        <v>1</v>
      </c>
      <c r="I27" s="2" t="str">
        <f>VLOOKUP(B27, Industry_benchmark!$A$1:$D$164, 2,FALSE)</f>
        <v>Crop and animal production, hunting and related service activities</v>
      </c>
    </row>
    <row r="28" spans="1:9" ht="13.5" customHeight="1" x14ac:dyDescent="0.35">
      <c r="A28" s="8" t="s">
        <v>670</v>
      </c>
      <c r="B28" s="2" t="s">
        <v>84</v>
      </c>
      <c r="C28" s="2">
        <v>0.5</v>
      </c>
      <c r="D28" s="9" t="s">
        <v>26</v>
      </c>
      <c r="E28" s="9" t="s">
        <v>28</v>
      </c>
      <c r="F28" s="9" t="s">
        <v>140</v>
      </c>
      <c r="G28" s="2" t="str">
        <f>VLOOKUP(B28, Industry_benchmark!$A$1:$D$164, 3,FALSE)</f>
        <v>Agriculture and Agri-Food</v>
      </c>
      <c r="H28" s="2">
        <f>VLOOKUP(B28, Industry_benchmark!$A$1:$D$164, 4,FALSE)</f>
        <v>1</v>
      </c>
      <c r="I28" s="2" t="str">
        <f>VLOOKUP(B28, Industry_benchmark!$A$1:$D$164, 2,FALSE)</f>
        <v>Crop and animal production, hunting and related service activities</v>
      </c>
    </row>
    <row r="29" spans="1:9" ht="13.5" customHeight="1" x14ac:dyDescent="0.35">
      <c r="A29" s="8" t="s">
        <v>670</v>
      </c>
      <c r="B29" s="2" t="s">
        <v>84</v>
      </c>
      <c r="C29" s="2">
        <v>0.5</v>
      </c>
      <c r="D29" s="9" t="s">
        <v>26</v>
      </c>
      <c r="E29" s="9" t="s">
        <v>28</v>
      </c>
      <c r="F29" s="9" t="s">
        <v>201</v>
      </c>
      <c r="G29" s="2" t="str">
        <f>VLOOKUP(B29, Industry_benchmark!$A$1:$D$164, 3,FALSE)</f>
        <v>Agriculture and Agri-Food</v>
      </c>
      <c r="H29" s="2">
        <f>VLOOKUP(B29, Industry_benchmark!$A$1:$D$164, 4,FALSE)</f>
        <v>1</v>
      </c>
      <c r="I29" s="2" t="str">
        <f>VLOOKUP(B29, Industry_benchmark!$A$1:$D$164, 2,FALSE)</f>
        <v>Crop and animal production, hunting and related service activities</v>
      </c>
    </row>
    <row r="30" spans="1:9" ht="13.5" customHeight="1" x14ac:dyDescent="0.35">
      <c r="A30" s="8" t="s">
        <v>670</v>
      </c>
      <c r="B30" s="2" t="s">
        <v>90</v>
      </c>
      <c r="C30" s="2">
        <v>0.5</v>
      </c>
      <c r="D30" s="9" t="s">
        <v>26</v>
      </c>
      <c r="E30" s="9" t="s">
        <v>28</v>
      </c>
      <c r="F30" s="9" t="s">
        <v>140</v>
      </c>
      <c r="G30" s="2" t="str">
        <f>VLOOKUP(B30, Industry_benchmark!$A$1:$D$164, 3,FALSE)</f>
        <v>Agriculture and Agri-Food</v>
      </c>
      <c r="H30" s="2">
        <f>VLOOKUP(B30, Industry_benchmark!$A$1:$D$164, 4,FALSE)</f>
        <v>1</v>
      </c>
      <c r="I30" s="2" t="str">
        <f>VLOOKUP(B30, Industry_benchmark!$A$1:$D$164, 2,FALSE)</f>
        <v>Crop and animal production, hunting and related service activities</v>
      </c>
    </row>
    <row r="31" spans="1:9" ht="13.5" customHeight="1" x14ac:dyDescent="0.35">
      <c r="A31" s="8" t="s">
        <v>670</v>
      </c>
      <c r="B31" s="2" t="s">
        <v>90</v>
      </c>
      <c r="C31" s="2">
        <v>0.5</v>
      </c>
      <c r="D31" s="9" t="s">
        <v>26</v>
      </c>
      <c r="E31" s="9" t="s">
        <v>28</v>
      </c>
      <c r="F31" s="9" t="s">
        <v>201</v>
      </c>
      <c r="G31" s="2" t="str">
        <f>VLOOKUP(B31, Industry_benchmark!$A$1:$D$164, 3,FALSE)</f>
        <v>Agriculture and Agri-Food</v>
      </c>
      <c r="H31" s="2">
        <f>VLOOKUP(B31, Industry_benchmark!$A$1:$D$164, 4,FALSE)</f>
        <v>1</v>
      </c>
      <c r="I31" s="2" t="str">
        <f>VLOOKUP(B31, Industry_benchmark!$A$1:$D$164, 2,FALSE)</f>
        <v>Crop and animal production, hunting and related service activities</v>
      </c>
    </row>
    <row r="32" spans="1:9" ht="13.5" customHeight="1" x14ac:dyDescent="0.35">
      <c r="A32" s="8" t="s">
        <v>741</v>
      </c>
      <c r="B32" s="21" t="s">
        <v>995</v>
      </c>
      <c r="C32" s="40">
        <f t="shared" ref="C32:C43" si="0">1/3</f>
        <v>0.33333333333333331</v>
      </c>
      <c r="D32" s="9" t="s">
        <v>40</v>
      </c>
      <c r="E32" s="9" t="s">
        <v>130</v>
      </c>
      <c r="F32" s="9" t="s">
        <v>745</v>
      </c>
      <c r="G32" s="2" t="str">
        <f>VLOOKUP(B32, Industry_benchmark!$A$1:$D$164, 3,FALSE)</f>
        <v>Raw materials extraction</v>
      </c>
      <c r="H32" s="2">
        <f>VLOOKUP(B32, Industry_benchmark!$A$1:$D$164, 4,FALSE)</f>
        <v>2</v>
      </c>
      <c r="I32" s="2" t="str">
        <f>VLOOKUP(B32, Industry_benchmark!$A$1:$D$164, 2,FALSE)</f>
        <v>Forestry and logging</v>
      </c>
    </row>
    <row r="33" spans="1:9" ht="13.5" customHeight="1" x14ac:dyDescent="0.35">
      <c r="A33" s="8" t="s">
        <v>741</v>
      </c>
      <c r="B33" s="21" t="s">
        <v>995</v>
      </c>
      <c r="C33" s="40">
        <f t="shared" si="0"/>
        <v>0.33333333333333331</v>
      </c>
      <c r="D33" s="9" t="s">
        <v>40</v>
      </c>
      <c r="E33" s="9" t="s">
        <v>130</v>
      </c>
      <c r="F33" s="9" t="s">
        <v>746</v>
      </c>
      <c r="G33" s="2" t="str">
        <f>VLOOKUP(B33, Industry_benchmark!$A$1:$D$164, 3,FALSE)</f>
        <v>Raw materials extraction</v>
      </c>
      <c r="H33" s="2">
        <f>VLOOKUP(B33, Industry_benchmark!$A$1:$D$164, 4,FALSE)</f>
        <v>2</v>
      </c>
      <c r="I33" s="2" t="str">
        <f>VLOOKUP(B33, Industry_benchmark!$A$1:$D$164, 2,FALSE)</f>
        <v>Forestry and logging</v>
      </c>
    </row>
    <row r="34" spans="1:9" ht="13.5" customHeight="1" x14ac:dyDescent="0.35">
      <c r="A34" s="8" t="s">
        <v>741</v>
      </c>
      <c r="B34" s="21" t="s">
        <v>995</v>
      </c>
      <c r="C34" s="40">
        <f t="shared" si="0"/>
        <v>0.33333333333333331</v>
      </c>
      <c r="D34" s="9" t="s">
        <v>40</v>
      </c>
      <c r="E34" s="9" t="s">
        <v>130</v>
      </c>
      <c r="F34" s="9" t="s">
        <v>747</v>
      </c>
      <c r="G34" s="2" t="str">
        <f>VLOOKUP(B34, Industry_benchmark!$A$1:$D$164, 3,FALSE)</f>
        <v>Raw materials extraction</v>
      </c>
      <c r="H34" s="2">
        <f>VLOOKUP(B34, Industry_benchmark!$A$1:$D$164, 4,FALSE)</f>
        <v>2</v>
      </c>
      <c r="I34" s="2" t="str">
        <f>VLOOKUP(B34, Industry_benchmark!$A$1:$D$164, 2,FALSE)</f>
        <v>Forestry and logging</v>
      </c>
    </row>
    <row r="35" spans="1:9" ht="13.5" customHeight="1" x14ac:dyDescent="0.35">
      <c r="A35" s="8" t="s">
        <v>748</v>
      </c>
      <c r="B35" s="21" t="s">
        <v>994</v>
      </c>
      <c r="C35" s="40">
        <f t="shared" si="0"/>
        <v>0.33333333333333331</v>
      </c>
      <c r="D35" s="9" t="s">
        <v>26</v>
      </c>
      <c r="E35" s="9" t="s">
        <v>28</v>
      </c>
      <c r="F35" s="9" t="s">
        <v>171</v>
      </c>
      <c r="G35" s="2" t="str">
        <f>VLOOKUP(B35, Industry_benchmark!$A$1:$D$164, 3,FALSE)</f>
        <v>Agriculture and Agri-Food</v>
      </c>
      <c r="H35" s="2">
        <f>VLOOKUP(B35, Industry_benchmark!$A$1:$D$164, 4,FALSE)</f>
        <v>1</v>
      </c>
      <c r="I35" s="2" t="str">
        <f>VLOOKUP(B35, Industry_benchmark!$A$1:$D$164, 2,FALSE)</f>
        <v>Fishing and aquaculture</v>
      </c>
    </row>
    <row r="36" spans="1:9" ht="13.5" customHeight="1" x14ac:dyDescent="0.35">
      <c r="A36" s="8" t="s">
        <v>748</v>
      </c>
      <c r="B36" s="21" t="s">
        <v>994</v>
      </c>
      <c r="C36" s="40">
        <f t="shared" si="0"/>
        <v>0.33333333333333331</v>
      </c>
      <c r="D36" s="9" t="s">
        <v>26</v>
      </c>
      <c r="E36" s="9" t="s">
        <v>28</v>
      </c>
      <c r="F36" s="9" t="s">
        <v>103</v>
      </c>
      <c r="G36" s="2" t="str">
        <f>VLOOKUP(B36, Industry_benchmark!$A$1:$D$164, 3,FALSE)</f>
        <v>Agriculture and Agri-Food</v>
      </c>
      <c r="H36" s="2">
        <f>VLOOKUP(B36, Industry_benchmark!$A$1:$D$164, 4,FALSE)</f>
        <v>1</v>
      </c>
      <c r="I36" s="2" t="str">
        <f>VLOOKUP(B36, Industry_benchmark!$A$1:$D$164, 2,FALSE)</f>
        <v>Fishing and aquaculture</v>
      </c>
    </row>
    <row r="37" spans="1:9" ht="13.5" customHeight="1" x14ac:dyDescent="0.35">
      <c r="A37" s="8" t="s">
        <v>748</v>
      </c>
      <c r="B37" s="21" t="s">
        <v>994</v>
      </c>
      <c r="C37" s="40">
        <f t="shared" si="0"/>
        <v>0.33333333333333331</v>
      </c>
      <c r="D37" s="9" t="s">
        <v>26</v>
      </c>
      <c r="E37" s="9" t="s">
        <v>28</v>
      </c>
      <c r="F37" s="9" t="s">
        <v>93</v>
      </c>
      <c r="G37" s="2" t="str">
        <f>VLOOKUP(B37, Industry_benchmark!$A$1:$D$164, 3,FALSE)</f>
        <v>Agriculture and Agri-Food</v>
      </c>
      <c r="H37" s="2">
        <f>VLOOKUP(B37, Industry_benchmark!$A$1:$D$164, 4,FALSE)</f>
        <v>1</v>
      </c>
      <c r="I37" s="2" t="str">
        <f>VLOOKUP(B37, Industry_benchmark!$A$1:$D$164, 2,FALSE)</f>
        <v>Fishing and aquaculture</v>
      </c>
    </row>
    <row r="38" spans="1:9" ht="13.5" customHeight="1" x14ac:dyDescent="0.35">
      <c r="A38" s="10" t="s">
        <v>751</v>
      </c>
      <c r="B38" s="2" t="s">
        <v>121</v>
      </c>
      <c r="C38" s="40">
        <f t="shared" si="0"/>
        <v>0.33333333333333331</v>
      </c>
      <c r="D38" s="2" t="s">
        <v>36</v>
      </c>
      <c r="E38" s="2" t="s">
        <v>50</v>
      </c>
      <c r="F38" s="2" t="s">
        <v>753</v>
      </c>
      <c r="G38" s="2" t="str">
        <f>VLOOKUP(B38, Industry_benchmark!$A$1:$D$164, 3,FALSE)</f>
        <v>Raw materials extraction</v>
      </c>
      <c r="H38" s="2">
        <f>VLOOKUP(B38, Industry_benchmark!$A$1:$D$164, 4,FALSE)</f>
        <v>2</v>
      </c>
      <c r="I38" s="2" t="str">
        <f>VLOOKUP(B38, Industry_benchmark!$A$1:$D$164, 2,FALSE)</f>
        <v>Extraction of crude petroleum and natural gas</v>
      </c>
    </row>
    <row r="39" spans="1:9" ht="13.5" customHeight="1" x14ac:dyDescent="0.35">
      <c r="A39" s="10" t="s">
        <v>751</v>
      </c>
      <c r="B39" s="2" t="s">
        <v>121</v>
      </c>
      <c r="C39" s="40">
        <f t="shared" si="0"/>
        <v>0.33333333333333331</v>
      </c>
      <c r="D39" s="2" t="s">
        <v>36</v>
      </c>
      <c r="E39" s="2" t="s">
        <v>46</v>
      </c>
      <c r="F39" s="2" t="s">
        <v>754</v>
      </c>
      <c r="G39" s="2" t="str">
        <f>VLOOKUP(B39, Industry_benchmark!$A$1:$D$164, 3,FALSE)</f>
        <v>Raw materials extraction</v>
      </c>
      <c r="H39" s="2">
        <f>VLOOKUP(B39, Industry_benchmark!$A$1:$D$164, 4,FALSE)</f>
        <v>2</v>
      </c>
      <c r="I39" s="2" t="str">
        <f>VLOOKUP(B39, Industry_benchmark!$A$1:$D$164, 2,FALSE)</f>
        <v>Extraction of crude petroleum and natural gas</v>
      </c>
    </row>
    <row r="40" spans="1:9" ht="13.5" customHeight="1" x14ac:dyDescent="0.35">
      <c r="A40" s="10" t="s">
        <v>751</v>
      </c>
      <c r="B40" s="2" t="s">
        <v>121</v>
      </c>
      <c r="C40" s="40">
        <f t="shared" si="0"/>
        <v>0.33333333333333331</v>
      </c>
      <c r="D40" s="2" t="s">
        <v>36</v>
      </c>
      <c r="E40" s="2" t="s">
        <v>157</v>
      </c>
      <c r="F40" s="2" t="s">
        <v>755</v>
      </c>
      <c r="G40" s="2" t="str">
        <f>VLOOKUP(B40, Industry_benchmark!$A$1:$D$164, 3,FALSE)</f>
        <v>Raw materials extraction</v>
      </c>
      <c r="H40" s="2">
        <f>VLOOKUP(B40, Industry_benchmark!$A$1:$D$164, 4,FALSE)</f>
        <v>2</v>
      </c>
      <c r="I40" s="2" t="str">
        <f>VLOOKUP(B40, Industry_benchmark!$A$1:$D$164, 2,FALSE)</f>
        <v>Extraction of crude petroleum and natural gas</v>
      </c>
    </row>
    <row r="41" spans="1:9" ht="13.5" customHeight="1" x14ac:dyDescent="0.35">
      <c r="A41" s="10" t="s">
        <v>751</v>
      </c>
      <c r="B41" s="2" t="s">
        <v>127</v>
      </c>
      <c r="C41" s="40">
        <f t="shared" si="0"/>
        <v>0.33333333333333331</v>
      </c>
      <c r="D41" s="2" t="s">
        <v>36</v>
      </c>
      <c r="E41" s="2" t="s">
        <v>50</v>
      </c>
      <c r="F41" s="2" t="s">
        <v>753</v>
      </c>
      <c r="G41" s="2" t="str">
        <f>VLOOKUP(B41, Industry_benchmark!$A$1:$D$164, 3,FALSE)</f>
        <v>Raw materials extraction</v>
      </c>
      <c r="H41" s="2">
        <f>VLOOKUP(B41, Industry_benchmark!$A$1:$D$164, 4,FALSE)</f>
        <v>2</v>
      </c>
      <c r="I41" s="2" t="str">
        <f>VLOOKUP(B41, Industry_benchmark!$A$1:$D$164, 2,FALSE)</f>
        <v>Extraction of crude petroleum and natural gas</v>
      </c>
    </row>
    <row r="42" spans="1:9" ht="13.5" customHeight="1" x14ac:dyDescent="0.35">
      <c r="A42" s="10" t="s">
        <v>751</v>
      </c>
      <c r="B42" s="2" t="s">
        <v>127</v>
      </c>
      <c r="C42" s="40">
        <f t="shared" si="0"/>
        <v>0.33333333333333331</v>
      </c>
      <c r="D42" s="2" t="s">
        <v>36</v>
      </c>
      <c r="E42" s="2" t="s">
        <v>46</v>
      </c>
      <c r="F42" s="2" t="s">
        <v>754</v>
      </c>
      <c r="G42" s="2" t="str">
        <f>VLOOKUP(B42, Industry_benchmark!$A$1:$D$164, 3,FALSE)</f>
        <v>Raw materials extraction</v>
      </c>
      <c r="H42" s="2">
        <f>VLOOKUP(B42, Industry_benchmark!$A$1:$D$164, 4,FALSE)</f>
        <v>2</v>
      </c>
      <c r="I42" s="2" t="str">
        <f>VLOOKUP(B42, Industry_benchmark!$A$1:$D$164, 2,FALSE)</f>
        <v>Extraction of crude petroleum and natural gas</v>
      </c>
    </row>
    <row r="43" spans="1:9" ht="13.5" customHeight="1" x14ac:dyDescent="0.35">
      <c r="A43" s="10" t="s">
        <v>751</v>
      </c>
      <c r="B43" s="2" t="s">
        <v>127</v>
      </c>
      <c r="C43" s="40">
        <f t="shared" si="0"/>
        <v>0.33333333333333331</v>
      </c>
      <c r="D43" s="2" t="s">
        <v>36</v>
      </c>
      <c r="E43" s="2" t="s">
        <v>157</v>
      </c>
      <c r="F43" s="2" t="s">
        <v>755</v>
      </c>
      <c r="G43" s="2" t="str">
        <f>VLOOKUP(B43, Industry_benchmark!$A$1:$D$164, 3,FALSE)</f>
        <v>Raw materials extraction</v>
      </c>
      <c r="H43" s="2">
        <f>VLOOKUP(B43, Industry_benchmark!$A$1:$D$164, 4,FALSE)</f>
        <v>2</v>
      </c>
      <c r="I43" s="2" t="str">
        <f>VLOOKUP(B43, Industry_benchmark!$A$1:$D$164, 2,FALSE)</f>
        <v>Extraction of crude petroleum and natural gas</v>
      </c>
    </row>
    <row r="44" spans="1:9" ht="13.5" customHeight="1" x14ac:dyDescent="0.35">
      <c r="A44" s="10" t="s">
        <v>751</v>
      </c>
      <c r="B44" s="2" t="s">
        <v>133</v>
      </c>
      <c r="C44" s="2">
        <v>0.5</v>
      </c>
      <c r="D44" s="2" t="s">
        <v>36</v>
      </c>
      <c r="E44" s="2" t="s">
        <v>50</v>
      </c>
      <c r="F44" s="2" t="s">
        <v>753</v>
      </c>
      <c r="G44" s="2" t="str">
        <f>VLOOKUP(B44, Industry_benchmark!$A$1:$D$164, 3,FALSE)</f>
        <v>Raw materials extraction</v>
      </c>
      <c r="H44" s="2">
        <f>VLOOKUP(B44, Industry_benchmark!$A$1:$D$164, 4,FALSE)</f>
        <v>2</v>
      </c>
      <c r="I44" s="2" t="str">
        <f>VLOOKUP(B44, Industry_benchmark!$A$1:$D$164, 2,FALSE)</f>
        <v>Extraction of crude petroleum and natural gas</v>
      </c>
    </row>
    <row r="45" spans="1:9" ht="13.5" customHeight="1" x14ac:dyDescent="0.35">
      <c r="A45" s="10" t="s">
        <v>751</v>
      </c>
      <c r="B45" s="2" t="s">
        <v>133</v>
      </c>
      <c r="C45" s="2">
        <v>0.5</v>
      </c>
      <c r="D45" s="2" t="s">
        <v>36</v>
      </c>
      <c r="E45" s="2" t="s">
        <v>46</v>
      </c>
      <c r="F45" s="2" t="s">
        <v>754</v>
      </c>
      <c r="G45" s="2" t="str">
        <f>VLOOKUP(B45, Industry_benchmark!$A$1:$D$164, 3,FALSE)</f>
        <v>Raw materials extraction</v>
      </c>
      <c r="H45" s="2">
        <f>VLOOKUP(B45, Industry_benchmark!$A$1:$D$164, 4,FALSE)</f>
        <v>2</v>
      </c>
      <c r="I45" s="2" t="str">
        <f>VLOOKUP(B45, Industry_benchmark!$A$1:$D$164, 2,FALSE)</f>
        <v>Extraction of crude petroleum and natural gas</v>
      </c>
    </row>
    <row r="46" spans="1:9" ht="13.5" customHeight="1" x14ac:dyDescent="0.35">
      <c r="A46" s="8" t="s">
        <v>769</v>
      </c>
      <c r="B46" s="21" t="s">
        <v>1013</v>
      </c>
      <c r="C46" s="2">
        <v>1</v>
      </c>
      <c r="D46" s="9" t="s">
        <v>36</v>
      </c>
      <c r="E46" s="9" t="s">
        <v>37</v>
      </c>
      <c r="F46" s="9" t="s">
        <v>361</v>
      </c>
      <c r="G46" s="2" t="str">
        <f>VLOOKUP(B46, Industry_benchmark!$A$1:$D$164, 3,FALSE)</f>
        <v>Raw materials extraction</v>
      </c>
      <c r="H46" s="2">
        <f>VLOOKUP(B46, Industry_benchmark!$A$1:$D$164, 4,FALSE)</f>
        <v>2</v>
      </c>
      <c r="I46" s="2" t="str">
        <f>VLOOKUP(B46, Industry_benchmark!$A$1:$D$164, 2,FALSE)</f>
        <v>Mining of coal and lignite</v>
      </c>
    </row>
    <row r="47" spans="1:9" ht="13.5" customHeight="1" x14ac:dyDescent="0.35">
      <c r="A47" s="8" t="s">
        <v>769</v>
      </c>
      <c r="B47" s="2" t="s">
        <v>145</v>
      </c>
      <c r="C47" s="2">
        <v>1</v>
      </c>
      <c r="D47" s="2" t="s">
        <v>40</v>
      </c>
      <c r="E47" s="2" t="s">
        <v>47</v>
      </c>
      <c r="F47" s="2" t="s">
        <v>772</v>
      </c>
      <c r="G47" s="2" t="str">
        <f>VLOOKUP(B47, Industry_benchmark!$A$1:$D$164, 3,FALSE)</f>
        <v>Raw materials extraction</v>
      </c>
      <c r="H47" s="2">
        <f>VLOOKUP(B47, Industry_benchmark!$A$1:$D$164, 4,FALSE)</f>
        <v>2</v>
      </c>
      <c r="I47" s="2" t="str">
        <f>VLOOKUP(B47, Industry_benchmark!$A$1:$D$164, 2,FALSE)</f>
        <v>Mining of metal ores</v>
      </c>
    </row>
    <row r="48" spans="1:9" ht="13.5" customHeight="1" x14ac:dyDescent="0.35">
      <c r="A48" s="8" t="s">
        <v>769</v>
      </c>
      <c r="B48" s="2" t="s">
        <v>149</v>
      </c>
      <c r="C48" s="2">
        <v>1</v>
      </c>
      <c r="D48" s="9" t="s">
        <v>40</v>
      </c>
      <c r="E48" s="9" t="s">
        <v>41</v>
      </c>
      <c r="F48" s="9" t="s">
        <v>361</v>
      </c>
      <c r="G48" s="2" t="str">
        <f>VLOOKUP(B48, Industry_benchmark!$A$1:$D$164, 3,FALSE)</f>
        <v>Raw materials extraction</v>
      </c>
      <c r="H48" s="2">
        <f>VLOOKUP(B48, Industry_benchmark!$A$1:$D$164, 4,FALSE)</f>
        <v>2</v>
      </c>
      <c r="I48" s="2" t="str">
        <f>VLOOKUP(B48, Industry_benchmark!$A$1:$D$164, 2,FALSE)</f>
        <v>Mining of metal ores</v>
      </c>
    </row>
    <row r="49" spans="1:9" ht="13.5" customHeight="1" x14ac:dyDescent="0.35">
      <c r="A49" s="8" t="s">
        <v>769</v>
      </c>
      <c r="B49" s="2" t="s">
        <v>153</v>
      </c>
      <c r="C49" s="2">
        <v>1</v>
      </c>
      <c r="D49" s="2" t="s">
        <v>40</v>
      </c>
      <c r="E49" s="2" t="s">
        <v>43</v>
      </c>
      <c r="F49" s="2" t="s">
        <v>361</v>
      </c>
      <c r="G49" s="2" t="str">
        <f>VLOOKUP(B49, Industry_benchmark!$A$1:$D$164, 3,FALSE)</f>
        <v>Raw materials extraction</v>
      </c>
      <c r="H49" s="2">
        <f>VLOOKUP(B49, Industry_benchmark!$A$1:$D$164, 4,FALSE)</f>
        <v>2</v>
      </c>
      <c r="I49" s="2" t="str">
        <f>VLOOKUP(B49, Industry_benchmark!$A$1:$D$164, 2,FALSE)</f>
        <v>Mining of metal ores</v>
      </c>
    </row>
    <row r="50" spans="1:9" ht="13.5" customHeight="1" x14ac:dyDescent="0.35">
      <c r="A50" s="8" t="s">
        <v>769</v>
      </c>
      <c r="B50" s="2" t="s">
        <v>160</v>
      </c>
      <c r="C50" s="2">
        <v>1</v>
      </c>
      <c r="D50" s="9" t="s">
        <v>40</v>
      </c>
      <c r="E50" s="9" t="s">
        <v>72</v>
      </c>
      <c r="F50" s="9" t="s">
        <v>361</v>
      </c>
      <c r="G50" s="2" t="str">
        <f>VLOOKUP(B50, Industry_benchmark!$A$1:$D$164, 3,FALSE)</f>
        <v>Raw materials extraction</v>
      </c>
      <c r="H50" s="2">
        <f>VLOOKUP(B50, Industry_benchmark!$A$1:$D$164, 4,FALSE)</f>
        <v>2</v>
      </c>
      <c r="I50" s="2" t="str">
        <f>VLOOKUP(B50, Industry_benchmark!$A$1:$D$164, 2,FALSE)</f>
        <v>Mining of metal ores</v>
      </c>
    </row>
    <row r="51" spans="1:9" ht="13.5" customHeight="1" x14ac:dyDescent="0.35">
      <c r="A51" s="8" t="s">
        <v>769</v>
      </c>
      <c r="B51" s="2" t="s">
        <v>165</v>
      </c>
      <c r="C51" s="2">
        <f t="shared" ref="C51:C53" si="1">1/3</f>
        <v>0.33333333333333331</v>
      </c>
      <c r="D51" s="9" t="s">
        <v>40</v>
      </c>
      <c r="E51" s="9" t="s">
        <v>56</v>
      </c>
      <c r="F51" s="9" t="s">
        <v>361</v>
      </c>
      <c r="G51" s="2" t="str">
        <f>VLOOKUP(B51, Industry_benchmark!$A$1:$D$164, 3,FALSE)</f>
        <v>Raw materials extraction</v>
      </c>
      <c r="H51" s="2">
        <f>VLOOKUP(B51, Industry_benchmark!$A$1:$D$164, 4,FALSE)</f>
        <v>2</v>
      </c>
      <c r="I51" s="2" t="str">
        <f>VLOOKUP(B51, Industry_benchmark!$A$1:$D$164, 2,FALSE)</f>
        <v>Mining of metal ores</v>
      </c>
    </row>
    <row r="52" spans="1:9" ht="13.5" customHeight="1" x14ac:dyDescent="0.35">
      <c r="A52" s="8" t="s">
        <v>769</v>
      </c>
      <c r="B52" s="2" t="s">
        <v>165</v>
      </c>
      <c r="C52" s="2">
        <f t="shared" si="1"/>
        <v>0.33333333333333331</v>
      </c>
      <c r="D52" s="2" t="s">
        <v>40</v>
      </c>
      <c r="E52" s="2" t="s">
        <v>58</v>
      </c>
      <c r="F52" s="2" t="s">
        <v>361</v>
      </c>
      <c r="G52" s="2" t="str">
        <f>VLOOKUP(B52, Industry_benchmark!$A$1:$D$164, 3,FALSE)</f>
        <v>Raw materials extraction</v>
      </c>
      <c r="H52" s="2">
        <f>VLOOKUP(B52, Industry_benchmark!$A$1:$D$164, 4,FALSE)</f>
        <v>2</v>
      </c>
      <c r="I52" s="2" t="str">
        <f>VLOOKUP(B52, Industry_benchmark!$A$1:$D$164, 2,FALSE)</f>
        <v>Mining of metal ores</v>
      </c>
    </row>
    <row r="53" spans="1:9" ht="13.5" customHeight="1" x14ac:dyDescent="0.35">
      <c r="A53" s="8" t="s">
        <v>769</v>
      </c>
      <c r="B53" s="2" t="s">
        <v>165</v>
      </c>
      <c r="C53" s="2">
        <f t="shared" si="1"/>
        <v>0.33333333333333331</v>
      </c>
      <c r="D53" s="2" t="s">
        <v>40</v>
      </c>
      <c r="E53" s="2" t="s">
        <v>53</v>
      </c>
      <c r="F53" s="2" t="s">
        <v>361</v>
      </c>
      <c r="G53" s="2" t="str">
        <f>VLOOKUP(B53, Industry_benchmark!$A$1:$D$164, 3,FALSE)</f>
        <v>Raw materials extraction</v>
      </c>
      <c r="H53" s="2">
        <f>VLOOKUP(B53, Industry_benchmark!$A$1:$D$164, 4,FALSE)</f>
        <v>2</v>
      </c>
      <c r="I53" s="2" t="str">
        <f>VLOOKUP(B53, Industry_benchmark!$A$1:$D$164, 2,FALSE)</f>
        <v>Mining of metal ores</v>
      </c>
    </row>
    <row r="54" spans="1:9" ht="13.5" customHeight="1" x14ac:dyDescent="0.35">
      <c r="A54" s="8" t="s">
        <v>769</v>
      </c>
      <c r="B54" s="2" t="s">
        <v>172</v>
      </c>
      <c r="C54" s="2">
        <v>1</v>
      </c>
      <c r="D54" s="2" t="s">
        <v>40</v>
      </c>
      <c r="E54" s="2" t="s">
        <v>43</v>
      </c>
      <c r="F54" s="2" t="s">
        <v>361</v>
      </c>
      <c r="G54" s="2" t="str">
        <f>VLOOKUP(B54, Industry_benchmark!$A$1:$D$164, 3,FALSE)</f>
        <v>Raw materials extraction</v>
      </c>
      <c r="H54" s="2">
        <f>VLOOKUP(B54, Industry_benchmark!$A$1:$D$164, 4,FALSE)</f>
        <v>2</v>
      </c>
      <c r="I54" s="2" t="str">
        <f>VLOOKUP(B54, Industry_benchmark!$A$1:$D$164, 2,FALSE)</f>
        <v>Mining of metal ores</v>
      </c>
    </row>
    <row r="55" spans="1:9" ht="13.5" customHeight="1" x14ac:dyDescent="0.35">
      <c r="A55" s="8" t="s">
        <v>769</v>
      </c>
      <c r="B55" s="2" t="s">
        <v>176</v>
      </c>
      <c r="C55" s="2">
        <v>1</v>
      </c>
      <c r="D55" s="2" t="s">
        <v>40</v>
      </c>
      <c r="E55" s="2" t="s">
        <v>43</v>
      </c>
      <c r="F55" s="2" t="s">
        <v>361</v>
      </c>
      <c r="G55" s="2" t="str">
        <f>VLOOKUP(B55, Industry_benchmark!$A$1:$D$164, 3,FALSE)</f>
        <v>Raw materials extraction</v>
      </c>
      <c r="H55" s="2">
        <f>VLOOKUP(B55, Industry_benchmark!$A$1:$D$164, 4,FALSE)</f>
        <v>2</v>
      </c>
      <c r="I55" s="2" t="str">
        <f>VLOOKUP(B55, Industry_benchmark!$A$1:$D$164, 2,FALSE)</f>
        <v>Mining of metal ores</v>
      </c>
    </row>
    <row r="56" spans="1:9" ht="13.5" customHeight="1" x14ac:dyDescent="0.35">
      <c r="A56" s="8" t="s">
        <v>769</v>
      </c>
      <c r="B56" s="2" t="s">
        <v>180</v>
      </c>
      <c r="C56" s="2">
        <v>1</v>
      </c>
      <c r="D56" s="2" t="s">
        <v>40</v>
      </c>
      <c r="E56" s="2" t="s">
        <v>43</v>
      </c>
      <c r="F56" s="2" t="s">
        <v>361</v>
      </c>
      <c r="G56" s="2" t="str">
        <f>VLOOKUP(B56, Industry_benchmark!$A$1:$D$164, 3,FALSE)</f>
        <v>Raw materials extraction</v>
      </c>
      <c r="H56" s="2">
        <f>VLOOKUP(B56, Industry_benchmark!$A$1:$D$164, 4,FALSE)</f>
        <v>2</v>
      </c>
      <c r="I56" s="2" t="str">
        <f>VLOOKUP(B56, Industry_benchmark!$A$1:$D$164, 2,FALSE)</f>
        <v>Other mining and quarrying</v>
      </c>
    </row>
    <row r="57" spans="1:9" ht="13.5" customHeight="1" x14ac:dyDescent="0.35">
      <c r="A57" s="8" t="s">
        <v>769</v>
      </c>
      <c r="B57" s="2" t="s">
        <v>185</v>
      </c>
      <c r="C57" s="2">
        <v>1</v>
      </c>
      <c r="D57" s="7" t="s">
        <v>40</v>
      </c>
      <c r="E57" s="12" t="s">
        <v>43</v>
      </c>
      <c r="F57" s="7" t="s">
        <v>361</v>
      </c>
      <c r="G57" s="2" t="str">
        <f>VLOOKUP(B57, Industry_benchmark!$A$1:$D$164, 3,FALSE)</f>
        <v>Raw materials extraction</v>
      </c>
      <c r="H57" s="2">
        <f>VLOOKUP(B57, Industry_benchmark!$A$1:$D$164, 4,FALSE)</f>
        <v>2</v>
      </c>
      <c r="I57" s="2" t="str">
        <f>VLOOKUP(B57, Industry_benchmark!$A$1:$D$164, 2,FALSE)</f>
        <v>Other mining and quarrying</v>
      </c>
    </row>
    <row r="58" spans="1:9" ht="18" customHeight="1" x14ac:dyDescent="0.35">
      <c r="A58" s="8" t="s">
        <v>769</v>
      </c>
      <c r="B58" s="6" t="s">
        <v>191</v>
      </c>
      <c r="C58" s="2">
        <v>1</v>
      </c>
      <c r="D58" s="7" t="s">
        <v>40</v>
      </c>
      <c r="E58" s="12" t="s">
        <v>43</v>
      </c>
      <c r="F58" s="7" t="s">
        <v>361</v>
      </c>
      <c r="G58" s="2" t="str">
        <f>VLOOKUP(B58, Industry_benchmark!$A$1:$D$164, 3,FALSE)</f>
        <v>Raw materials extraction</v>
      </c>
      <c r="H58" s="2">
        <f>VLOOKUP(B58, Industry_benchmark!$A$1:$D$164, 4,FALSE)</f>
        <v>2</v>
      </c>
      <c r="I58" s="2" t="str">
        <f>VLOOKUP(B58, Industry_benchmark!$A$1:$D$164, 2,FALSE)</f>
        <v>Other mining and quarrying</v>
      </c>
    </row>
    <row r="59" spans="1:9" ht="13.5" customHeight="1" x14ac:dyDescent="0.35">
      <c r="A59" s="41" t="s">
        <v>794</v>
      </c>
      <c r="B59" s="2" t="s">
        <v>196</v>
      </c>
      <c r="C59" s="2">
        <v>1</v>
      </c>
      <c r="D59" s="13" t="s">
        <v>26</v>
      </c>
      <c r="E59" s="13" t="s">
        <v>162</v>
      </c>
      <c r="F59" s="13" t="s">
        <v>798</v>
      </c>
      <c r="G59" s="2" t="str">
        <f>VLOOKUP(B59, Industry_benchmark!$A$1:$D$164, 3,FALSE)</f>
        <v>Agriculture and Agri-Food</v>
      </c>
      <c r="H59" s="2">
        <f>VLOOKUP(B59, Industry_benchmark!$A$1:$D$164, 4,FALSE)</f>
        <v>1</v>
      </c>
      <c r="I59" s="2" t="str">
        <f>VLOOKUP(B59, Industry_benchmark!$A$1:$D$164, 2,FALSE)</f>
        <v>Manufacture of food products</v>
      </c>
    </row>
    <row r="60" spans="1:9" ht="13.5" customHeight="1" x14ac:dyDescent="0.35">
      <c r="A60" s="41" t="s">
        <v>794</v>
      </c>
      <c r="B60" s="2" t="s">
        <v>203</v>
      </c>
      <c r="C60" s="2">
        <v>1</v>
      </c>
      <c r="D60" s="13" t="s">
        <v>26</v>
      </c>
      <c r="E60" s="13" t="s">
        <v>162</v>
      </c>
      <c r="F60" s="13" t="s">
        <v>798</v>
      </c>
      <c r="G60" s="2" t="str">
        <f>VLOOKUP(B60, Industry_benchmark!$A$1:$D$164, 3,FALSE)</f>
        <v>Agriculture and Agri-Food</v>
      </c>
      <c r="H60" s="2">
        <f>VLOOKUP(B60, Industry_benchmark!$A$1:$D$164, 4,FALSE)</f>
        <v>1</v>
      </c>
      <c r="I60" s="2" t="str">
        <f>VLOOKUP(B60, Industry_benchmark!$A$1:$D$164, 2,FALSE)</f>
        <v>Manufacture of food products</v>
      </c>
    </row>
    <row r="61" spans="1:9" ht="13.5" customHeight="1" x14ac:dyDescent="0.35">
      <c r="A61" s="41" t="s">
        <v>794</v>
      </c>
      <c r="B61" s="2" t="s">
        <v>209</v>
      </c>
      <c r="C61" s="2">
        <v>1</v>
      </c>
      <c r="D61" s="13" t="s">
        <v>26</v>
      </c>
      <c r="E61" s="13" t="s">
        <v>162</v>
      </c>
      <c r="F61" s="13" t="s">
        <v>798</v>
      </c>
      <c r="G61" s="2" t="str">
        <f>VLOOKUP(B61, Industry_benchmark!$A$1:$D$164, 3,FALSE)</f>
        <v>Agriculture and Agri-Food</v>
      </c>
      <c r="H61" s="2">
        <f>VLOOKUP(B61, Industry_benchmark!$A$1:$D$164, 4,FALSE)</f>
        <v>1</v>
      </c>
      <c r="I61" s="2" t="str">
        <f>VLOOKUP(B61, Industry_benchmark!$A$1:$D$164, 2,FALSE)</f>
        <v>Manufacture of food products</v>
      </c>
    </row>
    <row r="62" spans="1:9" ht="13.5" customHeight="1" x14ac:dyDescent="0.35">
      <c r="A62" s="41" t="s">
        <v>794</v>
      </c>
      <c r="B62" s="2" t="s">
        <v>214</v>
      </c>
      <c r="C62" s="2">
        <v>1</v>
      </c>
      <c r="D62" s="13" t="s">
        <v>26</v>
      </c>
      <c r="E62" s="13" t="s">
        <v>162</v>
      </c>
      <c r="F62" s="13" t="s">
        <v>798</v>
      </c>
      <c r="G62" s="2" t="str">
        <f>VLOOKUP(B62, Industry_benchmark!$A$1:$D$164, 3,FALSE)</f>
        <v>Agriculture and Agri-Food</v>
      </c>
      <c r="H62" s="2">
        <f>VLOOKUP(B62, Industry_benchmark!$A$1:$D$164, 4,FALSE)</f>
        <v>1</v>
      </c>
      <c r="I62" s="2" t="str">
        <f>VLOOKUP(B62, Industry_benchmark!$A$1:$D$164, 2,FALSE)</f>
        <v>Manufacture of food products</v>
      </c>
    </row>
    <row r="63" spans="1:9" ht="13.5" customHeight="1" x14ac:dyDescent="0.35">
      <c r="A63" s="41" t="s">
        <v>794</v>
      </c>
      <c r="B63" s="2" t="s">
        <v>235</v>
      </c>
      <c r="C63" s="2">
        <v>1</v>
      </c>
      <c r="D63" s="13" t="s">
        <v>26</v>
      </c>
      <c r="E63" s="13" t="s">
        <v>162</v>
      </c>
      <c r="F63" s="13" t="s">
        <v>798</v>
      </c>
      <c r="G63" s="2" t="str">
        <f>VLOOKUP(B63, Industry_benchmark!$A$1:$D$164, 3,FALSE)</f>
        <v>Agriculture and Agri-Food</v>
      </c>
      <c r="H63" s="2">
        <f>VLOOKUP(B63, Industry_benchmark!$A$1:$D$164, 4,FALSE)</f>
        <v>1</v>
      </c>
      <c r="I63" s="2" t="str">
        <f>VLOOKUP(B63, Industry_benchmark!$A$1:$D$164, 2,FALSE)</f>
        <v>Manufacture of food products</v>
      </c>
    </row>
    <row r="64" spans="1:9" ht="13.5" customHeight="1" x14ac:dyDescent="0.35">
      <c r="A64" s="41" t="s">
        <v>794</v>
      </c>
      <c r="B64" s="2" t="s">
        <v>238</v>
      </c>
      <c r="C64" s="2">
        <v>1</v>
      </c>
      <c r="D64" s="13" t="s">
        <v>26</v>
      </c>
      <c r="E64" s="13" t="s">
        <v>162</v>
      </c>
      <c r="F64" s="13" t="s">
        <v>798</v>
      </c>
      <c r="G64" s="2" t="str">
        <f>VLOOKUP(B64, Industry_benchmark!$A$1:$D$164, 3,FALSE)</f>
        <v>Agriculture and Agri-Food</v>
      </c>
      <c r="H64" s="2">
        <f>VLOOKUP(B64, Industry_benchmark!$A$1:$D$164, 4,FALSE)</f>
        <v>1</v>
      </c>
      <c r="I64" s="2" t="str">
        <f>VLOOKUP(B64, Industry_benchmark!$A$1:$D$164, 2,FALSE)</f>
        <v>Manufacture of food products</v>
      </c>
    </row>
    <row r="65" spans="1:9" ht="13.5" customHeight="1" x14ac:dyDescent="0.35">
      <c r="A65" s="41" t="s">
        <v>794</v>
      </c>
      <c r="B65" s="2" t="s">
        <v>244</v>
      </c>
      <c r="C65" s="2">
        <v>1</v>
      </c>
      <c r="D65" s="13" t="s">
        <v>26</v>
      </c>
      <c r="E65" s="13" t="s">
        <v>162</v>
      </c>
      <c r="F65" s="13" t="s">
        <v>798</v>
      </c>
      <c r="G65" s="2" t="str">
        <f>VLOOKUP(B65, Industry_benchmark!$A$1:$D$164, 3,FALSE)</f>
        <v>Agriculture and Agri-Food</v>
      </c>
      <c r="H65" s="2">
        <f>VLOOKUP(B65, Industry_benchmark!$A$1:$D$164, 4,FALSE)</f>
        <v>1</v>
      </c>
      <c r="I65" s="2" t="str">
        <f>VLOOKUP(B65, Industry_benchmark!$A$1:$D$164, 2,FALSE)</f>
        <v>Manufacture of food products</v>
      </c>
    </row>
    <row r="66" spans="1:9" ht="13.5" customHeight="1" x14ac:dyDescent="0.35">
      <c r="A66" s="41" t="s">
        <v>794</v>
      </c>
      <c r="B66" s="2" t="s">
        <v>252</v>
      </c>
      <c r="C66" s="2">
        <v>1</v>
      </c>
      <c r="D66" s="13" t="s">
        <v>26</v>
      </c>
      <c r="E66" s="13" t="s">
        <v>162</v>
      </c>
      <c r="F66" s="13" t="s">
        <v>798</v>
      </c>
      <c r="G66" s="2" t="str">
        <f>VLOOKUP(B66, Industry_benchmark!$A$1:$D$164, 3,FALSE)</f>
        <v>Agriculture and Agri-Food</v>
      </c>
      <c r="H66" s="2">
        <f>VLOOKUP(B66, Industry_benchmark!$A$1:$D$164, 4,FALSE)</f>
        <v>1</v>
      </c>
      <c r="I66" s="2" t="str">
        <f>VLOOKUP(B66, Industry_benchmark!$A$1:$D$164, 2,FALSE)</f>
        <v>Manufacture of food products</v>
      </c>
    </row>
    <row r="67" spans="1:9" ht="13.5" customHeight="1" x14ac:dyDescent="0.35">
      <c r="A67" s="41" t="s">
        <v>794</v>
      </c>
      <c r="B67" s="2" t="s">
        <v>258</v>
      </c>
      <c r="C67" s="2">
        <v>1</v>
      </c>
      <c r="D67" s="13" t="s">
        <v>26</v>
      </c>
      <c r="E67" s="13" t="s">
        <v>162</v>
      </c>
      <c r="F67" s="13" t="s">
        <v>798</v>
      </c>
      <c r="G67" s="2" t="str">
        <f>VLOOKUP(B67, Industry_benchmark!$A$1:$D$164, 3,FALSE)</f>
        <v>Agriculture and Agri-Food</v>
      </c>
      <c r="H67" s="2">
        <f>VLOOKUP(B67, Industry_benchmark!$A$1:$D$164, 4,FALSE)</f>
        <v>1</v>
      </c>
      <c r="I67" s="2" t="str">
        <f>VLOOKUP(B67, Industry_benchmark!$A$1:$D$164, 2,FALSE)</f>
        <v>Manufacture of food products</v>
      </c>
    </row>
    <row r="68" spans="1:9" ht="13.5" customHeight="1" x14ac:dyDescent="0.35">
      <c r="A68" s="41" t="s">
        <v>794</v>
      </c>
      <c r="B68" s="2" t="s">
        <v>264</v>
      </c>
      <c r="C68" s="2">
        <f t="shared" ref="C68:C70" si="2">1/3</f>
        <v>0.33333333333333331</v>
      </c>
      <c r="D68" s="13" t="s">
        <v>26</v>
      </c>
      <c r="E68" s="13" t="s">
        <v>178</v>
      </c>
      <c r="F68" s="13" t="s">
        <v>798</v>
      </c>
      <c r="G68" s="2" t="str">
        <f>VLOOKUP(B68, Industry_benchmark!$A$1:$D$164, 3,FALSE)</f>
        <v>Agriculture and Agri-Food</v>
      </c>
      <c r="H68" s="2">
        <f>VLOOKUP(B68, Industry_benchmark!$A$1:$D$164, 4,FALSE)</f>
        <v>1</v>
      </c>
      <c r="I68" s="2" t="str">
        <f>VLOOKUP(B68, Industry_benchmark!$A$1:$D$164, 2,FALSE)</f>
        <v>Manufacture of beverages</v>
      </c>
    </row>
    <row r="69" spans="1:9" ht="13.5" customHeight="1" x14ac:dyDescent="0.35">
      <c r="A69" s="41" t="s">
        <v>794</v>
      </c>
      <c r="B69" s="2" t="s">
        <v>264</v>
      </c>
      <c r="C69" s="2">
        <f t="shared" si="2"/>
        <v>0.33333333333333331</v>
      </c>
      <c r="D69" s="13" t="s">
        <v>26</v>
      </c>
      <c r="E69" s="13" t="s">
        <v>112</v>
      </c>
      <c r="F69" s="13" t="s">
        <v>541</v>
      </c>
      <c r="G69" s="2" t="str">
        <f>VLOOKUP(B69, Industry_benchmark!$A$1:$D$164, 3,FALSE)</f>
        <v>Agriculture and Agri-Food</v>
      </c>
      <c r="H69" s="2">
        <f>VLOOKUP(B69, Industry_benchmark!$A$1:$D$164, 4,FALSE)</f>
        <v>1</v>
      </c>
      <c r="I69" s="2" t="str">
        <f>VLOOKUP(B69, Industry_benchmark!$A$1:$D$164, 2,FALSE)</f>
        <v>Manufacture of beverages</v>
      </c>
    </row>
    <row r="70" spans="1:9" ht="13.5" customHeight="1" x14ac:dyDescent="0.35">
      <c r="A70" s="41" t="s">
        <v>794</v>
      </c>
      <c r="B70" s="2" t="s">
        <v>264</v>
      </c>
      <c r="C70" s="2">
        <f t="shared" si="2"/>
        <v>0.33333333333333331</v>
      </c>
      <c r="D70" s="13" t="s">
        <v>26</v>
      </c>
      <c r="E70" s="13" t="s">
        <v>82</v>
      </c>
      <c r="F70" s="13" t="s">
        <v>541</v>
      </c>
      <c r="G70" s="2" t="str">
        <f>VLOOKUP(B70, Industry_benchmark!$A$1:$D$164, 3,FALSE)</f>
        <v>Agriculture and Agri-Food</v>
      </c>
      <c r="H70" s="2">
        <f>VLOOKUP(B70, Industry_benchmark!$A$1:$D$164, 4,FALSE)</f>
        <v>1</v>
      </c>
      <c r="I70" s="2" t="str">
        <f>VLOOKUP(B70, Industry_benchmark!$A$1:$D$164, 2,FALSE)</f>
        <v>Manufacture of beverages</v>
      </c>
    </row>
    <row r="71" spans="1:9" ht="13.5" customHeight="1" x14ac:dyDescent="0.35">
      <c r="A71" s="41" t="s">
        <v>794</v>
      </c>
      <c r="B71" s="2" t="s">
        <v>269</v>
      </c>
      <c r="C71" s="2">
        <v>1</v>
      </c>
      <c r="D71" s="13" t="s">
        <v>26</v>
      </c>
      <c r="E71" s="13" t="s">
        <v>162</v>
      </c>
      <c r="F71" s="13" t="s">
        <v>798</v>
      </c>
      <c r="G71" s="2" t="str">
        <f>VLOOKUP(B71, Industry_benchmark!$A$1:$D$164, 3,FALSE)</f>
        <v>Agriculture and Agri-Food</v>
      </c>
      <c r="H71" s="2">
        <f>VLOOKUP(B71, Industry_benchmark!$A$1:$D$164, 4,FALSE)</f>
        <v>1</v>
      </c>
      <c r="I71" s="2" t="str">
        <f>VLOOKUP(B71, Industry_benchmark!$A$1:$D$164, 2,FALSE)</f>
        <v>Manufacture of food products</v>
      </c>
    </row>
    <row r="72" spans="1:9" ht="13.5" customHeight="1" x14ac:dyDescent="0.35">
      <c r="A72" s="41" t="s">
        <v>794</v>
      </c>
      <c r="B72" s="21" t="s">
        <v>1010</v>
      </c>
      <c r="C72" s="2">
        <v>1</v>
      </c>
      <c r="D72" s="13" t="s">
        <v>26</v>
      </c>
      <c r="E72" s="13" t="s">
        <v>193</v>
      </c>
      <c r="F72" s="13" t="s">
        <v>813</v>
      </c>
      <c r="G72" s="2" t="str">
        <f>VLOOKUP(B72, Industry_benchmark!$A$1:$D$164, 3,FALSE)</f>
        <v>Manufacturing industry</v>
      </c>
      <c r="H72" s="2">
        <f>VLOOKUP(B72, Industry_benchmark!$A$1:$D$164, 4,FALSE)</f>
        <v>7</v>
      </c>
      <c r="I72" s="2" t="str">
        <f>VLOOKUP(B72, Industry_benchmark!$A$1:$D$164, 2,FALSE)</f>
        <v>Manufacture of tobacco products</v>
      </c>
    </row>
    <row r="73" spans="1:9" ht="13.5" customHeight="1" x14ac:dyDescent="0.35">
      <c r="A73" s="14" t="s">
        <v>814</v>
      </c>
      <c r="B73" s="21" t="s">
        <v>1009</v>
      </c>
      <c r="C73" s="2">
        <v>0.5</v>
      </c>
      <c r="D73" s="13" t="s">
        <v>15</v>
      </c>
      <c r="E73" s="13" t="s">
        <v>188</v>
      </c>
      <c r="F73" s="13" t="s">
        <v>419</v>
      </c>
      <c r="G73" s="2" t="str">
        <f>VLOOKUP(B73, Industry_benchmark!$A$1:$D$164, 3,FALSE)</f>
        <v>Manufacturing industry</v>
      </c>
      <c r="H73" s="2">
        <f>VLOOKUP(B73, Industry_benchmark!$A$1:$D$164, 4,FALSE)</f>
        <v>7</v>
      </c>
      <c r="I73" s="2" t="str">
        <f>VLOOKUP(B73, Industry_benchmark!$A$1:$D$164, 2,FALSE)</f>
        <v>Manufacture of textiles</v>
      </c>
    </row>
    <row r="74" spans="1:9" ht="13.5" customHeight="1" x14ac:dyDescent="0.35">
      <c r="A74" s="14" t="s">
        <v>814</v>
      </c>
      <c r="B74" s="21" t="s">
        <v>1009</v>
      </c>
      <c r="C74" s="2">
        <v>0.5</v>
      </c>
      <c r="D74" s="13" t="s">
        <v>15</v>
      </c>
      <c r="E74" s="13" t="s">
        <v>188</v>
      </c>
      <c r="F74" s="13" t="s">
        <v>433</v>
      </c>
      <c r="G74" s="2" t="str">
        <f>VLOOKUP(B74, Industry_benchmark!$A$1:$D$164, 3,FALSE)</f>
        <v>Manufacturing industry</v>
      </c>
      <c r="H74" s="2">
        <f>VLOOKUP(B74, Industry_benchmark!$A$1:$D$164, 4,FALSE)</f>
        <v>7</v>
      </c>
      <c r="I74" s="2" t="str">
        <f>VLOOKUP(B74, Industry_benchmark!$A$1:$D$164, 2,FALSE)</f>
        <v>Manufacture of textiles</v>
      </c>
    </row>
    <row r="75" spans="1:9" ht="13.5" customHeight="1" x14ac:dyDescent="0.35">
      <c r="A75" s="14" t="s">
        <v>817</v>
      </c>
      <c r="B75" s="21" t="s">
        <v>1011</v>
      </c>
      <c r="C75" s="2">
        <v>0.5</v>
      </c>
      <c r="D75" s="13" t="s">
        <v>15</v>
      </c>
      <c r="E75" s="13" t="s">
        <v>94</v>
      </c>
      <c r="F75" s="13" t="s">
        <v>419</v>
      </c>
      <c r="G75" s="2" t="str">
        <f>VLOOKUP(B75, Industry_benchmark!$A$1:$D$164, 3,FALSE)</f>
        <v>Manufacturing industry</v>
      </c>
      <c r="H75" s="2">
        <f>VLOOKUP(B75, Industry_benchmark!$A$1:$D$164, 4,FALSE)</f>
        <v>7</v>
      </c>
      <c r="I75" s="2" t="str">
        <f>VLOOKUP(B75, Industry_benchmark!$A$1:$D$164, 2,FALSE)</f>
        <v>Manufacture of wearing apparel</v>
      </c>
    </row>
    <row r="76" spans="1:9" ht="13.5" customHeight="1" x14ac:dyDescent="0.35">
      <c r="A76" s="14" t="s">
        <v>817</v>
      </c>
      <c r="B76" s="21" t="s">
        <v>1011</v>
      </c>
      <c r="C76" s="2">
        <v>0.5</v>
      </c>
      <c r="D76" s="13" t="s">
        <v>15</v>
      </c>
      <c r="E76" s="13" t="s">
        <v>94</v>
      </c>
      <c r="F76" s="13" t="s">
        <v>433</v>
      </c>
      <c r="G76" s="2" t="str">
        <f>VLOOKUP(B76, Industry_benchmark!$A$1:$D$164, 3,FALSE)</f>
        <v>Manufacturing industry</v>
      </c>
      <c r="H76" s="2">
        <f>VLOOKUP(B76, Industry_benchmark!$A$1:$D$164, 4,FALSE)</f>
        <v>7</v>
      </c>
      <c r="I76" s="2" t="str">
        <f>VLOOKUP(B76, Industry_benchmark!$A$1:$D$164, 2,FALSE)</f>
        <v>Manufacture of wearing apparel</v>
      </c>
    </row>
    <row r="77" spans="1:9" ht="13.5" customHeight="1" x14ac:dyDescent="0.35">
      <c r="A77" s="14" t="s">
        <v>817</v>
      </c>
      <c r="B77" s="21" t="s">
        <v>1022</v>
      </c>
      <c r="C77" s="2">
        <v>1</v>
      </c>
      <c r="D77" s="13" t="s">
        <v>15</v>
      </c>
      <c r="E77" s="13" t="s">
        <v>129</v>
      </c>
      <c r="F77" s="13" t="s">
        <v>744</v>
      </c>
      <c r="G77" s="2" t="str">
        <f>VLOOKUP(B77, Industry_benchmark!$A$1:$D$164, 3,FALSE)</f>
        <v>Manufacturing industry</v>
      </c>
      <c r="H77" s="2">
        <f>VLOOKUP(B77, Industry_benchmark!$A$1:$D$164, 4,FALSE)</f>
        <v>7</v>
      </c>
      <c r="I77" s="2" t="str">
        <f>VLOOKUP(B77, Industry_benchmark!$A$1:$D$164, 2,FALSE)</f>
        <v>Manufacture of leather and related products</v>
      </c>
    </row>
    <row r="78" spans="1:9" ht="13.5" customHeight="1" x14ac:dyDescent="0.35">
      <c r="A78" s="14" t="s">
        <v>814</v>
      </c>
      <c r="B78" s="21" t="s">
        <v>1012</v>
      </c>
      <c r="C78" s="2">
        <v>1</v>
      </c>
      <c r="D78" s="13" t="s">
        <v>40</v>
      </c>
      <c r="E78" s="13" t="s">
        <v>130</v>
      </c>
      <c r="F78" s="13" t="s">
        <v>746</v>
      </c>
      <c r="G78" s="2" t="str">
        <f>VLOOKUP(B78, Industry_benchmark!$A$1:$D$164, 3,FALSE)</f>
        <v>Manufacturing industry</v>
      </c>
      <c r="H78" s="2">
        <f>VLOOKUP(B78, Industry_benchmark!$A$1:$D$164, 4,FALSE)</f>
        <v>7</v>
      </c>
      <c r="I78" s="2" t="str">
        <f>VLOOKUP(B78, Industry_benchmark!$A$1:$D$164, 2,FALSE)</f>
        <v>Manufacture of wood and of products of wood and cork, except furniture; manufacture of articles of straw and plaiting materials</v>
      </c>
    </row>
    <row r="79" spans="1:9" ht="13.5" customHeight="1" x14ac:dyDescent="0.35">
      <c r="A79" s="14" t="s">
        <v>814</v>
      </c>
      <c r="B79" s="2" t="s">
        <v>316</v>
      </c>
      <c r="C79" s="2">
        <v>0.5</v>
      </c>
      <c r="D79" s="13" t="s">
        <v>40</v>
      </c>
      <c r="E79" s="13" t="s">
        <v>164</v>
      </c>
      <c r="F79" s="13" t="s">
        <v>820</v>
      </c>
      <c r="G79" s="2" t="str">
        <f>VLOOKUP(B79, Industry_benchmark!$A$1:$D$164, 3,FALSE)</f>
        <v>Manufacturing industry</v>
      </c>
      <c r="H79" s="2">
        <f>VLOOKUP(B79, Industry_benchmark!$A$1:$D$164, 4,FALSE)</f>
        <v>7</v>
      </c>
      <c r="I79" s="2" t="str">
        <f>VLOOKUP(B79, Industry_benchmark!$A$1:$D$164, 2,FALSE)</f>
        <v>Manufacture of paper and paper products</v>
      </c>
    </row>
    <row r="80" spans="1:9" ht="13.5" customHeight="1" x14ac:dyDescent="0.35">
      <c r="A80" s="14" t="s">
        <v>814</v>
      </c>
      <c r="B80" s="2" t="s">
        <v>316</v>
      </c>
      <c r="C80" s="2">
        <v>0.5</v>
      </c>
      <c r="D80" s="13" t="s">
        <v>40</v>
      </c>
      <c r="E80" s="13" t="s">
        <v>167</v>
      </c>
      <c r="F80" s="13" t="s">
        <v>821</v>
      </c>
      <c r="G80" s="2" t="str">
        <f>VLOOKUP(B80, Industry_benchmark!$A$1:$D$164, 3,FALSE)</f>
        <v>Manufacturing industry</v>
      </c>
      <c r="H80" s="2">
        <f>VLOOKUP(B80, Industry_benchmark!$A$1:$D$164, 4,FALSE)</f>
        <v>7</v>
      </c>
      <c r="I80" s="2" t="str">
        <f>VLOOKUP(B80, Industry_benchmark!$A$1:$D$164, 2,FALSE)</f>
        <v>Manufacture of paper and paper products</v>
      </c>
    </row>
    <row r="81" spans="1:9" ht="13.5" customHeight="1" x14ac:dyDescent="0.35">
      <c r="A81" s="42" t="s">
        <v>822</v>
      </c>
      <c r="B81" s="21" t="s">
        <v>1016</v>
      </c>
      <c r="C81" s="2">
        <v>1</v>
      </c>
      <c r="D81" s="13" t="s">
        <v>15</v>
      </c>
      <c r="E81" s="13" t="s">
        <v>323</v>
      </c>
      <c r="F81" s="13" t="s">
        <v>17</v>
      </c>
      <c r="G81" s="2" t="str">
        <f>VLOOKUP(B81, Industry_benchmark!$A$1:$D$164, 3,FALSE)</f>
        <v>Manufacturing industry</v>
      </c>
      <c r="H81" s="2">
        <f>VLOOKUP(B81, Industry_benchmark!$A$1:$D$164, 4,FALSE)</f>
        <v>7</v>
      </c>
      <c r="I81" s="2" t="str">
        <f>VLOOKUP(B81, Industry_benchmark!$A$1:$D$164, 2,FALSE)</f>
        <v>Printing and reproduction of recorded media</v>
      </c>
    </row>
    <row r="82" spans="1:9" ht="13.5" customHeight="1" x14ac:dyDescent="0.35">
      <c r="A82" s="14" t="s">
        <v>814</v>
      </c>
      <c r="B82" s="2" t="s">
        <v>325</v>
      </c>
      <c r="C82" s="13">
        <v>1</v>
      </c>
      <c r="D82" s="13" t="s">
        <v>40</v>
      </c>
      <c r="E82" s="13" t="s">
        <v>59</v>
      </c>
      <c r="F82" s="13" t="s">
        <v>824</v>
      </c>
      <c r="G82" s="2" t="str">
        <f>VLOOKUP(B82, Industry_benchmark!$A$1:$D$164, 3,FALSE)</f>
        <v>Manufacturing industry</v>
      </c>
      <c r="H82" s="2">
        <f>VLOOKUP(B82, Industry_benchmark!$A$1:$D$164, 4,FALSE)</f>
        <v>7</v>
      </c>
      <c r="I82" s="2" t="str">
        <f>VLOOKUP(B82, Industry_benchmark!$A$1:$D$164, 2,FALSE)</f>
        <v>Manufacture of coke and refined petroleum products</v>
      </c>
    </row>
    <row r="83" spans="1:9" ht="13.5" customHeight="1" x14ac:dyDescent="0.35">
      <c r="A83" s="10" t="s">
        <v>751</v>
      </c>
      <c r="B83" s="2" t="s">
        <v>332</v>
      </c>
      <c r="C83" s="13">
        <v>1</v>
      </c>
      <c r="D83" s="13" t="s">
        <v>36</v>
      </c>
      <c r="E83" s="13" t="s">
        <v>159</v>
      </c>
      <c r="F83" s="13" t="s">
        <v>825</v>
      </c>
      <c r="G83" s="2" t="str">
        <f>VLOOKUP(B83, Industry_benchmark!$A$1:$D$164, 3,FALSE)</f>
        <v>Manufacturing industry</v>
      </c>
      <c r="H83" s="2">
        <f>VLOOKUP(B83, Industry_benchmark!$A$1:$D$164, 4,FALSE)</f>
        <v>7</v>
      </c>
      <c r="I83" s="2" t="str">
        <f>VLOOKUP(B83, Industry_benchmark!$A$1:$D$164, 2,FALSE)</f>
        <v>Manufacture of coke and refined petroleum products</v>
      </c>
    </row>
    <row r="84" spans="1:9" ht="13.5" customHeight="1" x14ac:dyDescent="0.35">
      <c r="A84" s="14" t="s">
        <v>814</v>
      </c>
      <c r="B84" s="2" t="s">
        <v>353</v>
      </c>
      <c r="C84" s="2">
        <v>1</v>
      </c>
      <c r="D84" s="13" t="s">
        <v>40</v>
      </c>
      <c r="E84" s="13" t="s">
        <v>126</v>
      </c>
      <c r="F84" s="13" t="s">
        <v>743</v>
      </c>
      <c r="G84" s="2" t="str">
        <f>VLOOKUP(B84, Industry_benchmark!$A$1:$D$164, 3,FALSE)</f>
        <v>Chemicals industry</v>
      </c>
      <c r="H84" s="2">
        <f>VLOOKUP(B84, Industry_benchmark!$A$1:$D$164, 4,FALSE)</f>
        <v>4</v>
      </c>
      <c r="I84" s="2" t="str">
        <f>VLOOKUP(B84, Industry_benchmark!$A$1:$D$164, 2,FALSE)</f>
        <v>Manufacture of chemicals and chemical products</v>
      </c>
    </row>
    <row r="85" spans="1:9" ht="13.5" customHeight="1" x14ac:dyDescent="0.35">
      <c r="A85" s="14" t="s">
        <v>814</v>
      </c>
      <c r="B85" s="2" t="s">
        <v>357</v>
      </c>
      <c r="C85" s="2">
        <v>1</v>
      </c>
      <c r="D85" s="13" t="s">
        <v>40</v>
      </c>
      <c r="E85" s="13" t="s">
        <v>126</v>
      </c>
      <c r="F85" s="13" t="s">
        <v>743</v>
      </c>
      <c r="G85" s="2" t="str">
        <f>VLOOKUP(B85, Industry_benchmark!$A$1:$D$164, 3,FALSE)</f>
        <v>Chemicals industry</v>
      </c>
      <c r="H85" s="2">
        <f>VLOOKUP(B85, Industry_benchmark!$A$1:$D$164, 4,FALSE)</f>
        <v>4</v>
      </c>
      <c r="I85" s="2" t="str">
        <f>VLOOKUP(B85, Industry_benchmark!$A$1:$D$164, 2,FALSE)</f>
        <v>Manufacture of chemicals and chemical products</v>
      </c>
    </row>
    <row r="86" spans="1:9" ht="13.5" customHeight="1" x14ac:dyDescent="0.35">
      <c r="A86" s="14" t="s">
        <v>814</v>
      </c>
      <c r="B86" s="2" t="s">
        <v>366</v>
      </c>
      <c r="C86" s="2">
        <f t="shared" ref="C86:C91" si="3">1/6</f>
        <v>0.16666666666666666</v>
      </c>
      <c r="D86" s="13" t="s">
        <v>40</v>
      </c>
      <c r="E86" s="13" t="s">
        <v>827</v>
      </c>
      <c r="F86" s="13" t="s">
        <v>578</v>
      </c>
      <c r="G86" s="2" t="str">
        <f>VLOOKUP(B86, Industry_benchmark!$A$1:$D$164, 3,FALSE)</f>
        <v>Chemicals industry</v>
      </c>
      <c r="H86" s="2">
        <f>VLOOKUP(B86, Industry_benchmark!$A$1:$D$164, 4,FALSE)</f>
        <v>4</v>
      </c>
      <c r="I86" s="2" t="str">
        <f>VLOOKUP(B86, Industry_benchmark!$A$1:$D$164, 2,FALSE)</f>
        <v>Manufacture of chemicals and chemical products</v>
      </c>
    </row>
    <row r="87" spans="1:9" ht="13.5" customHeight="1" x14ac:dyDescent="0.35">
      <c r="A87" s="14" t="s">
        <v>814</v>
      </c>
      <c r="B87" s="2" t="s">
        <v>366</v>
      </c>
      <c r="C87" s="2">
        <f t="shared" si="3"/>
        <v>0.16666666666666666</v>
      </c>
      <c r="D87" s="13" t="s">
        <v>40</v>
      </c>
      <c r="E87" s="13" t="s">
        <v>827</v>
      </c>
      <c r="F87" s="13" t="s">
        <v>828</v>
      </c>
      <c r="G87" s="2" t="str">
        <f>VLOOKUP(B87, Industry_benchmark!$A$1:$D$164, 3,FALSE)</f>
        <v>Chemicals industry</v>
      </c>
      <c r="H87" s="2">
        <f>VLOOKUP(B87, Industry_benchmark!$A$1:$D$164, 4,FALSE)</f>
        <v>4</v>
      </c>
      <c r="I87" s="2" t="str">
        <f>VLOOKUP(B87, Industry_benchmark!$A$1:$D$164, 2,FALSE)</f>
        <v>Manufacture of chemicals and chemical products</v>
      </c>
    </row>
    <row r="88" spans="1:9" ht="13.5" customHeight="1" x14ac:dyDescent="0.35">
      <c r="A88" s="14" t="s">
        <v>814</v>
      </c>
      <c r="B88" s="2" t="s">
        <v>366</v>
      </c>
      <c r="C88" s="2">
        <f t="shared" si="3"/>
        <v>0.16666666666666666</v>
      </c>
      <c r="D88" s="13" t="s">
        <v>40</v>
      </c>
      <c r="E88" s="13" t="s">
        <v>116</v>
      </c>
      <c r="F88" s="13" t="s">
        <v>689</v>
      </c>
      <c r="G88" s="2" t="str">
        <f>VLOOKUP(B88, Industry_benchmark!$A$1:$D$164, 3,FALSE)</f>
        <v>Chemicals industry</v>
      </c>
      <c r="H88" s="2">
        <f>VLOOKUP(B88, Industry_benchmark!$A$1:$D$164, 4,FALSE)</f>
        <v>4</v>
      </c>
      <c r="I88" s="2" t="str">
        <f>VLOOKUP(B88, Industry_benchmark!$A$1:$D$164, 2,FALSE)</f>
        <v>Manufacture of chemicals and chemical products</v>
      </c>
    </row>
    <row r="89" spans="1:9" ht="13.5" customHeight="1" x14ac:dyDescent="0.35">
      <c r="A89" s="14" t="s">
        <v>814</v>
      </c>
      <c r="B89" s="2" t="s">
        <v>366</v>
      </c>
      <c r="C89" s="2">
        <f t="shared" si="3"/>
        <v>0.16666666666666666</v>
      </c>
      <c r="D89" s="13" t="s">
        <v>40</v>
      </c>
      <c r="E89" s="13" t="s">
        <v>116</v>
      </c>
      <c r="F89" s="13" t="s">
        <v>693</v>
      </c>
      <c r="G89" s="2" t="str">
        <f>VLOOKUP(B89, Industry_benchmark!$A$1:$D$164, 3,FALSE)</f>
        <v>Chemicals industry</v>
      </c>
      <c r="H89" s="2">
        <f>VLOOKUP(B89, Industry_benchmark!$A$1:$D$164, 4,FALSE)</f>
        <v>4</v>
      </c>
      <c r="I89" s="2" t="str">
        <f>VLOOKUP(B89, Industry_benchmark!$A$1:$D$164, 2,FALSE)</f>
        <v>Manufacture of chemicals and chemical products</v>
      </c>
    </row>
    <row r="90" spans="1:9" ht="13.5" customHeight="1" x14ac:dyDescent="0.35">
      <c r="A90" s="14" t="s">
        <v>814</v>
      </c>
      <c r="B90" s="2" t="s">
        <v>366</v>
      </c>
      <c r="C90" s="2">
        <f t="shared" si="3"/>
        <v>0.16666666666666666</v>
      </c>
      <c r="D90" s="13" t="s">
        <v>40</v>
      </c>
      <c r="E90" s="13" t="s">
        <v>116</v>
      </c>
      <c r="F90" s="13" t="s">
        <v>703</v>
      </c>
      <c r="G90" s="2" t="str">
        <f>VLOOKUP(B90, Industry_benchmark!$A$1:$D$164, 3,FALSE)</f>
        <v>Chemicals industry</v>
      </c>
      <c r="H90" s="2">
        <f>VLOOKUP(B90, Industry_benchmark!$A$1:$D$164, 4,FALSE)</f>
        <v>4</v>
      </c>
      <c r="I90" s="2" t="str">
        <f>VLOOKUP(B90, Industry_benchmark!$A$1:$D$164, 2,FALSE)</f>
        <v>Manufacture of chemicals and chemical products</v>
      </c>
    </row>
    <row r="91" spans="1:9" ht="13.5" customHeight="1" x14ac:dyDescent="0.35">
      <c r="A91" s="14" t="s">
        <v>814</v>
      </c>
      <c r="B91" s="2" t="s">
        <v>366</v>
      </c>
      <c r="C91" s="2">
        <f t="shared" si="3"/>
        <v>0.16666666666666666</v>
      </c>
      <c r="D91" s="13" t="s">
        <v>40</v>
      </c>
      <c r="E91" s="13" t="s">
        <v>85</v>
      </c>
      <c r="F91" s="13" t="s">
        <v>578</v>
      </c>
      <c r="G91" s="2" t="str">
        <f>VLOOKUP(B91, Industry_benchmark!$A$1:$D$164, 3,FALSE)</f>
        <v>Chemicals industry</v>
      </c>
      <c r="H91" s="2">
        <f>VLOOKUP(B91, Industry_benchmark!$A$1:$D$164, 4,FALSE)</f>
        <v>4</v>
      </c>
      <c r="I91" s="2" t="str">
        <f>VLOOKUP(B91, Industry_benchmark!$A$1:$D$164, 2,FALSE)</f>
        <v>Manufacture of chemicals and chemical products</v>
      </c>
    </row>
    <row r="92" spans="1:9" ht="13.5" customHeight="1" x14ac:dyDescent="0.35">
      <c r="A92" s="14" t="s">
        <v>814</v>
      </c>
      <c r="B92" s="21" t="s">
        <v>1008</v>
      </c>
      <c r="C92" s="2">
        <v>1</v>
      </c>
      <c r="D92" s="13" t="s">
        <v>15</v>
      </c>
      <c r="E92" s="13" t="s">
        <v>189</v>
      </c>
      <c r="F92" s="13" t="s">
        <v>830</v>
      </c>
      <c r="G92" s="2" t="str">
        <f>VLOOKUP(B92, Industry_benchmark!$A$1:$D$164, 3,FALSE)</f>
        <v>Manufacturing industry</v>
      </c>
      <c r="H92" s="2">
        <f>VLOOKUP(B92, Industry_benchmark!$A$1:$D$164, 4,FALSE)</f>
        <v>7</v>
      </c>
      <c r="I92" s="2" t="str">
        <f>VLOOKUP(B92, Industry_benchmark!$A$1:$D$164, 2,FALSE)</f>
        <v>Manufacture of rubber and plastic products</v>
      </c>
    </row>
    <row r="93" spans="1:9" ht="13.5" customHeight="1" x14ac:dyDescent="0.35">
      <c r="A93" s="14" t="s">
        <v>814</v>
      </c>
      <c r="B93" s="2" t="s">
        <v>376</v>
      </c>
      <c r="C93" s="2">
        <v>1</v>
      </c>
      <c r="D93" s="13" t="s">
        <v>25</v>
      </c>
      <c r="E93" s="13" t="s">
        <v>99</v>
      </c>
      <c r="F93" s="13" t="s">
        <v>554</v>
      </c>
      <c r="G93" s="2" t="str">
        <f>VLOOKUP(B93, Industry_benchmark!$A$1:$D$164, 3,FALSE)</f>
        <v>Manufacturing industry</v>
      </c>
      <c r="H93" s="2">
        <f>VLOOKUP(B93, Industry_benchmark!$A$1:$D$164, 4,FALSE)</f>
        <v>7</v>
      </c>
      <c r="I93" s="2" t="str">
        <f>VLOOKUP(B93, Industry_benchmark!$A$1:$D$164, 2,FALSE)</f>
        <v>Manufacture of other non-metallic mineral products</v>
      </c>
    </row>
    <row r="94" spans="1:9" s="46" customFormat="1" ht="13.5" customHeight="1" x14ac:dyDescent="0.35">
      <c r="A94" s="43" t="s">
        <v>814</v>
      </c>
      <c r="B94" s="44" t="s">
        <v>390</v>
      </c>
      <c r="C94" s="2">
        <v>1</v>
      </c>
      <c r="D94" s="13" t="s">
        <v>40</v>
      </c>
      <c r="E94" s="13" t="s">
        <v>91</v>
      </c>
      <c r="F94" s="45" t="s">
        <v>601</v>
      </c>
      <c r="G94" s="44" t="str">
        <f>VLOOKUP(B94, Industry_benchmark!$A$1:$D$164, 3,FALSE)</f>
        <v>Manufacturing industry</v>
      </c>
      <c r="H94" s="44">
        <f>VLOOKUP(B94, Industry_benchmark!$A$1:$D$164, 4,FALSE)</f>
        <v>7</v>
      </c>
      <c r="I94" s="44" t="str">
        <f>VLOOKUP(B94, Industry_benchmark!$A$1:$D$164, 2,FALSE)</f>
        <v>Manufacture of other non-metallic mineral products</v>
      </c>
    </row>
    <row r="95" spans="1:9" s="46" customFormat="1" ht="13.5" customHeight="1" x14ac:dyDescent="0.35">
      <c r="A95" s="43" t="s">
        <v>814</v>
      </c>
      <c r="B95" s="44" t="s">
        <v>395</v>
      </c>
      <c r="C95" s="2">
        <v>1</v>
      </c>
      <c r="D95" s="13" t="s">
        <v>40</v>
      </c>
      <c r="E95" s="13" t="s">
        <v>91</v>
      </c>
      <c r="F95" s="45" t="s">
        <v>601</v>
      </c>
      <c r="G95" s="44" t="str">
        <f>VLOOKUP(B95, Industry_benchmark!$A$1:$D$164, 3,FALSE)</f>
        <v>Manufacturing industry</v>
      </c>
      <c r="H95" s="44">
        <f>VLOOKUP(B95, Industry_benchmark!$A$1:$D$164, 4,FALSE)</f>
        <v>7</v>
      </c>
      <c r="I95" s="44" t="str">
        <f>VLOOKUP(B95, Industry_benchmark!$A$1:$D$164, 2,FALSE)</f>
        <v>Manufacture of other non-metallic mineral products</v>
      </c>
    </row>
    <row r="96" spans="1:9" s="46" customFormat="1" ht="13.5" customHeight="1" x14ac:dyDescent="0.35">
      <c r="A96" s="43" t="s">
        <v>814</v>
      </c>
      <c r="B96" s="44" t="s">
        <v>404</v>
      </c>
      <c r="C96" s="2">
        <v>1</v>
      </c>
      <c r="D96" s="13" t="s">
        <v>40</v>
      </c>
      <c r="E96" s="13" t="s">
        <v>91</v>
      </c>
      <c r="F96" s="45" t="s">
        <v>601</v>
      </c>
      <c r="G96" s="44" t="str">
        <f>VLOOKUP(B96, Industry_benchmark!$A$1:$D$164, 3,FALSE)</f>
        <v>Manufacturing industry</v>
      </c>
      <c r="H96" s="44">
        <f>VLOOKUP(B96, Industry_benchmark!$A$1:$D$164, 4,FALSE)</f>
        <v>7</v>
      </c>
      <c r="I96" s="44" t="str">
        <f>VLOOKUP(B96, Industry_benchmark!$A$1:$D$164, 2,FALSE)</f>
        <v>Manufacture of other non-metallic mineral products</v>
      </c>
    </row>
    <row r="97" spans="1:9" ht="13.5" customHeight="1" x14ac:dyDescent="0.35">
      <c r="A97" s="8" t="s">
        <v>769</v>
      </c>
      <c r="B97" s="2" t="s">
        <v>408</v>
      </c>
      <c r="C97" s="2">
        <v>1</v>
      </c>
      <c r="D97" s="13" t="s">
        <v>40</v>
      </c>
      <c r="E97" s="13" t="s">
        <v>47</v>
      </c>
      <c r="F97" s="13" t="s">
        <v>829</v>
      </c>
      <c r="G97" s="2" t="str">
        <f>VLOOKUP(B97, Industry_benchmark!$A$1:$D$164, 3,FALSE)</f>
        <v>Manufacturing industry</v>
      </c>
      <c r="H97" s="2">
        <f>VLOOKUP(B97, Industry_benchmark!$A$1:$D$164, 4,FALSE)</f>
        <v>7</v>
      </c>
      <c r="I97" s="2" t="str">
        <f>VLOOKUP(B97, Industry_benchmark!$A$1:$D$164, 2,FALSE)</f>
        <v>Manufacture of basic metals</v>
      </c>
    </row>
    <row r="98" spans="1:9" ht="13.5" customHeight="1" x14ac:dyDescent="0.35">
      <c r="A98" s="8" t="s">
        <v>769</v>
      </c>
      <c r="B98" s="2" t="s">
        <v>416</v>
      </c>
      <c r="C98" s="2">
        <v>1</v>
      </c>
      <c r="D98" s="13" t="s">
        <v>40</v>
      </c>
      <c r="E98" s="13" t="s">
        <v>151</v>
      </c>
      <c r="F98" s="13" t="s">
        <v>833</v>
      </c>
      <c r="G98" s="2" t="str">
        <f>VLOOKUP(B98, Industry_benchmark!$A$1:$D$164, 3,FALSE)</f>
        <v>Manufacturing industry</v>
      </c>
      <c r="H98" s="2">
        <f>VLOOKUP(B98, Industry_benchmark!$A$1:$D$164, 4,FALSE)</f>
        <v>7</v>
      </c>
      <c r="I98" s="2" t="str">
        <f>VLOOKUP(B98, Industry_benchmark!$A$1:$D$164, 2,FALSE)</f>
        <v>Manufacture of basic metals</v>
      </c>
    </row>
    <row r="99" spans="1:9" ht="13.5" customHeight="1" x14ac:dyDescent="0.35">
      <c r="A99" s="8" t="s">
        <v>769</v>
      </c>
      <c r="B99" s="2" t="s">
        <v>426</v>
      </c>
      <c r="C99" s="2">
        <v>1</v>
      </c>
      <c r="D99" s="13" t="s">
        <v>40</v>
      </c>
      <c r="E99" s="13" t="s">
        <v>72</v>
      </c>
      <c r="F99" s="13" t="s">
        <v>331</v>
      </c>
      <c r="G99" s="2" t="str">
        <f>VLOOKUP(B99, Industry_benchmark!$A$1:$D$164, 3,FALSE)</f>
        <v>Manufacturing industry</v>
      </c>
      <c r="H99" s="2">
        <f>VLOOKUP(B99, Industry_benchmark!$A$1:$D$164, 4,FALSE)</f>
        <v>7</v>
      </c>
      <c r="I99" s="2" t="str">
        <f>VLOOKUP(B99, Industry_benchmark!$A$1:$D$164, 2,FALSE)</f>
        <v>Manufacture of basic metals</v>
      </c>
    </row>
    <row r="100" spans="1:9" ht="13.5" customHeight="1" x14ac:dyDescent="0.35">
      <c r="A100" s="8" t="s">
        <v>769</v>
      </c>
      <c r="B100" s="2" t="s">
        <v>436</v>
      </c>
      <c r="C100" s="2">
        <v>1</v>
      </c>
      <c r="D100" s="13" t="s">
        <v>40</v>
      </c>
      <c r="E100" s="13" t="s">
        <v>151</v>
      </c>
      <c r="F100" s="13" t="s">
        <v>833</v>
      </c>
      <c r="G100" s="2" t="str">
        <f>VLOOKUP(B100, Industry_benchmark!$A$1:$D$164, 3,FALSE)</f>
        <v>Processsing</v>
      </c>
      <c r="H100" s="2">
        <f>VLOOKUP(B100, Industry_benchmark!$A$1:$D$164, 4,FALSE)</f>
        <v>13</v>
      </c>
      <c r="I100" s="2" t="str">
        <f>VLOOKUP(B100, Industry_benchmark!$A$1:$D$164, 2,FALSE)</f>
        <v>Manufacture of basic metals</v>
      </c>
    </row>
    <row r="101" spans="1:9" ht="13.5" customHeight="1" x14ac:dyDescent="0.35">
      <c r="A101" s="8" t="s">
        <v>769</v>
      </c>
      <c r="B101" s="2" t="s">
        <v>445</v>
      </c>
      <c r="C101" s="2">
        <v>1</v>
      </c>
      <c r="D101" s="13" t="s">
        <v>40</v>
      </c>
      <c r="E101" s="13" t="s">
        <v>151</v>
      </c>
      <c r="F101" s="13" t="s">
        <v>833</v>
      </c>
      <c r="G101" s="2" t="str">
        <f>VLOOKUP(B101, Industry_benchmark!$A$1:$D$164, 3,FALSE)</f>
        <v>Processsing</v>
      </c>
      <c r="H101" s="2">
        <f>VLOOKUP(B101, Industry_benchmark!$A$1:$D$164, 4,FALSE)</f>
        <v>13</v>
      </c>
      <c r="I101" s="2" t="str">
        <f>VLOOKUP(B101, Industry_benchmark!$A$1:$D$164, 2,FALSE)</f>
        <v>Manufacture of basic metals</v>
      </c>
    </row>
    <row r="102" spans="1:9" ht="13.5" customHeight="1" x14ac:dyDescent="0.35">
      <c r="A102" s="8" t="s">
        <v>769</v>
      </c>
      <c r="B102" s="2" t="s">
        <v>454</v>
      </c>
      <c r="C102" s="2">
        <v>1</v>
      </c>
      <c r="D102" s="13" t="s">
        <v>40</v>
      </c>
      <c r="E102" s="13" t="s">
        <v>151</v>
      </c>
      <c r="F102" s="13" t="s">
        <v>833</v>
      </c>
      <c r="G102" s="2" t="str">
        <f>VLOOKUP(B102, Industry_benchmark!$A$1:$D$164, 3,FALSE)</f>
        <v>Manufacturing industry</v>
      </c>
      <c r="H102" s="2">
        <f>VLOOKUP(B102, Industry_benchmark!$A$1:$D$164, 4,FALSE)</f>
        <v>7</v>
      </c>
      <c r="I102" s="2" t="str">
        <f>VLOOKUP(B102, Industry_benchmark!$A$1:$D$164, 2,FALSE)</f>
        <v>Manufacture of basic metals</v>
      </c>
    </row>
    <row r="103" spans="1:9" ht="13.5" customHeight="1" x14ac:dyDescent="0.35">
      <c r="A103" s="8" t="s">
        <v>769</v>
      </c>
      <c r="B103" s="2" t="s">
        <v>462</v>
      </c>
      <c r="C103" s="2">
        <v>1</v>
      </c>
      <c r="D103" s="13" t="s">
        <v>40</v>
      </c>
      <c r="E103" s="13" t="s">
        <v>151</v>
      </c>
      <c r="F103" s="13" t="s">
        <v>833</v>
      </c>
      <c r="G103" s="2" t="str">
        <f>VLOOKUP(B103, Industry_benchmark!$A$1:$D$164, 3,FALSE)</f>
        <v>Processsing</v>
      </c>
      <c r="H103" s="2">
        <f>VLOOKUP(B103, Industry_benchmark!$A$1:$D$164, 4,FALSE)</f>
        <v>13</v>
      </c>
      <c r="I103" s="2" t="str">
        <f>VLOOKUP(B103, Industry_benchmark!$A$1:$D$164, 2,FALSE)</f>
        <v>Manufacture of basic metals</v>
      </c>
    </row>
    <row r="104" spans="1:9" ht="13.5" customHeight="1" x14ac:dyDescent="0.35">
      <c r="A104" s="15" t="s">
        <v>836</v>
      </c>
      <c r="B104" s="21" t="s">
        <v>1000</v>
      </c>
      <c r="C104" s="2">
        <v>1</v>
      </c>
      <c r="D104" s="13" t="s">
        <v>40</v>
      </c>
      <c r="E104" s="13" t="s">
        <v>151</v>
      </c>
      <c r="F104" s="13" t="s">
        <v>833</v>
      </c>
      <c r="G104" s="2" t="str">
        <f>VLOOKUP(B104, Industry_benchmark!$A$1:$D$164, 3,FALSE)</f>
        <v>Manufacturing industry</v>
      </c>
      <c r="H104" s="2">
        <f>VLOOKUP(B104, Industry_benchmark!$A$1:$D$164, 4,FALSE)</f>
        <v>7</v>
      </c>
      <c r="I104" s="2" t="str">
        <f>VLOOKUP(B104, Industry_benchmark!$A$1:$D$164, 2,FALSE)</f>
        <v>Manufacture of fabricated metal products, except machinery and equipment</v>
      </c>
    </row>
    <row r="105" spans="1:9" ht="13.5" customHeight="1" x14ac:dyDescent="0.35">
      <c r="A105" s="15" t="s">
        <v>836</v>
      </c>
      <c r="B105" s="21" t="s">
        <v>1002</v>
      </c>
      <c r="C105" s="2">
        <f t="shared" ref="C105:C108" si="4">1/4</f>
        <v>0.25</v>
      </c>
      <c r="D105" s="13" t="s">
        <v>25</v>
      </c>
      <c r="E105" s="13" t="s">
        <v>71</v>
      </c>
      <c r="F105" s="13" t="s">
        <v>30</v>
      </c>
      <c r="G105" s="2" t="str">
        <f>VLOOKUP(B105, Industry_benchmark!$A$1:$D$164, 3,FALSE)</f>
        <v>Manufacturing industry</v>
      </c>
      <c r="H105" s="2">
        <f>VLOOKUP(B105, Industry_benchmark!$A$1:$D$164, 4,FALSE)</f>
        <v>7</v>
      </c>
      <c r="I105" s="2" t="str">
        <f>VLOOKUP(B105, Industry_benchmark!$A$1:$D$164, 2,FALSE)</f>
        <v>Manufacture of machinery and equipment n.e.c.</v>
      </c>
    </row>
    <row r="106" spans="1:9" ht="13.5" customHeight="1" x14ac:dyDescent="0.35">
      <c r="A106" s="15" t="s">
        <v>836</v>
      </c>
      <c r="B106" s="21" t="s">
        <v>1002</v>
      </c>
      <c r="C106" s="2">
        <f t="shared" si="4"/>
        <v>0.25</v>
      </c>
      <c r="D106" s="13" t="s">
        <v>25</v>
      </c>
      <c r="E106" s="13" t="s">
        <v>107</v>
      </c>
      <c r="F106" s="13" t="s">
        <v>30</v>
      </c>
      <c r="G106" s="2" t="str">
        <f>VLOOKUP(B106, Industry_benchmark!$A$1:$D$164, 3,FALSE)</f>
        <v>Manufacturing industry</v>
      </c>
      <c r="H106" s="2">
        <f>VLOOKUP(B106, Industry_benchmark!$A$1:$D$164, 4,FALSE)</f>
        <v>7</v>
      </c>
      <c r="I106" s="2" t="str">
        <f>VLOOKUP(B106, Industry_benchmark!$A$1:$D$164, 2,FALSE)</f>
        <v>Manufacture of machinery and equipment n.e.c.</v>
      </c>
    </row>
    <row r="107" spans="1:9" ht="13.5" customHeight="1" x14ac:dyDescent="0.35">
      <c r="A107" s="15" t="s">
        <v>836</v>
      </c>
      <c r="B107" s="21" t="s">
        <v>1002</v>
      </c>
      <c r="C107" s="2">
        <f t="shared" si="4"/>
        <v>0.25</v>
      </c>
      <c r="D107" s="13" t="s">
        <v>25</v>
      </c>
      <c r="E107" s="13" t="s">
        <v>142</v>
      </c>
      <c r="F107" s="13" t="s">
        <v>30</v>
      </c>
      <c r="G107" s="2" t="str">
        <f>VLOOKUP(B107, Industry_benchmark!$A$1:$D$164, 3,FALSE)</f>
        <v>Manufacturing industry</v>
      </c>
      <c r="H107" s="2">
        <f>VLOOKUP(B107, Industry_benchmark!$A$1:$D$164, 4,FALSE)</f>
        <v>7</v>
      </c>
      <c r="I107" s="2" t="str">
        <f>VLOOKUP(B107, Industry_benchmark!$A$1:$D$164, 2,FALSE)</f>
        <v>Manufacture of machinery and equipment n.e.c.</v>
      </c>
    </row>
    <row r="108" spans="1:9" ht="13.5" customHeight="1" x14ac:dyDescent="0.35">
      <c r="A108" s="15" t="s">
        <v>836</v>
      </c>
      <c r="B108" s="21" t="s">
        <v>1002</v>
      </c>
      <c r="C108" s="2">
        <f t="shared" si="4"/>
        <v>0.25</v>
      </c>
      <c r="D108" s="13" t="s">
        <v>36</v>
      </c>
      <c r="E108" s="13" t="s">
        <v>157</v>
      </c>
      <c r="F108" s="13" t="s">
        <v>30</v>
      </c>
      <c r="G108" s="2" t="str">
        <f>VLOOKUP(B108, Industry_benchmark!$A$1:$D$164, 3,FALSE)</f>
        <v>Manufacturing industry</v>
      </c>
      <c r="H108" s="2">
        <f>VLOOKUP(B108, Industry_benchmark!$A$1:$D$164, 4,FALSE)</f>
        <v>7</v>
      </c>
      <c r="I108" s="2" t="str">
        <f>VLOOKUP(B108, Industry_benchmark!$A$1:$D$164, 2,FALSE)</f>
        <v>Manufacture of machinery and equipment n.e.c.</v>
      </c>
    </row>
    <row r="109" spans="1:9" ht="13.5" customHeight="1" x14ac:dyDescent="0.35">
      <c r="A109" s="15" t="s">
        <v>837</v>
      </c>
      <c r="B109" s="21" t="s">
        <v>1005</v>
      </c>
      <c r="C109" s="2">
        <v>1</v>
      </c>
      <c r="D109" s="13" t="s">
        <v>87</v>
      </c>
      <c r="E109" s="13" t="s">
        <v>183</v>
      </c>
      <c r="F109" s="13" t="s">
        <v>583</v>
      </c>
      <c r="G109" s="2" t="str">
        <f>VLOOKUP(B109, Industry_benchmark!$A$1:$D$164, 3,FALSE)</f>
        <v>Manufacturing industry</v>
      </c>
      <c r="H109" s="2">
        <f>VLOOKUP(B109, Industry_benchmark!$A$1:$D$164, 4,FALSE)</f>
        <v>7</v>
      </c>
      <c r="I109" s="2" t="str">
        <f>VLOOKUP(B109, Industry_benchmark!$A$1:$D$164, 2,FALSE)</f>
        <v>Manufacture of computer, electronic and optical products</v>
      </c>
    </row>
    <row r="110" spans="1:9" ht="13.5" customHeight="1" x14ac:dyDescent="0.35">
      <c r="A110" s="15" t="s">
        <v>837</v>
      </c>
      <c r="B110" s="21" t="s">
        <v>999</v>
      </c>
      <c r="C110" s="2">
        <f t="shared" ref="C110:C112" si="5">1/3</f>
        <v>0.33333333333333331</v>
      </c>
      <c r="D110" s="12" t="s">
        <v>15</v>
      </c>
      <c r="E110" s="12" t="s">
        <v>136</v>
      </c>
      <c r="F110" s="12" t="s">
        <v>30</v>
      </c>
      <c r="G110" s="2" t="str">
        <f>VLOOKUP(B110, Industry_benchmark!$A$1:$D$164, 3,FALSE)</f>
        <v>Electrical and electronic equipment</v>
      </c>
      <c r="H110" s="2">
        <f>VLOOKUP(B110, Industry_benchmark!$A$1:$D$164, 4,FALSE)</f>
        <v>6</v>
      </c>
      <c r="I110" s="2" t="str">
        <f>VLOOKUP(B110, Industry_benchmark!$A$1:$D$164, 2,FALSE)</f>
        <v>Manufacture of electrical equipment</v>
      </c>
    </row>
    <row r="111" spans="1:9" ht="13.5" customHeight="1" x14ac:dyDescent="0.35">
      <c r="A111" s="15" t="s">
        <v>837</v>
      </c>
      <c r="B111" s="21" t="s">
        <v>999</v>
      </c>
      <c r="C111" s="2">
        <f t="shared" si="5"/>
        <v>0.33333333333333331</v>
      </c>
      <c r="D111" s="12" t="s">
        <v>25</v>
      </c>
      <c r="E111" s="12" t="s">
        <v>132</v>
      </c>
      <c r="F111" s="12" t="s">
        <v>30</v>
      </c>
      <c r="G111" s="2" t="str">
        <f>VLOOKUP(B111, Industry_benchmark!$A$1:$D$164, 3,FALSE)</f>
        <v>Electrical and electronic equipment</v>
      </c>
      <c r="H111" s="2">
        <f>VLOOKUP(B111, Industry_benchmark!$A$1:$D$164, 4,FALSE)</f>
        <v>6</v>
      </c>
      <c r="I111" s="2" t="str">
        <f>VLOOKUP(B111, Industry_benchmark!$A$1:$D$164, 2,FALSE)</f>
        <v>Manufacture of electrical equipment</v>
      </c>
    </row>
    <row r="112" spans="1:9" ht="13.5" customHeight="1" x14ac:dyDescent="0.35">
      <c r="A112" s="15" t="s">
        <v>837</v>
      </c>
      <c r="B112" s="21" t="s">
        <v>999</v>
      </c>
      <c r="C112" s="2">
        <f t="shared" si="5"/>
        <v>0.33333333333333331</v>
      </c>
      <c r="D112" s="12" t="s">
        <v>87</v>
      </c>
      <c r="E112" s="12" t="s">
        <v>174</v>
      </c>
      <c r="F112" s="12" t="s">
        <v>838</v>
      </c>
      <c r="G112" s="2" t="str">
        <f>VLOOKUP(B112, Industry_benchmark!$A$1:$D$164, 3,FALSE)</f>
        <v>Electrical and electronic equipment</v>
      </c>
      <c r="H112" s="2">
        <f>VLOOKUP(B112, Industry_benchmark!$A$1:$D$164, 4,FALSE)</f>
        <v>6</v>
      </c>
      <c r="I112" s="2" t="str">
        <f>VLOOKUP(B112, Industry_benchmark!$A$1:$D$164, 2,FALSE)</f>
        <v>Manufacture of electrical equipment</v>
      </c>
    </row>
    <row r="113" spans="1:9" ht="13.5" customHeight="1" x14ac:dyDescent="0.35">
      <c r="A113" s="15" t="s">
        <v>837</v>
      </c>
      <c r="B113" s="21" t="s">
        <v>1007</v>
      </c>
      <c r="C113" s="2">
        <v>1</v>
      </c>
      <c r="D113" s="13" t="s">
        <v>87</v>
      </c>
      <c r="E113" s="13" t="s">
        <v>183</v>
      </c>
      <c r="F113" s="13" t="s">
        <v>583</v>
      </c>
      <c r="G113" s="2" t="str">
        <f>VLOOKUP(B113, Industry_benchmark!$A$1:$D$164, 3,FALSE)</f>
        <v>Manufacturing industry</v>
      </c>
      <c r="H113" s="2">
        <f>VLOOKUP(B113, Industry_benchmark!$A$1:$D$164, 4,FALSE)</f>
        <v>7</v>
      </c>
      <c r="I113" s="2" t="str">
        <f>VLOOKUP(B113, Industry_benchmark!$A$1:$D$164, 2,FALSE)</f>
        <v>Manufacture of electrical equipment</v>
      </c>
    </row>
    <row r="114" spans="1:9" ht="13.5" customHeight="1" x14ac:dyDescent="0.35">
      <c r="A114" s="15" t="s">
        <v>836</v>
      </c>
      <c r="B114" s="21" t="s">
        <v>1003</v>
      </c>
      <c r="C114" s="2">
        <v>0.33333332999999998</v>
      </c>
      <c r="D114" s="12" t="s">
        <v>78</v>
      </c>
      <c r="E114" s="12" t="s">
        <v>170</v>
      </c>
      <c r="F114" s="12" t="s">
        <v>525</v>
      </c>
      <c r="G114" s="2" t="str">
        <f>VLOOKUP(B114, Industry_benchmark!$A$1:$D$164, 3,FALSE)</f>
        <v>Manufacturing industry</v>
      </c>
      <c r="H114" s="2">
        <f>VLOOKUP(B114, Industry_benchmark!$A$1:$D$164, 4,FALSE)</f>
        <v>7</v>
      </c>
      <c r="I114" s="2" t="str">
        <f>VLOOKUP(B114, Industry_benchmark!$A$1:$D$164, 2,FALSE)</f>
        <v>Manufacture of computer, electronic and optical products</v>
      </c>
    </row>
    <row r="115" spans="1:9" ht="13.5" customHeight="1" x14ac:dyDescent="0.35">
      <c r="A115" s="15" t="s">
        <v>836</v>
      </c>
      <c r="B115" s="21" t="s">
        <v>1003</v>
      </c>
      <c r="C115" s="2">
        <v>0.33333332999999998</v>
      </c>
      <c r="D115" s="12" t="s">
        <v>78</v>
      </c>
      <c r="E115" s="12" t="s">
        <v>81</v>
      </c>
      <c r="F115" s="12" t="s">
        <v>525</v>
      </c>
      <c r="G115" s="2" t="str">
        <f>VLOOKUP(B115, Industry_benchmark!$A$1:$D$164, 3,FALSE)</f>
        <v>Manufacturing industry</v>
      </c>
      <c r="H115" s="2">
        <f>VLOOKUP(B115, Industry_benchmark!$A$1:$D$164, 4,FALSE)</f>
        <v>7</v>
      </c>
      <c r="I115" s="2" t="str">
        <f>VLOOKUP(B115, Industry_benchmark!$A$1:$D$164, 2,FALSE)</f>
        <v>Manufacture of computer, electronic and optical products</v>
      </c>
    </row>
    <row r="116" spans="1:9" ht="13.5" customHeight="1" x14ac:dyDescent="0.35">
      <c r="A116" s="15" t="s">
        <v>836</v>
      </c>
      <c r="B116" s="21" t="s">
        <v>1003</v>
      </c>
      <c r="C116" s="2">
        <v>0.33333332999999998</v>
      </c>
      <c r="D116" s="12" t="s">
        <v>78</v>
      </c>
      <c r="E116" s="12" t="s">
        <v>146</v>
      </c>
      <c r="F116" s="12" t="s">
        <v>525</v>
      </c>
      <c r="G116" s="2" t="str">
        <f>VLOOKUP(B116, Industry_benchmark!$A$1:$D$164, 3,FALSE)</f>
        <v>Manufacturing industry</v>
      </c>
      <c r="H116" s="2">
        <f>VLOOKUP(B116, Industry_benchmark!$A$1:$D$164, 4,FALSE)</f>
        <v>7</v>
      </c>
      <c r="I116" s="2" t="str">
        <f>VLOOKUP(B116, Industry_benchmark!$A$1:$D$164, 2,FALSE)</f>
        <v>Manufacture of computer, electronic and optical products</v>
      </c>
    </row>
    <row r="117" spans="1:9" ht="13.5" customHeight="1" x14ac:dyDescent="0.35">
      <c r="A117" s="51" t="s">
        <v>842</v>
      </c>
      <c r="B117" s="52" t="s">
        <v>1004</v>
      </c>
      <c r="C117" s="53">
        <v>0.2</v>
      </c>
      <c r="D117" s="12" t="s">
        <v>15</v>
      </c>
      <c r="E117" s="12" t="s">
        <v>98</v>
      </c>
      <c r="F117" s="12" t="s">
        <v>30</v>
      </c>
      <c r="G117" s="2" t="str">
        <f>VLOOKUP(B117, Industry_benchmark!$A$1:$D$164, 3,FALSE)</f>
        <v>Manufacturing industry</v>
      </c>
      <c r="H117" s="2">
        <f>VLOOKUP(B117, Industry_benchmark!$A$1:$D$164, 4,FALSE)</f>
        <v>7</v>
      </c>
      <c r="I117" s="2" t="str">
        <f>VLOOKUP(B117, Industry_benchmark!$A$1:$D$164, 2,FALSE)</f>
        <v>Manufacture of motor vehicles, trailers and semi-trailers</v>
      </c>
    </row>
    <row r="118" spans="1:9" ht="13.5" customHeight="1" x14ac:dyDescent="0.35">
      <c r="A118" s="51" t="s">
        <v>842</v>
      </c>
      <c r="B118" s="52" t="s">
        <v>1004</v>
      </c>
      <c r="C118" s="53">
        <v>0.2</v>
      </c>
      <c r="D118" s="12" t="s">
        <v>15</v>
      </c>
      <c r="E118" s="12" t="s">
        <v>76</v>
      </c>
      <c r="F118" s="12" t="s">
        <v>30</v>
      </c>
      <c r="G118" s="2" t="str">
        <f>VLOOKUP(B118, Industry_benchmark!$A$1:$D$164, 3,FALSE)</f>
        <v>Manufacturing industry</v>
      </c>
      <c r="H118" s="2">
        <f>VLOOKUP(B118, Industry_benchmark!$A$1:$D$164, 4,FALSE)</f>
        <v>7</v>
      </c>
      <c r="I118" s="2" t="str">
        <f>VLOOKUP(B118, Industry_benchmark!$A$1:$D$164, 2,FALSE)</f>
        <v>Manufacture of motor vehicles, trailers and semi-trailers</v>
      </c>
    </row>
    <row r="119" spans="1:9" ht="13.5" customHeight="1" x14ac:dyDescent="0.35">
      <c r="A119" s="51" t="s">
        <v>842</v>
      </c>
      <c r="B119" s="52" t="s">
        <v>1004</v>
      </c>
      <c r="C119" s="53">
        <v>0.2</v>
      </c>
      <c r="D119" s="12" t="s">
        <v>15</v>
      </c>
      <c r="E119" s="12" t="s">
        <v>154</v>
      </c>
      <c r="F119" s="12" t="s">
        <v>30</v>
      </c>
      <c r="G119" s="2" t="str">
        <f>VLOOKUP(B119, Industry_benchmark!$A$1:$D$164, 3,FALSE)</f>
        <v>Manufacturing industry</v>
      </c>
      <c r="H119" s="2">
        <f>VLOOKUP(B119, Industry_benchmark!$A$1:$D$164, 4,FALSE)</f>
        <v>7</v>
      </c>
      <c r="I119" s="2" t="str">
        <f>VLOOKUP(B119, Industry_benchmark!$A$1:$D$164, 2,FALSE)</f>
        <v>Manufacture of motor vehicles, trailers and semi-trailers</v>
      </c>
    </row>
    <row r="120" spans="1:9" ht="13.5" customHeight="1" x14ac:dyDescent="0.35">
      <c r="A120" s="51" t="s">
        <v>836</v>
      </c>
      <c r="B120" s="52" t="s">
        <v>1004</v>
      </c>
      <c r="C120" s="53">
        <v>0.2</v>
      </c>
      <c r="D120" s="12" t="s">
        <v>25</v>
      </c>
      <c r="E120" s="12" t="s">
        <v>107</v>
      </c>
      <c r="F120" s="12" t="s">
        <v>30</v>
      </c>
      <c r="G120" s="2" t="str">
        <f>VLOOKUP(B120, Industry_benchmark!$A$1:$D$164, 3,FALSE)</f>
        <v>Manufacturing industry</v>
      </c>
      <c r="H120" s="2">
        <f>VLOOKUP(B120, Industry_benchmark!$A$1:$D$164, 4,FALSE)</f>
        <v>7</v>
      </c>
      <c r="I120" s="2" t="str">
        <f>VLOOKUP(B120, Industry_benchmark!$A$1:$D$164, 2,FALSE)</f>
        <v>Manufacture of motor vehicles, trailers and semi-trailers</v>
      </c>
    </row>
    <row r="121" spans="1:9" ht="13.5" customHeight="1" x14ac:dyDescent="0.35">
      <c r="A121" s="51" t="s">
        <v>836</v>
      </c>
      <c r="B121" s="52" t="s">
        <v>1004</v>
      </c>
      <c r="C121" s="53">
        <v>0.2</v>
      </c>
      <c r="D121" s="12" t="s">
        <v>25</v>
      </c>
      <c r="E121" s="12" t="s">
        <v>292</v>
      </c>
      <c r="F121" s="12" t="s">
        <v>30</v>
      </c>
      <c r="G121" s="2" t="str">
        <f>VLOOKUP(B121, Industry_benchmark!$A$1:$D$164, 3,FALSE)</f>
        <v>Manufacturing industry</v>
      </c>
      <c r="H121" s="2">
        <f>VLOOKUP(B121, Industry_benchmark!$A$1:$D$164, 4,FALSE)</f>
        <v>7</v>
      </c>
      <c r="I121" s="2" t="str">
        <f>VLOOKUP(B121, Industry_benchmark!$A$1:$D$164, 2,FALSE)</f>
        <v>Manufacture of motor vehicles, trailers and semi-trailers</v>
      </c>
    </row>
    <row r="122" spans="1:9" s="46" customFormat="1" ht="13.5" customHeight="1" x14ac:dyDescent="0.35">
      <c r="A122" s="47" t="s">
        <v>836</v>
      </c>
      <c r="B122" s="48" t="s">
        <v>1006</v>
      </c>
      <c r="C122" s="2">
        <v>0.5</v>
      </c>
      <c r="D122" s="12" t="s">
        <v>25</v>
      </c>
      <c r="E122" s="12" t="s">
        <v>278</v>
      </c>
      <c r="F122" s="49" t="s">
        <v>570</v>
      </c>
      <c r="G122" s="44" t="str">
        <f>VLOOKUP(B122, Industry_benchmark!$A$1:$D$164, 3,FALSE)</f>
        <v>Manufacturing industry</v>
      </c>
      <c r="H122" s="44">
        <f>VLOOKUP(B122, Industry_benchmark!$A$1:$D$164, 4,FALSE)</f>
        <v>7</v>
      </c>
      <c r="I122" s="44" t="str">
        <f>VLOOKUP(B122, Industry_benchmark!$A$1:$D$164, 2,FALSE)</f>
        <v>Manufacture of other transport equipment</v>
      </c>
    </row>
    <row r="123" spans="1:9" ht="13.5" customHeight="1" x14ac:dyDescent="0.35">
      <c r="A123" s="15" t="s">
        <v>836</v>
      </c>
      <c r="B123" s="21" t="s">
        <v>1006</v>
      </c>
      <c r="C123" s="2">
        <v>0.5</v>
      </c>
      <c r="D123" s="12" t="s">
        <v>25</v>
      </c>
      <c r="E123" s="12" t="s">
        <v>27</v>
      </c>
      <c r="F123" s="12" t="s">
        <v>30</v>
      </c>
      <c r="G123" s="2" t="str">
        <f>VLOOKUP(B123, Industry_benchmark!$A$1:$D$164, 3,FALSE)</f>
        <v>Manufacturing industry</v>
      </c>
      <c r="H123" s="2">
        <f>VLOOKUP(B123, Industry_benchmark!$A$1:$D$164, 4,FALSE)</f>
        <v>7</v>
      </c>
      <c r="I123" s="2" t="str">
        <f>VLOOKUP(B123, Industry_benchmark!$A$1:$D$164, 2,FALSE)</f>
        <v>Manufacture of other transport equipment</v>
      </c>
    </row>
    <row r="124" spans="1:9" ht="13.5" customHeight="1" x14ac:dyDescent="0.35">
      <c r="A124" s="14" t="s">
        <v>817</v>
      </c>
      <c r="B124" s="21" t="s">
        <v>1001</v>
      </c>
      <c r="C124" s="2">
        <v>1</v>
      </c>
      <c r="D124" s="12" t="s">
        <v>15</v>
      </c>
      <c r="E124" s="12" t="s">
        <v>135</v>
      </c>
      <c r="F124" s="12" t="s">
        <v>30</v>
      </c>
      <c r="G124" s="2" t="str">
        <f>VLOOKUP(B124, Industry_benchmark!$A$1:$D$164, 3,FALSE)</f>
        <v>Manufacturing industry</v>
      </c>
      <c r="H124" s="2">
        <f>VLOOKUP(B124, Industry_benchmark!$A$1:$D$164, 4,FALSE)</f>
        <v>7</v>
      </c>
      <c r="I124" s="2" t="str">
        <f>VLOOKUP(B124, Industry_benchmark!$A$1:$D$164, 2,FALSE)</f>
        <v>Manufacture of furniture</v>
      </c>
    </row>
    <row r="125" spans="1:9" ht="13.5" customHeight="1" x14ac:dyDescent="0.35">
      <c r="A125" s="42" t="s">
        <v>843</v>
      </c>
      <c r="B125" s="2" t="s">
        <v>514</v>
      </c>
      <c r="C125" s="2">
        <v>0.5</v>
      </c>
      <c r="D125" s="13" t="s">
        <v>199</v>
      </c>
      <c r="E125" s="13" t="s">
        <v>200</v>
      </c>
      <c r="F125" s="13" t="s">
        <v>739</v>
      </c>
      <c r="G125" s="2" t="str">
        <f>VLOOKUP(B125, Industry_benchmark!$A$1:$D$164, 3,FALSE)</f>
        <v>Energy (production and supply of electricity)</v>
      </c>
      <c r="H125" s="2">
        <f>VLOOKUP(B125, Industry_benchmark!$A$1:$D$164, 4,FALSE)</f>
        <v>5</v>
      </c>
      <c r="I125" s="2" t="str">
        <f>VLOOKUP(B125, Industry_benchmark!$A$1:$D$164, 2,FALSE)</f>
        <v>Electricity, gas, steam and air conditioning supply</v>
      </c>
    </row>
    <row r="126" spans="1:9" ht="13.5" customHeight="1" x14ac:dyDescent="0.35">
      <c r="A126" s="42" t="s">
        <v>843</v>
      </c>
      <c r="B126" s="2" t="s">
        <v>514</v>
      </c>
      <c r="C126" s="2">
        <v>0.5</v>
      </c>
      <c r="D126" s="13" t="s">
        <v>199</v>
      </c>
      <c r="E126" s="13" t="s">
        <v>800</v>
      </c>
      <c r="F126" s="13" t="s">
        <v>739</v>
      </c>
      <c r="G126" s="2" t="str">
        <f>VLOOKUP(B126, Industry_benchmark!$A$1:$D$164, 3,FALSE)</f>
        <v>Energy (production and supply of electricity)</v>
      </c>
      <c r="H126" s="2">
        <f>VLOOKUP(B126, Industry_benchmark!$A$1:$D$164, 4,FALSE)</f>
        <v>5</v>
      </c>
      <c r="I126" s="2" t="str">
        <f>VLOOKUP(B126, Industry_benchmark!$A$1:$D$164, 2,FALSE)</f>
        <v>Electricity, gas, steam and air conditioning supply</v>
      </c>
    </row>
    <row r="127" spans="1:9" ht="13.5" customHeight="1" x14ac:dyDescent="0.35">
      <c r="A127" s="42" t="s">
        <v>843</v>
      </c>
      <c r="B127" s="2" t="s">
        <v>517</v>
      </c>
      <c r="C127" s="2">
        <v>0.5</v>
      </c>
      <c r="D127" s="13" t="s">
        <v>199</v>
      </c>
      <c r="E127" s="13" t="s">
        <v>200</v>
      </c>
      <c r="F127" s="13" t="s">
        <v>739</v>
      </c>
      <c r="G127" s="2" t="str">
        <f>VLOOKUP(B127, Industry_benchmark!$A$1:$D$164, 3,FALSE)</f>
        <v>Energy (production and supply of electricity)</v>
      </c>
      <c r="H127" s="2">
        <f>VLOOKUP(B127, Industry_benchmark!$A$1:$D$164, 4,FALSE)</f>
        <v>5</v>
      </c>
      <c r="I127" s="2" t="str">
        <f>VLOOKUP(B127, Industry_benchmark!$A$1:$D$164, 2,FALSE)</f>
        <v>Electricity, gas, steam and air conditioning supply</v>
      </c>
    </row>
    <row r="128" spans="1:9" ht="13.5" customHeight="1" x14ac:dyDescent="0.35">
      <c r="A128" s="42" t="s">
        <v>843</v>
      </c>
      <c r="B128" s="2" t="s">
        <v>517</v>
      </c>
      <c r="C128" s="2">
        <v>0.5</v>
      </c>
      <c r="D128" s="13" t="s">
        <v>199</v>
      </c>
      <c r="E128" s="13" t="s">
        <v>800</v>
      </c>
      <c r="F128" s="13" t="s">
        <v>739</v>
      </c>
      <c r="G128" s="2" t="str">
        <f>VLOOKUP(B128, Industry_benchmark!$A$1:$D$164, 3,FALSE)</f>
        <v>Energy (production and supply of electricity)</v>
      </c>
      <c r="H128" s="2">
        <f>VLOOKUP(B128, Industry_benchmark!$A$1:$D$164, 4,FALSE)</f>
        <v>5</v>
      </c>
      <c r="I128" s="2" t="str">
        <f>VLOOKUP(B128, Industry_benchmark!$A$1:$D$164, 2,FALSE)</f>
        <v>Electricity, gas, steam and air conditioning supply</v>
      </c>
    </row>
    <row r="129" spans="1:9" ht="13.5" customHeight="1" x14ac:dyDescent="0.35">
      <c r="A129" s="42" t="s">
        <v>843</v>
      </c>
      <c r="B129" s="2" t="s">
        <v>520</v>
      </c>
      <c r="C129" s="2">
        <v>0.5</v>
      </c>
      <c r="D129" s="13" t="s">
        <v>199</v>
      </c>
      <c r="E129" s="13" t="s">
        <v>200</v>
      </c>
      <c r="F129" s="13" t="s">
        <v>739</v>
      </c>
      <c r="G129" s="2" t="str">
        <f>VLOOKUP(B129, Industry_benchmark!$A$1:$D$164, 3,FALSE)</f>
        <v>Energy (production and supply of electricity)</v>
      </c>
      <c r="H129" s="2">
        <f>VLOOKUP(B129, Industry_benchmark!$A$1:$D$164, 4,FALSE)</f>
        <v>5</v>
      </c>
      <c r="I129" s="2" t="str">
        <f>VLOOKUP(B129, Industry_benchmark!$A$1:$D$164, 2,FALSE)</f>
        <v>Electricity, gas, steam and air conditioning supply</v>
      </c>
    </row>
    <row r="130" spans="1:9" ht="13.5" customHeight="1" x14ac:dyDescent="0.35">
      <c r="A130" s="42" t="s">
        <v>843</v>
      </c>
      <c r="B130" s="2" t="s">
        <v>520</v>
      </c>
      <c r="C130" s="2">
        <v>0.5</v>
      </c>
      <c r="D130" s="13" t="s">
        <v>199</v>
      </c>
      <c r="E130" s="13" t="s">
        <v>800</v>
      </c>
      <c r="F130" s="13" t="s">
        <v>739</v>
      </c>
      <c r="G130" s="2" t="str">
        <f>VLOOKUP(B130, Industry_benchmark!$A$1:$D$164, 3,FALSE)</f>
        <v>Energy (production and supply of electricity)</v>
      </c>
      <c r="H130" s="2">
        <f>VLOOKUP(B130, Industry_benchmark!$A$1:$D$164, 4,FALSE)</f>
        <v>5</v>
      </c>
      <c r="I130" s="2" t="str">
        <f>VLOOKUP(B130, Industry_benchmark!$A$1:$D$164, 2,FALSE)</f>
        <v>Electricity, gas, steam and air conditioning supply</v>
      </c>
    </row>
    <row r="131" spans="1:9" ht="13.5" customHeight="1" x14ac:dyDescent="0.35">
      <c r="A131" s="42" t="s">
        <v>843</v>
      </c>
      <c r="B131" s="2" t="s">
        <v>523</v>
      </c>
      <c r="C131" s="2">
        <v>0.5</v>
      </c>
      <c r="D131" s="13" t="s">
        <v>199</v>
      </c>
      <c r="E131" s="13" t="s">
        <v>800</v>
      </c>
      <c r="F131" s="13" t="s">
        <v>738</v>
      </c>
      <c r="G131" s="2" t="str">
        <f>VLOOKUP(B131, Industry_benchmark!$A$1:$D$164, 3,FALSE)</f>
        <v>Energy (production and supply of electricity)</v>
      </c>
      <c r="H131" s="2">
        <f>VLOOKUP(B131, Industry_benchmark!$A$1:$D$164, 4,FALSE)</f>
        <v>5</v>
      </c>
      <c r="I131" s="2" t="str">
        <f>VLOOKUP(B131, Industry_benchmark!$A$1:$D$164, 2,FALSE)</f>
        <v>Electricity, gas, steam and air conditioning supply</v>
      </c>
    </row>
    <row r="132" spans="1:9" ht="13.5" customHeight="1" x14ac:dyDescent="0.35">
      <c r="A132" s="42" t="s">
        <v>843</v>
      </c>
      <c r="B132" s="2" t="s">
        <v>523</v>
      </c>
      <c r="C132" s="2">
        <v>0.5</v>
      </c>
      <c r="D132" s="13" t="s">
        <v>199</v>
      </c>
      <c r="E132" s="13" t="s">
        <v>210</v>
      </c>
      <c r="F132" s="13" t="s">
        <v>738</v>
      </c>
      <c r="G132" s="2" t="str">
        <f>VLOOKUP(B132, Industry_benchmark!$A$1:$D$164, 3,FALSE)</f>
        <v>Energy (production and supply of electricity)</v>
      </c>
      <c r="H132" s="2">
        <f>VLOOKUP(B132, Industry_benchmark!$A$1:$D$164, 4,FALSE)</f>
        <v>5</v>
      </c>
      <c r="I132" s="2" t="str">
        <f>VLOOKUP(B132, Industry_benchmark!$A$1:$D$164, 2,FALSE)</f>
        <v>Electricity, gas, steam and air conditioning supply</v>
      </c>
    </row>
    <row r="133" spans="1:9" ht="13.5" customHeight="1" x14ac:dyDescent="0.35">
      <c r="A133" s="42" t="s">
        <v>843</v>
      </c>
      <c r="B133" s="2" t="s">
        <v>527</v>
      </c>
      <c r="C133" s="2">
        <v>1</v>
      </c>
      <c r="D133" s="13" t="s">
        <v>199</v>
      </c>
      <c r="E133" s="13" t="s">
        <v>210</v>
      </c>
      <c r="F133" s="13" t="s">
        <v>844</v>
      </c>
      <c r="G133" s="2" t="str">
        <f>VLOOKUP(B133, Industry_benchmark!$A$1:$D$164, 3,FALSE)</f>
        <v>Energy (production and supply of electricity)</v>
      </c>
      <c r="H133" s="2">
        <f>VLOOKUP(B133, Industry_benchmark!$A$1:$D$164, 4,FALSE)</f>
        <v>5</v>
      </c>
      <c r="I133" s="2" t="str">
        <f>VLOOKUP(B133, Industry_benchmark!$A$1:$D$164, 2,FALSE)</f>
        <v>Electricity, gas, steam and air conditioning supply</v>
      </c>
    </row>
    <row r="134" spans="1:9" ht="13.5" customHeight="1" x14ac:dyDescent="0.35">
      <c r="A134" s="42" t="s">
        <v>843</v>
      </c>
      <c r="B134" s="2" t="s">
        <v>530</v>
      </c>
      <c r="C134" s="2">
        <v>0.5</v>
      </c>
      <c r="D134" s="13" t="s">
        <v>199</v>
      </c>
      <c r="E134" s="13" t="s">
        <v>200</v>
      </c>
      <c r="F134" s="13" t="s">
        <v>739</v>
      </c>
      <c r="G134" s="2" t="str">
        <f>VLOOKUP(B134, Industry_benchmark!$A$1:$D$164, 3,FALSE)</f>
        <v>Energy (production and supply of electricity)</v>
      </c>
      <c r="H134" s="2">
        <f>VLOOKUP(B134, Industry_benchmark!$A$1:$D$164, 4,FALSE)</f>
        <v>5</v>
      </c>
      <c r="I134" s="2" t="str">
        <f>VLOOKUP(B134, Industry_benchmark!$A$1:$D$164, 2,FALSE)</f>
        <v>Electricity, gas, steam and air conditioning supply</v>
      </c>
    </row>
    <row r="135" spans="1:9" ht="13.5" customHeight="1" x14ac:dyDescent="0.35">
      <c r="A135" s="42" t="s">
        <v>843</v>
      </c>
      <c r="B135" s="2" t="s">
        <v>530</v>
      </c>
      <c r="C135" s="2">
        <v>0.5</v>
      </c>
      <c r="D135" s="13" t="s">
        <v>199</v>
      </c>
      <c r="E135" s="13" t="s">
        <v>800</v>
      </c>
      <c r="F135" s="13" t="s">
        <v>739</v>
      </c>
      <c r="G135" s="2" t="str">
        <f>VLOOKUP(B135, Industry_benchmark!$A$1:$D$164, 3,FALSE)</f>
        <v>Energy (production and supply of electricity)</v>
      </c>
      <c r="H135" s="2">
        <f>VLOOKUP(B135, Industry_benchmark!$A$1:$D$164, 4,FALSE)</f>
        <v>5</v>
      </c>
      <c r="I135" s="2" t="str">
        <f>VLOOKUP(B135, Industry_benchmark!$A$1:$D$164, 2,FALSE)</f>
        <v>Electricity, gas, steam and air conditioning supply</v>
      </c>
    </row>
    <row r="136" spans="1:9" ht="13.5" customHeight="1" x14ac:dyDescent="0.35">
      <c r="A136" s="42" t="s">
        <v>843</v>
      </c>
      <c r="B136" s="2" t="s">
        <v>534</v>
      </c>
      <c r="C136" s="2">
        <v>1</v>
      </c>
      <c r="D136" s="13" t="s">
        <v>199</v>
      </c>
      <c r="E136" s="13" t="s">
        <v>210</v>
      </c>
      <c r="F136" s="13" t="s">
        <v>809</v>
      </c>
      <c r="G136" s="2" t="str">
        <f>VLOOKUP(B136, Industry_benchmark!$A$1:$D$164, 3,FALSE)</f>
        <v>Energy (production and supply of electricity)</v>
      </c>
      <c r="H136" s="2">
        <f>VLOOKUP(B136, Industry_benchmark!$A$1:$D$164, 4,FALSE)</f>
        <v>5</v>
      </c>
      <c r="I136" s="2" t="str">
        <f>VLOOKUP(B136, Industry_benchmark!$A$1:$D$164, 2,FALSE)</f>
        <v>Electricity, gas, steam and air conditioning supply</v>
      </c>
    </row>
    <row r="137" spans="1:9" ht="13.5" customHeight="1" x14ac:dyDescent="0.35">
      <c r="A137" s="42" t="s">
        <v>843</v>
      </c>
      <c r="B137" s="2" t="s">
        <v>537</v>
      </c>
      <c r="C137" s="2">
        <v>1</v>
      </c>
      <c r="D137" s="13" t="s">
        <v>199</v>
      </c>
      <c r="E137" s="13" t="s">
        <v>210</v>
      </c>
      <c r="F137" s="13" t="s">
        <v>845</v>
      </c>
      <c r="G137" s="2" t="str">
        <f>VLOOKUP(B137, Industry_benchmark!$A$1:$D$164, 3,FALSE)</f>
        <v>Energy (production and supply of electricity)</v>
      </c>
      <c r="H137" s="2">
        <f>VLOOKUP(B137, Industry_benchmark!$A$1:$D$164, 4,FALSE)</f>
        <v>5</v>
      </c>
      <c r="I137" s="2" t="str">
        <f>VLOOKUP(B137, Industry_benchmark!$A$1:$D$164, 2,FALSE)</f>
        <v>Electricity, gas, steam and air conditioning supply</v>
      </c>
    </row>
    <row r="138" spans="1:9" ht="13.5" customHeight="1" x14ac:dyDescent="0.35">
      <c r="A138" s="42" t="s">
        <v>843</v>
      </c>
      <c r="B138" s="2" t="s">
        <v>540</v>
      </c>
      <c r="C138" s="2">
        <v>1</v>
      </c>
      <c r="D138" s="13" t="s">
        <v>199</v>
      </c>
      <c r="E138" s="13" t="s">
        <v>210</v>
      </c>
      <c r="F138" s="13" t="s">
        <v>845</v>
      </c>
      <c r="G138" s="2" t="str">
        <f>VLOOKUP(B138, Industry_benchmark!$A$1:$D$164, 3,FALSE)</f>
        <v>Energy (production and supply of electricity)</v>
      </c>
      <c r="H138" s="2">
        <f>VLOOKUP(B138, Industry_benchmark!$A$1:$D$164, 4,FALSE)</f>
        <v>5</v>
      </c>
      <c r="I138" s="2" t="str">
        <f>VLOOKUP(B138, Industry_benchmark!$A$1:$D$164, 2,FALSE)</f>
        <v>Electricity, gas, steam and air conditioning supply</v>
      </c>
    </row>
    <row r="139" spans="1:9" ht="13.5" customHeight="1" x14ac:dyDescent="0.35">
      <c r="A139" s="42" t="s">
        <v>843</v>
      </c>
      <c r="B139" s="2" t="s">
        <v>544</v>
      </c>
      <c r="C139" s="2">
        <v>1</v>
      </c>
      <c r="D139" s="12" t="s">
        <v>199</v>
      </c>
      <c r="E139" s="12" t="s">
        <v>220</v>
      </c>
      <c r="F139" s="12" t="s">
        <v>847</v>
      </c>
      <c r="G139" s="2" t="str">
        <f>VLOOKUP(B139, Industry_benchmark!$A$1:$D$164, 3,FALSE)</f>
        <v>Energy (production and supply of electricity)</v>
      </c>
      <c r="H139" s="2">
        <f>VLOOKUP(B139, Industry_benchmark!$A$1:$D$164, 4,FALSE)</f>
        <v>5</v>
      </c>
      <c r="I139" s="2" t="str">
        <f>VLOOKUP(B139, Industry_benchmark!$A$1:$D$164, 2,FALSE)</f>
        <v>Electricity, gas, steam and air conditioning supply</v>
      </c>
    </row>
    <row r="140" spans="1:9" ht="13.5" customHeight="1" x14ac:dyDescent="0.35">
      <c r="A140" s="42" t="s">
        <v>843</v>
      </c>
      <c r="B140" s="2" t="s">
        <v>547</v>
      </c>
      <c r="C140" s="2">
        <v>1</v>
      </c>
      <c r="D140" s="13" t="s">
        <v>199</v>
      </c>
      <c r="E140" s="13" t="s">
        <v>210</v>
      </c>
      <c r="F140" s="13" t="s">
        <v>848</v>
      </c>
      <c r="G140" s="2" t="str">
        <f>VLOOKUP(B140, Industry_benchmark!$A$1:$D$164, 3,FALSE)</f>
        <v>Energy (production and supply of electricity)</v>
      </c>
      <c r="H140" s="2">
        <f>VLOOKUP(B140, Industry_benchmark!$A$1:$D$164, 4,FALSE)</f>
        <v>5</v>
      </c>
      <c r="I140" s="2" t="str">
        <f>VLOOKUP(B140, Industry_benchmark!$A$1:$D$164, 2,FALSE)</f>
        <v>Electricity, gas, steam and air conditioning supply</v>
      </c>
    </row>
    <row r="141" spans="1:9" ht="13.5" customHeight="1" x14ac:dyDescent="0.35">
      <c r="A141" s="42" t="s">
        <v>843</v>
      </c>
      <c r="B141" s="2" t="s">
        <v>550</v>
      </c>
      <c r="C141" s="2">
        <v>1</v>
      </c>
      <c r="D141" s="13" t="s">
        <v>199</v>
      </c>
      <c r="E141" s="13" t="s">
        <v>210</v>
      </c>
      <c r="F141" s="13" t="s">
        <v>848</v>
      </c>
      <c r="G141" s="2" t="str">
        <f>VLOOKUP(B141, Industry_benchmark!$A$1:$D$164, 3,FALSE)</f>
        <v>Energy (production and supply of electricity)</v>
      </c>
      <c r="H141" s="2">
        <f>VLOOKUP(B141, Industry_benchmark!$A$1:$D$164, 4,FALSE)</f>
        <v>5</v>
      </c>
      <c r="I141" s="2" t="str">
        <f>VLOOKUP(B141, Industry_benchmark!$A$1:$D$164, 2,FALSE)</f>
        <v>Electricity, gas, steam and air conditioning supply</v>
      </c>
    </row>
    <row r="142" spans="1:9" ht="13.5" customHeight="1" x14ac:dyDescent="0.35">
      <c r="A142" s="42" t="s">
        <v>843</v>
      </c>
      <c r="B142" s="2" t="s">
        <v>553</v>
      </c>
      <c r="C142" s="2">
        <v>0.5</v>
      </c>
      <c r="D142" s="13" t="s">
        <v>199</v>
      </c>
      <c r="E142" s="13" t="s">
        <v>200</v>
      </c>
      <c r="F142" s="13" t="s">
        <v>737</v>
      </c>
      <c r="G142" s="2" t="str">
        <f>VLOOKUP(B142, Industry_benchmark!$A$1:$D$164, 3,FALSE)</f>
        <v>Energy (production and supply of electricity)</v>
      </c>
      <c r="H142" s="2">
        <f>VLOOKUP(B142, Industry_benchmark!$A$1:$D$164, 4,FALSE)</f>
        <v>5</v>
      </c>
      <c r="I142" s="2" t="str">
        <f>VLOOKUP(B142, Industry_benchmark!$A$1:$D$164, 2,FALSE)</f>
        <v>Electricity, gas, steam and air conditioning supply</v>
      </c>
    </row>
    <row r="143" spans="1:9" ht="13.5" customHeight="1" x14ac:dyDescent="0.35">
      <c r="A143" s="42" t="s">
        <v>843</v>
      </c>
      <c r="B143" s="2" t="s">
        <v>553</v>
      </c>
      <c r="C143" s="2">
        <v>0.5</v>
      </c>
      <c r="D143" s="13" t="s">
        <v>199</v>
      </c>
      <c r="E143" s="13" t="s">
        <v>800</v>
      </c>
      <c r="F143" s="13" t="s">
        <v>737</v>
      </c>
      <c r="G143" s="2" t="str">
        <f>VLOOKUP(B143, Industry_benchmark!$A$1:$D$164, 3,FALSE)</f>
        <v>Energy (production and supply of electricity)</v>
      </c>
      <c r="H143" s="2">
        <f>VLOOKUP(B143, Industry_benchmark!$A$1:$D$164, 4,FALSE)</f>
        <v>5</v>
      </c>
      <c r="I143" s="2" t="str">
        <f>VLOOKUP(B143, Industry_benchmark!$A$1:$D$164, 2,FALSE)</f>
        <v>Electricity, gas, steam and air conditioning supply</v>
      </c>
    </row>
    <row r="144" spans="1:9" ht="13.5" customHeight="1" x14ac:dyDescent="0.35">
      <c r="A144" s="42" t="s">
        <v>843</v>
      </c>
      <c r="B144" s="2" t="s">
        <v>557</v>
      </c>
      <c r="C144" s="2">
        <v>0.5</v>
      </c>
      <c r="D144" s="13" t="s">
        <v>199</v>
      </c>
      <c r="E144" s="13" t="s">
        <v>200</v>
      </c>
      <c r="F144" s="13" t="s">
        <v>17</v>
      </c>
      <c r="G144" s="2" t="str">
        <f>VLOOKUP(B144, Industry_benchmark!$A$1:$D$164, 3,FALSE)</f>
        <v>Energy (production and supply of electricity)</v>
      </c>
      <c r="H144" s="2">
        <f>VLOOKUP(B144, Industry_benchmark!$A$1:$D$164, 4,FALSE)</f>
        <v>5</v>
      </c>
      <c r="I144" s="2" t="str">
        <f>VLOOKUP(B144, Industry_benchmark!$A$1:$D$164, 2,FALSE)</f>
        <v>Electricity, gas, steam and air conditioning supply</v>
      </c>
    </row>
    <row r="145" spans="1:9" ht="13.5" customHeight="1" x14ac:dyDescent="0.35">
      <c r="A145" s="42" t="s">
        <v>843</v>
      </c>
      <c r="B145" s="2" t="s">
        <v>557</v>
      </c>
      <c r="C145" s="2">
        <v>0.5</v>
      </c>
      <c r="D145" s="13" t="s">
        <v>199</v>
      </c>
      <c r="E145" s="13" t="s">
        <v>800</v>
      </c>
      <c r="F145" s="13" t="s">
        <v>17</v>
      </c>
      <c r="G145" s="2" t="str">
        <f>VLOOKUP(B145, Industry_benchmark!$A$1:$D$164, 3,FALSE)</f>
        <v>Energy (production and supply of electricity)</v>
      </c>
      <c r="H145" s="2">
        <f>VLOOKUP(B145, Industry_benchmark!$A$1:$D$164, 4,FALSE)</f>
        <v>5</v>
      </c>
      <c r="I145" s="2" t="str">
        <f>VLOOKUP(B145, Industry_benchmark!$A$1:$D$164, 2,FALSE)</f>
        <v>Electricity, gas, steam and air conditioning supply</v>
      </c>
    </row>
    <row r="146" spans="1:9" ht="13.5" customHeight="1" x14ac:dyDescent="0.35">
      <c r="A146" s="10" t="s">
        <v>751</v>
      </c>
      <c r="B146" s="53" t="s">
        <v>560</v>
      </c>
      <c r="C146" s="54">
        <v>0.125</v>
      </c>
      <c r="D146" s="13" t="s">
        <v>40</v>
      </c>
      <c r="E146" s="13" t="s">
        <v>207</v>
      </c>
      <c r="F146" s="13" t="s">
        <v>578</v>
      </c>
      <c r="G146" s="2" t="str">
        <f>VLOOKUP(B146, Industry_benchmark!$A$1:$D$164, 3,FALSE)</f>
        <v>Energy (production and supply of electricity)</v>
      </c>
      <c r="H146" s="2">
        <f>VLOOKUP(B146, Industry_benchmark!$A$1:$D$164, 4,FALSE)</f>
        <v>5</v>
      </c>
      <c r="I146" s="2" t="str">
        <f>VLOOKUP(B146, Industry_benchmark!$A$1:$D$164, 2,FALSE)</f>
        <v>Electricity, gas, steam and air conditioning supply</v>
      </c>
    </row>
    <row r="147" spans="1:9" ht="13.5" customHeight="1" x14ac:dyDescent="0.35">
      <c r="A147" s="10" t="s">
        <v>751</v>
      </c>
      <c r="B147" s="53" t="s">
        <v>560</v>
      </c>
      <c r="C147" s="54">
        <v>0.125</v>
      </c>
      <c r="D147" s="13" t="s">
        <v>40</v>
      </c>
      <c r="E147" s="13" t="s">
        <v>207</v>
      </c>
      <c r="F147" s="13" t="s">
        <v>808</v>
      </c>
      <c r="G147" s="2" t="str">
        <f>VLOOKUP(B147, Industry_benchmark!$A$1:$D$164, 3,FALSE)</f>
        <v>Energy (production and supply of electricity)</v>
      </c>
      <c r="H147" s="2">
        <f>VLOOKUP(B147, Industry_benchmark!$A$1:$D$164, 4,FALSE)</f>
        <v>5</v>
      </c>
      <c r="I147" s="2" t="str">
        <f>VLOOKUP(B147, Industry_benchmark!$A$1:$D$164, 2,FALSE)</f>
        <v>Electricity, gas, steam and air conditioning supply</v>
      </c>
    </row>
    <row r="148" spans="1:9" ht="13.5" customHeight="1" x14ac:dyDescent="0.35">
      <c r="A148" s="10" t="s">
        <v>751</v>
      </c>
      <c r="B148" s="53" t="s">
        <v>560</v>
      </c>
      <c r="C148" s="54">
        <v>0.125</v>
      </c>
      <c r="D148" s="13" t="s">
        <v>40</v>
      </c>
      <c r="E148" s="13" t="s">
        <v>207</v>
      </c>
      <c r="F148" s="13" t="s">
        <v>810</v>
      </c>
      <c r="G148" s="2" t="str">
        <f>VLOOKUP(B148, Industry_benchmark!$A$1:$D$164, 3,FALSE)</f>
        <v>Energy (production and supply of electricity)</v>
      </c>
      <c r="H148" s="2">
        <f>VLOOKUP(B148, Industry_benchmark!$A$1:$D$164, 4,FALSE)</f>
        <v>5</v>
      </c>
      <c r="I148" s="2" t="str">
        <f>VLOOKUP(B148, Industry_benchmark!$A$1:$D$164, 2,FALSE)</f>
        <v>Electricity, gas, steam and air conditioning supply</v>
      </c>
    </row>
    <row r="149" spans="1:9" ht="13.5" customHeight="1" x14ac:dyDescent="0.35">
      <c r="A149" s="10" t="s">
        <v>751</v>
      </c>
      <c r="B149" s="53" t="s">
        <v>560</v>
      </c>
      <c r="C149" s="54">
        <v>0.125</v>
      </c>
      <c r="D149" s="13" t="s">
        <v>40</v>
      </c>
      <c r="E149" s="13" t="s">
        <v>207</v>
      </c>
      <c r="F149" s="13" t="s">
        <v>811</v>
      </c>
      <c r="G149" s="2" t="str">
        <f>VLOOKUP(B149, Industry_benchmark!$A$1:$D$164, 3,FALSE)</f>
        <v>Energy (production and supply of electricity)</v>
      </c>
      <c r="H149" s="2">
        <f>VLOOKUP(B149, Industry_benchmark!$A$1:$D$164, 4,FALSE)</f>
        <v>5</v>
      </c>
      <c r="I149" s="2" t="str">
        <f>VLOOKUP(B149, Industry_benchmark!$A$1:$D$164, 2,FALSE)</f>
        <v>Electricity, gas, steam and air conditioning supply</v>
      </c>
    </row>
    <row r="150" spans="1:9" ht="13.5" customHeight="1" x14ac:dyDescent="0.35">
      <c r="A150" s="10" t="s">
        <v>751</v>
      </c>
      <c r="B150" s="53" t="s">
        <v>560</v>
      </c>
      <c r="C150" s="54">
        <v>0.125</v>
      </c>
      <c r="D150" s="13" t="s">
        <v>40</v>
      </c>
      <c r="E150" s="13" t="s">
        <v>207</v>
      </c>
      <c r="F150" s="13" t="s">
        <v>812</v>
      </c>
      <c r="G150" s="2" t="str">
        <f>VLOOKUP(B150, Industry_benchmark!$A$1:$D$164, 3,FALSE)</f>
        <v>Energy (production and supply of electricity)</v>
      </c>
      <c r="H150" s="2">
        <f>VLOOKUP(B150, Industry_benchmark!$A$1:$D$164, 4,FALSE)</f>
        <v>5</v>
      </c>
      <c r="I150" s="2" t="str">
        <f>VLOOKUP(B150, Industry_benchmark!$A$1:$D$164, 2,FALSE)</f>
        <v>Electricity, gas, steam and air conditioning supply</v>
      </c>
    </row>
    <row r="151" spans="1:9" ht="13.5" customHeight="1" x14ac:dyDescent="0.35">
      <c r="A151" s="10" t="s">
        <v>751</v>
      </c>
      <c r="B151" s="53" t="s">
        <v>560</v>
      </c>
      <c r="C151" s="54">
        <v>0.125</v>
      </c>
      <c r="D151" s="13" t="s">
        <v>40</v>
      </c>
      <c r="E151" s="13" t="s">
        <v>207</v>
      </c>
      <c r="F151" s="13" t="s">
        <v>815</v>
      </c>
      <c r="G151" s="2" t="str">
        <f>VLOOKUP(B151, Industry_benchmark!$A$1:$D$164, 3,FALSE)</f>
        <v>Energy (production and supply of electricity)</v>
      </c>
      <c r="H151" s="2">
        <f>VLOOKUP(B151, Industry_benchmark!$A$1:$D$164, 4,FALSE)</f>
        <v>5</v>
      </c>
      <c r="I151" s="2" t="str">
        <f>VLOOKUP(B151, Industry_benchmark!$A$1:$D$164, 2,FALSE)</f>
        <v>Electricity, gas, steam and air conditioning supply</v>
      </c>
    </row>
    <row r="152" spans="1:9" ht="13.5" customHeight="1" x14ac:dyDescent="0.35">
      <c r="A152" s="10" t="s">
        <v>751</v>
      </c>
      <c r="B152" s="53" t="s">
        <v>560</v>
      </c>
      <c r="C152" s="54">
        <v>0.125</v>
      </c>
      <c r="D152" s="13" t="s">
        <v>199</v>
      </c>
      <c r="E152" s="13" t="s">
        <v>204</v>
      </c>
      <c r="F152" s="13" t="s">
        <v>749</v>
      </c>
      <c r="G152" s="2" t="str">
        <f>VLOOKUP(B152, Industry_benchmark!$A$1:$D$164, 3,FALSE)</f>
        <v>Energy (production and supply of electricity)</v>
      </c>
      <c r="H152" s="2">
        <f>VLOOKUP(B152, Industry_benchmark!$A$1:$D$164, 4,FALSE)</f>
        <v>5</v>
      </c>
      <c r="I152" s="2" t="str">
        <f>VLOOKUP(B152, Industry_benchmark!$A$1:$D$164, 2,FALSE)</f>
        <v>Electricity, gas, steam and air conditioning supply</v>
      </c>
    </row>
    <row r="153" spans="1:9" ht="13.5" customHeight="1" x14ac:dyDescent="0.35">
      <c r="A153" s="10" t="s">
        <v>751</v>
      </c>
      <c r="B153" s="53" t="s">
        <v>560</v>
      </c>
      <c r="C153" s="54">
        <v>0.125</v>
      </c>
      <c r="D153" s="13" t="s">
        <v>199</v>
      </c>
      <c r="E153" s="13" t="s">
        <v>204</v>
      </c>
      <c r="F153" s="13" t="s">
        <v>750</v>
      </c>
      <c r="G153" s="2" t="str">
        <f>VLOOKUP(B153, Industry_benchmark!$A$1:$D$164, 3,FALSE)</f>
        <v>Energy (production and supply of electricity)</v>
      </c>
      <c r="H153" s="2">
        <f>VLOOKUP(B153, Industry_benchmark!$A$1:$D$164, 4,FALSE)</f>
        <v>5</v>
      </c>
      <c r="I153" s="2" t="str">
        <f>VLOOKUP(B153, Industry_benchmark!$A$1:$D$164, 2,FALSE)</f>
        <v>Electricity, gas, steam and air conditioning supply</v>
      </c>
    </row>
    <row r="154" spans="1:9" ht="13.5" customHeight="1" x14ac:dyDescent="0.35">
      <c r="A154" s="14" t="s">
        <v>850</v>
      </c>
      <c r="B154" s="2" t="s">
        <v>563</v>
      </c>
      <c r="C154" s="2">
        <v>1</v>
      </c>
      <c r="D154" s="13" t="s">
        <v>199</v>
      </c>
      <c r="E154" s="13" t="s">
        <v>220</v>
      </c>
      <c r="F154" s="13" t="s">
        <v>847</v>
      </c>
      <c r="G154" s="2" t="str">
        <f>VLOOKUP(B154, Industry_benchmark!$A$1:$D$164, 3,FALSE)</f>
        <v>Energy (production and supply of electricity)</v>
      </c>
      <c r="H154" s="2">
        <f>VLOOKUP(B154, Industry_benchmark!$A$1:$D$164, 4,FALSE)</f>
        <v>5</v>
      </c>
      <c r="I154" s="2" t="str">
        <f>VLOOKUP(B154, Industry_benchmark!$A$1:$D$164, 2,FALSE)</f>
        <v>Electricity, gas, steam and air conditioning supply</v>
      </c>
    </row>
    <row r="155" spans="1:9" ht="13.5" customHeight="1" x14ac:dyDescent="0.35">
      <c r="A155" s="14" t="s">
        <v>850</v>
      </c>
      <c r="B155" s="21" t="s">
        <v>989</v>
      </c>
      <c r="C155" s="2">
        <v>1</v>
      </c>
      <c r="D155" s="13" t="s">
        <v>199</v>
      </c>
      <c r="E155" s="13" t="s">
        <v>220</v>
      </c>
      <c r="F155" s="13" t="s">
        <v>847</v>
      </c>
      <c r="G155" s="2" t="str">
        <f>VLOOKUP(B155, Industry_benchmark!$A$1:$D$164, 3,FALSE)</f>
        <v>Non financial services and other activities</v>
      </c>
      <c r="H155" s="2">
        <f>VLOOKUP(B155, Industry_benchmark!$A$1:$D$164, 4,FALSE)</f>
        <v>12</v>
      </c>
      <c r="I155" s="2" t="str">
        <f>VLOOKUP(B155, Industry_benchmark!$A$1:$D$164, 2,FALSE)</f>
        <v>Water collection, treatment and supply</v>
      </c>
    </row>
    <row r="156" spans="1:9" ht="13.5" customHeight="1" x14ac:dyDescent="0.35">
      <c r="A156" s="42" t="s">
        <v>570</v>
      </c>
      <c r="B156" s="21" t="s">
        <v>991</v>
      </c>
      <c r="C156" s="2">
        <f t="shared" ref="C156:C158" si="6">1/3</f>
        <v>0.33333333333333331</v>
      </c>
      <c r="D156" s="13" t="s">
        <v>25</v>
      </c>
      <c r="E156" s="13" t="s">
        <v>224</v>
      </c>
      <c r="F156" s="13" t="s">
        <v>594</v>
      </c>
      <c r="G156" s="2" t="str">
        <f>VLOOKUP(B156, Industry_benchmark!$A$1:$D$164, 3,FALSE)</f>
        <v>Building sector</v>
      </c>
      <c r="H156" s="2">
        <f>VLOOKUP(B156, Industry_benchmark!$A$1:$D$164, 4,FALSE)</f>
        <v>3</v>
      </c>
      <c r="I156" s="2" t="str">
        <f>VLOOKUP(B156, Industry_benchmark!$A$1:$D$164, 2,FALSE)</f>
        <v>Construction</v>
      </c>
    </row>
    <row r="157" spans="1:9" ht="13.5" customHeight="1" x14ac:dyDescent="0.35">
      <c r="A157" s="42" t="s">
        <v>570</v>
      </c>
      <c r="B157" s="21" t="s">
        <v>991</v>
      </c>
      <c r="C157" s="2">
        <f t="shared" si="6"/>
        <v>0.33333333333333331</v>
      </c>
      <c r="D157" s="13" t="s">
        <v>25</v>
      </c>
      <c r="E157" s="13" t="s">
        <v>224</v>
      </c>
      <c r="F157" s="13" t="s">
        <v>595</v>
      </c>
      <c r="G157" s="2" t="str">
        <f>VLOOKUP(B157, Industry_benchmark!$A$1:$D$164, 3,FALSE)</f>
        <v>Building sector</v>
      </c>
      <c r="H157" s="2">
        <f>VLOOKUP(B157, Industry_benchmark!$A$1:$D$164, 4,FALSE)</f>
        <v>3</v>
      </c>
      <c r="I157" s="2" t="str">
        <f>VLOOKUP(B157, Industry_benchmark!$A$1:$D$164, 2,FALSE)</f>
        <v>Construction</v>
      </c>
    </row>
    <row r="158" spans="1:9" ht="13.5" customHeight="1" x14ac:dyDescent="0.35">
      <c r="A158" s="42" t="s">
        <v>570</v>
      </c>
      <c r="B158" s="21" t="s">
        <v>991</v>
      </c>
      <c r="C158" s="2">
        <f t="shared" si="6"/>
        <v>0.33333333333333331</v>
      </c>
      <c r="D158" s="13" t="s">
        <v>15</v>
      </c>
      <c r="E158" s="13" t="s">
        <v>225</v>
      </c>
      <c r="F158" s="13" t="s">
        <v>570</v>
      </c>
      <c r="G158" s="2" t="str">
        <f>VLOOKUP(B158, Industry_benchmark!$A$1:$D$164, 3,FALSE)</f>
        <v>Building sector</v>
      </c>
      <c r="H158" s="2">
        <f>VLOOKUP(B158, Industry_benchmark!$A$1:$D$164, 4,FALSE)</f>
        <v>3</v>
      </c>
      <c r="I158" s="2" t="str">
        <f>VLOOKUP(B158, Industry_benchmark!$A$1:$D$164, 2,FALSE)</f>
        <v>Construction</v>
      </c>
    </row>
    <row r="159" spans="1:9" ht="13.5" customHeight="1" x14ac:dyDescent="0.35">
      <c r="A159" s="14" t="s">
        <v>842</v>
      </c>
      <c r="B159" s="2" t="s">
        <v>576</v>
      </c>
      <c r="C159" s="2">
        <v>1</v>
      </c>
      <c r="D159" s="13" t="s">
        <v>15</v>
      </c>
      <c r="E159" s="13" t="s">
        <v>231</v>
      </c>
      <c r="F159" s="13" t="s">
        <v>17</v>
      </c>
      <c r="G159" s="2" t="str">
        <f>VLOOKUP(B159, Industry_benchmark!$A$1:$D$164, 3,FALSE)</f>
        <v>Non financial services and other activities</v>
      </c>
      <c r="H159" s="2">
        <f>VLOOKUP(B159, Industry_benchmark!$A$1:$D$164, 4,FALSE)</f>
        <v>12</v>
      </c>
      <c r="I159" s="2" t="str">
        <f>VLOOKUP(B159, Industry_benchmark!$A$1:$D$164, 2,FALSE)</f>
        <v>Wholesale and retail trade and repair of motor vehicles and motorcycles</v>
      </c>
    </row>
    <row r="160" spans="1:9" ht="13.5" customHeight="1" x14ac:dyDescent="0.35">
      <c r="A160" s="14" t="s">
        <v>842</v>
      </c>
      <c r="B160" s="2" t="s">
        <v>580</v>
      </c>
      <c r="C160" s="2">
        <v>1</v>
      </c>
      <c r="D160" s="13" t="s">
        <v>15</v>
      </c>
      <c r="E160" s="13" t="s">
        <v>231</v>
      </c>
      <c r="F160" s="13" t="s">
        <v>17</v>
      </c>
      <c r="G160" s="2" t="str">
        <f>VLOOKUP(B160, Industry_benchmark!$A$1:$D$164, 3,FALSE)</f>
        <v>Distribution sector</v>
      </c>
      <c r="H160" s="2">
        <f>VLOOKUP(B160, Industry_benchmark!$A$1:$D$164, 4,FALSE)</f>
        <v>8</v>
      </c>
      <c r="I160" s="2" t="str">
        <f>VLOOKUP(B160, Industry_benchmark!$A$1:$D$164, 2,FALSE)</f>
        <v>Wholesale and retail trade and repair of motor vehicles and motorcycles</v>
      </c>
    </row>
    <row r="161" spans="1:9" ht="13.5" customHeight="1" x14ac:dyDescent="0.35">
      <c r="A161" s="15" t="s">
        <v>836</v>
      </c>
      <c r="B161" s="21" t="s">
        <v>1023</v>
      </c>
      <c r="C161" s="2">
        <f t="shared" ref="C161:C165" si="7">1/5</f>
        <v>0.2</v>
      </c>
      <c r="D161" s="13" t="s">
        <v>15</v>
      </c>
      <c r="E161" s="13" t="s">
        <v>236</v>
      </c>
      <c r="F161" s="13" t="s">
        <v>230</v>
      </c>
      <c r="G161" s="2" t="str">
        <f>VLOOKUP(B161, Industry_benchmark!$A$1:$D$164, 3,FALSE)</f>
        <v>Distribution sector</v>
      </c>
      <c r="H161" s="2">
        <f>VLOOKUP(B161, Industry_benchmark!$A$1:$D$164, 4,FALSE)</f>
        <v>8</v>
      </c>
      <c r="I161" s="2" t="str">
        <f>VLOOKUP(B161, Industry_benchmark!$A$1:$D$164, 2,FALSE)</f>
        <v>Wholesale trade, except of motor vehicles and motorcycles</v>
      </c>
    </row>
    <row r="162" spans="1:9" ht="13.5" customHeight="1" x14ac:dyDescent="0.35">
      <c r="A162" s="15" t="s">
        <v>836</v>
      </c>
      <c r="B162" s="21" t="s">
        <v>1023</v>
      </c>
      <c r="C162" s="2">
        <f t="shared" si="7"/>
        <v>0.2</v>
      </c>
      <c r="D162" s="13" t="s">
        <v>26</v>
      </c>
      <c r="E162" s="13" t="s">
        <v>241</v>
      </c>
      <c r="F162" s="13" t="s">
        <v>230</v>
      </c>
      <c r="G162" s="2" t="str">
        <f>VLOOKUP(B162, Industry_benchmark!$A$1:$D$164, 3,FALSE)</f>
        <v>Distribution sector</v>
      </c>
      <c r="H162" s="2">
        <f>VLOOKUP(B162, Industry_benchmark!$A$1:$D$164, 4,FALSE)</f>
        <v>8</v>
      </c>
      <c r="I162" s="2" t="str">
        <f>VLOOKUP(B162, Industry_benchmark!$A$1:$D$164, 2,FALSE)</f>
        <v>Wholesale trade, except of motor vehicles and motorcycles</v>
      </c>
    </row>
    <row r="163" spans="1:9" ht="13.5" customHeight="1" x14ac:dyDescent="0.35">
      <c r="A163" s="15" t="s">
        <v>836</v>
      </c>
      <c r="B163" s="21" t="s">
        <v>1023</v>
      </c>
      <c r="C163" s="2">
        <f t="shared" si="7"/>
        <v>0.2</v>
      </c>
      <c r="D163" s="13" t="s">
        <v>78</v>
      </c>
      <c r="E163" s="13" t="s">
        <v>249</v>
      </c>
      <c r="F163" s="13" t="s">
        <v>230</v>
      </c>
      <c r="G163" s="2" t="str">
        <f>VLOOKUP(B163, Industry_benchmark!$A$1:$D$164, 3,FALSE)</f>
        <v>Distribution sector</v>
      </c>
      <c r="H163" s="2">
        <f>VLOOKUP(B163, Industry_benchmark!$A$1:$D$164, 4,FALSE)</f>
        <v>8</v>
      </c>
      <c r="I163" s="2" t="str">
        <f>VLOOKUP(B163, Industry_benchmark!$A$1:$D$164, 2,FALSE)</f>
        <v>Wholesale trade, except of motor vehicles and motorcycles</v>
      </c>
    </row>
    <row r="164" spans="1:9" ht="13.5" customHeight="1" x14ac:dyDescent="0.35">
      <c r="A164" s="15" t="s">
        <v>836</v>
      </c>
      <c r="B164" s="21" t="s">
        <v>1023</v>
      </c>
      <c r="C164" s="2">
        <f t="shared" si="7"/>
        <v>0.2</v>
      </c>
      <c r="D164" s="13" t="s">
        <v>25</v>
      </c>
      <c r="E164" s="13" t="s">
        <v>263</v>
      </c>
      <c r="F164" s="13" t="s">
        <v>230</v>
      </c>
      <c r="G164" s="2" t="str">
        <f>VLOOKUP(B164, Industry_benchmark!$A$1:$D$164, 3,FALSE)</f>
        <v>Distribution sector</v>
      </c>
      <c r="H164" s="2">
        <f>VLOOKUP(B164, Industry_benchmark!$A$1:$D$164, 4,FALSE)</f>
        <v>8</v>
      </c>
      <c r="I164" s="2" t="str">
        <f>VLOOKUP(B164, Industry_benchmark!$A$1:$D$164, 2,FALSE)</f>
        <v>Wholesale trade, except of motor vehicles and motorcycles</v>
      </c>
    </row>
    <row r="165" spans="1:9" ht="13.5" customHeight="1" x14ac:dyDescent="0.35">
      <c r="A165" s="15" t="s">
        <v>836</v>
      </c>
      <c r="B165" s="21" t="s">
        <v>1023</v>
      </c>
      <c r="C165" s="2">
        <f t="shared" si="7"/>
        <v>0.2</v>
      </c>
      <c r="D165" s="13" t="s">
        <v>87</v>
      </c>
      <c r="E165" s="13" t="s">
        <v>261</v>
      </c>
      <c r="F165" s="13" t="s">
        <v>230</v>
      </c>
      <c r="G165" s="2" t="str">
        <f>VLOOKUP(B165, Industry_benchmark!$A$1:$D$164, 3,FALSE)</f>
        <v>Distribution sector</v>
      </c>
      <c r="H165" s="2">
        <f>VLOOKUP(B165, Industry_benchmark!$A$1:$D$164, 4,FALSE)</f>
        <v>8</v>
      </c>
      <c r="I165" s="2" t="str">
        <f>VLOOKUP(B165, Industry_benchmark!$A$1:$D$164, 2,FALSE)</f>
        <v>Wholesale trade, except of motor vehicles and motorcycles</v>
      </c>
    </row>
    <row r="166" spans="1:9" ht="13.5" customHeight="1" x14ac:dyDescent="0.35">
      <c r="A166" s="14" t="s">
        <v>817</v>
      </c>
      <c r="B166" s="21" t="s">
        <v>1020</v>
      </c>
      <c r="C166" s="2">
        <f t="shared" ref="C166:C176" si="8">1/11</f>
        <v>9.0909090909090912E-2</v>
      </c>
      <c r="D166" s="13" t="s">
        <v>15</v>
      </c>
      <c r="E166" s="13" t="s">
        <v>228</v>
      </c>
      <c r="F166" s="13" t="s">
        <v>17</v>
      </c>
      <c r="G166" s="2" t="str">
        <f>VLOOKUP(B166, Industry_benchmark!$A$1:$D$164, 3,FALSE)</f>
        <v>Distribution sector</v>
      </c>
      <c r="H166" s="2">
        <f>VLOOKUP(B166, Industry_benchmark!$A$1:$D$164, 4,FALSE)</f>
        <v>8</v>
      </c>
      <c r="I166" s="2" t="str">
        <f>VLOOKUP(B166, Industry_benchmark!$A$1:$D$164, 2,FALSE)</f>
        <v>Retail trade, except of motor vehicles and motorcycles</v>
      </c>
    </row>
    <row r="167" spans="1:9" ht="13.5" customHeight="1" x14ac:dyDescent="0.35">
      <c r="A167" s="14" t="s">
        <v>817</v>
      </c>
      <c r="B167" s="21" t="s">
        <v>1020</v>
      </c>
      <c r="C167" s="2">
        <f t="shared" si="8"/>
        <v>9.0909090909090912E-2</v>
      </c>
      <c r="D167" s="13" t="s">
        <v>15</v>
      </c>
      <c r="E167" s="13" t="s">
        <v>589</v>
      </c>
      <c r="F167" s="13" t="s">
        <v>17</v>
      </c>
      <c r="G167" s="2" t="str">
        <f>VLOOKUP(B167, Industry_benchmark!$A$1:$D$164, 3,FALSE)</f>
        <v>Distribution sector</v>
      </c>
      <c r="H167" s="2">
        <f>VLOOKUP(B167, Industry_benchmark!$A$1:$D$164, 4,FALSE)</f>
        <v>8</v>
      </c>
      <c r="I167" s="2" t="str">
        <f>VLOOKUP(B167, Industry_benchmark!$A$1:$D$164, 2,FALSE)</f>
        <v>Retail trade, except of motor vehicles and motorcycles</v>
      </c>
    </row>
    <row r="168" spans="1:9" ht="13.5" customHeight="1" x14ac:dyDescent="0.35">
      <c r="A168" s="14" t="s">
        <v>817</v>
      </c>
      <c r="B168" s="21" t="s">
        <v>1020</v>
      </c>
      <c r="C168" s="2">
        <f t="shared" si="8"/>
        <v>9.0909090909090912E-2</v>
      </c>
      <c r="D168" s="13" t="s">
        <v>15</v>
      </c>
      <c r="E168" s="13" t="s">
        <v>234</v>
      </c>
      <c r="F168" s="13" t="s">
        <v>17</v>
      </c>
      <c r="G168" s="2" t="str">
        <f>VLOOKUP(B168, Industry_benchmark!$A$1:$D$164, 3,FALSE)</f>
        <v>Distribution sector</v>
      </c>
      <c r="H168" s="2">
        <f>VLOOKUP(B168, Industry_benchmark!$A$1:$D$164, 4,FALSE)</f>
        <v>8</v>
      </c>
      <c r="I168" s="2" t="str">
        <f>VLOOKUP(B168, Industry_benchmark!$A$1:$D$164, 2,FALSE)</f>
        <v>Retail trade, except of motor vehicles and motorcycles</v>
      </c>
    </row>
    <row r="169" spans="1:9" ht="13.5" customHeight="1" x14ac:dyDescent="0.35">
      <c r="A169" s="14" t="s">
        <v>817</v>
      </c>
      <c r="B169" s="21" t="s">
        <v>1020</v>
      </c>
      <c r="C169" s="2">
        <f t="shared" si="8"/>
        <v>9.0909090909090912E-2</v>
      </c>
      <c r="D169" s="13" t="s">
        <v>26</v>
      </c>
      <c r="E169" s="13" t="s">
        <v>239</v>
      </c>
      <c r="F169" s="13" t="s">
        <v>17</v>
      </c>
      <c r="G169" s="2" t="str">
        <f>VLOOKUP(B169, Industry_benchmark!$A$1:$D$164, 3,FALSE)</f>
        <v>Distribution sector</v>
      </c>
      <c r="H169" s="2">
        <f>VLOOKUP(B169, Industry_benchmark!$A$1:$D$164, 4,FALSE)</f>
        <v>8</v>
      </c>
      <c r="I169" s="2" t="str">
        <f>VLOOKUP(B169, Industry_benchmark!$A$1:$D$164, 2,FALSE)</f>
        <v>Retail trade, except of motor vehicles and motorcycles</v>
      </c>
    </row>
    <row r="170" spans="1:9" ht="13.5" customHeight="1" x14ac:dyDescent="0.35">
      <c r="A170" s="14" t="s">
        <v>817</v>
      </c>
      <c r="B170" s="21" t="s">
        <v>1020</v>
      </c>
      <c r="C170" s="2">
        <f t="shared" si="8"/>
        <v>9.0909090909090912E-2</v>
      </c>
      <c r="D170" s="13" t="s">
        <v>26</v>
      </c>
      <c r="E170" s="13" t="s">
        <v>242</v>
      </c>
      <c r="F170" s="13" t="s">
        <v>17</v>
      </c>
      <c r="G170" s="2" t="str">
        <f>VLOOKUP(B170, Industry_benchmark!$A$1:$D$164, 3,FALSE)</f>
        <v>Distribution sector</v>
      </c>
      <c r="H170" s="2">
        <f>VLOOKUP(B170, Industry_benchmark!$A$1:$D$164, 4,FALSE)</f>
        <v>8</v>
      </c>
      <c r="I170" s="2" t="str">
        <f>VLOOKUP(B170, Industry_benchmark!$A$1:$D$164, 2,FALSE)</f>
        <v>Retail trade, except of motor vehicles and motorcycles</v>
      </c>
    </row>
    <row r="171" spans="1:9" ht="13.5" customHeight="1" x14ac:dyDescent="0.35">
      <c r="A171" s="14" t="s">
        <v>817</v>
      </c>
      <c r="B171" s="21" t="s">
        <v>1020</v>
      </c>
      <c r="C171" s="2">
        <f t="shared" si="8"/>
        <v>9.0909090909090912E-2</v>
      </c>
      <c r="D171" s="13" t="s">
        <v>15</v>
      </c>
      <c r="E171" s="13" t="s">
        <v>245</v>
      </c>
      <c r="F171" s="13" t="s">
        <v>17</v>
      </c>
      <c r="G171" s="2" t="str">
        <f>VLOOKUP(B171, Industry_benchmark!$A$1:$D$164, 3,FALSE)</f>
        <v>Distribution sector</v>
      </c>
      <c r="H171" s="2">
        <f>VLOOKUP(B171, Industry_benchmark!$A$1:$D$164, 4,FALSE)</f>
        <v>8</v>
      </c>
      <c r="I171" s="2" t="str">
        <f>VLOOKUP(B171, Industry_benchmark!$A$1:$D$164, 2,FALSE)</f>
        <v>Retail trade, except of motor vehicles and motorcycles</v>
      </c>
    </row>
    <row r="172" spans="1:9" ht="13.5" customHeight="1" x14ac:dyDescent="0.35">
      <c r="A172" s="14" t="s">
        <v>817</v>
      </c>
      <c r="B172" s="21" t="s">
        <v>1020</v>
      </c>
      <c r="C172" s="2">
        <f t="shared" si="8"/>
        <v>9.0909090909090912E-2</v>
      </c>
      <c r="D172" s="13" t="s">
        <v>15</v>
      </c>
      <c r="E172" s="13" t="s">
        <v>777</v>
      </c>
      <c r="F172" s="13" t="s">
        <v>17</v>
      </c>
      <c r="G172" s="2" t="str">
        <f>VLOOKUP(B172, Industry_benchmark!$A$1:$D$164, 3,FALSE)</f>
        <v>Distribution sector</v>
      </c>
      <c r="H172" s="2">
        <f>VLOOKUP(B172, Industry_benchmark!$A$1:$D$164, 4,FALSE)</f>
        <v>8</v>
      </c>
      <c r="I172" s="2" t="str">
        <f>VLOOKUP(B172, Industry_benchmark!$A$1:$D$164, 2,FALSE)</f>
        <v>Retail trade, except of motor vehicles and motorcycles</v>
      </c>
    </row>
    <row r="173" spans="1:9" ht="13.5" customHeight="1" x14ac:dyDescent="0.35">
      <c r="A173" s="14" t="s">
        <v>817</v>
      </c>
      <c r="B173" s="21" t="s">
        <v>1020</v>
      </c>
      <c r="C173" s="2">
        <f t="shared" si="8"/>
        <v>9.0909090909090912E-2</v>
      </c>
      <c r="D173" s="13" t="s">
        <v>15</v>
      </c>
      <c r="E173" s="13" t="s">
        <v>253</v>
      </c>
      <c r="F173" s="13" t="s">
        <v>17</v>
      </c>
      <c r="G173" s="2" t="str">
        <f>VLOOKUP(B173, Industry_benchmark!$A$1:$D$164, 3,FALSE)</f>
        <v>Distribution sector</v>
      </c>
      <c r="H173" s="2">
        <f>VLOOKUP(B173, Industry_benchmark!$A$1:$D$164, 4,FALSE)</f>
        <v>8</v>
      </c>
      <c r="I173" s="2" t="str">
        <f>VLOOKUP(B173, Industry_benchmark!$A$1:$D$164, 2,FALSE)</f>
        <v>Retail trade, except of motor vehicles and motorcycles</v>
      </c>
    </row>
    <row r="174" spans="1:9" ht="13.5" customHeight="1" x14ac:dyDescent="0.35">
      <c r="A174" s="14" t="s">
        <v>817</v>
      </c>
      <c r="B174" s="21" t="s">
        <v>1020</v>
      </c>
      <c r="C174" s="2">
        <f t="shared" si="8"/>
        <v>9.0909090909090912E-2</v>
      </c>
      <c r="D174" s="13" t="s">
        <v>26</v>
      </c>
      <c r="E174" s="13" t="s">
        <v>255</v>
      </c>
      <c r="F174" s="13" t="s">
        <v>17</v>
      </c>
      <c r="G174" s="2" t="str">
        <f>VLOOKUP(B174, Industry_benchmark!$A$1:$D$164, 3,FALSE)</f>
        <v>Distribution sector</v>
      </c>
      <c r="H174" s="2">
        <f>VLOOKUP(B174, Industry_benchmark!$A$1:$D$164, 4,FALSE)</f>
        <v>8</v>
      </c>
      <c r="I174" s="2" t="str">
        <f>VLOOKUP(B174, Industry_benchmark!$A$1:$D$164, 2,FALSE)</f>
        <v>Retail trade, except of motor vehicles and motorcycles</v>
      </c>
    </row>
    <row r="175" spans="1:9" ht="13.5" customHeight="1" x14ac:dyDescent="0.35">
      <c r="A175" s="14" t="s">
        <v>817</v>
      </c>
      <c r="B175" s="21" t="s">
        <v>1020</v>
      </c>
      <c r="C175" s="2">
        <f t="shared" si="8"/>
        <v>9.0909090909090912E-2</v>
      </c>
      <c r="D175" s="13" t="s">
        <v>15</v>
      </c>
      <c r="E175" s="13" t="s">
        <v>256</v>
      </c>
      <c r="F175" s="13" t="s">
        <v>17</v>
      </c>
      <c r="G175" s="2" t="str">
        <f>VLOOKUP(B175, Industry_benchmark!$A$1:$D$164, 3,FALSE)</f>
        <v>Distribution sector</v>
      </c>
      <c r="H175" s="2">
        <f>VLOOKUP(B175, Industry_benchmark!$A$1:$D$164, 4,FALSE)</f>
        <v>8</v>
      </c>
      <c r="I175" s="2" t="str">
        <f>VLOOKUP(B175, Industry_benchmark!$A$1:$D$164, 2,FALSE)</f>
        <v>Retail trade, except of motor vehicles and motorcycles</v>
      </c>
    </row>
    <row r="176" spans="1:9" ht="13.5" customHeight="1" x14ac:dyDescent="0.35">
      <c r="A176" s="14" t="s">
        <v>817</v>
      </c>
      <c r="B176" s="21" t="s">
        <v>1020</v>
      </c>
      <c r="C176" s="2">
        <f t="shared" si="8"/>
        <v>9.0909090909090912E-2</v>
      </c>
      <c r="D176" s="13" t="s">
        <v>15</v>
      </c>
      <c r="E176" s="13" t="s">
        <v>853</v>
      </c>
      <c r="F176" s="13" t="s">
        <v>17</v>
      </c>
      <c r="G176" s="2" t="str">
        <f>VLOOKUP(B176, Industry_benchmark!$A$1:$D$164, 3,FALSE)</f>
        <v>Distribution sector</v>
      </c>
      <c r="H176" s="2">
        <f>VLOOKUP(B176, Industry_benchmark!$A$1:$D$164, 4,FALSE)</f>
        <v>8</v>
      </c>
      <c r="I176" s="2" t="str">
        <f>VLOOKUP(B176, Industry_benchmark!$A$1:$D$164, 2,FALSE)</f>
        <v>Retail trade, except of motor vehicles and motorcycles</v>
      </c>
    </row>
    <row r="177" spans="1:9" ht="13.5" customHeight="1" x14ac:dyDescent="0.35">
      <c r="A177" s="16" t="s">
        <v>854</v>
      </c>
      <c r="B177" s="21" t="s">
        <v>997</v>
      </c>
      <c r="C177" s="2">
        <v>0.5</v>
      </c>
      <c r="D177" s="13" t="s">
        <v>15</v>
      </c>
      <c r="E177" s="13" t="s">
        <v>783</v>
      </c>
      <c r="F177" s="13" t="s">
        <v>787</v>
      </c>
      <c r="G177" s="2" t="str">
        <f>VLOOKUP(B177, Industry_benchmark!$A$1:$D$164, 3,FALSE)</f>
        <v>Non financial services and other activities</v>
      </c>
      <c r="H177" s="2">
        <f>VLOOKUP(B177, Industry_benchmark!$A$1:$D$164, 4,FALSE)</f>
        <v>12</v>
      </c>
      <c r="I177" s="2" t="str">
        <f>VLOOKUP(B177, Industry_benchmark!$A$1:$D$164, 2,FALSE)</f>
        <v>Accommodation and food service activities</v>
      </c>
    </row>
    <row r="178" spans="1:9" ht="13.5" customHeight="1" x14ac:dyDescent="0.35">
      <c r="A178" s="15" t="s">
        <v>794</v>
      </c>
      <c r="B178" s="21" t="s">
        <v>997</v>
      </c>
      <c r="C178" s="2">
        <v>0.5</v>
      </c>
      <c r="D178" s="13" t="s">
        <v>15</v>
      </c>
      <c r="E178" s="13" t="s">
        <v>302</v>
      </c>
      <c r="F178" s="13" t="s">
        <v>852</v>
      </c>
      <c r="G178" s="2" t="str">
        <f>VLOOKUP(B178, Industry_benchmark!$A$1:$D$164, 3,FALSE)</f>
        <v>Non financial services and other activities</v>
      </c>
      <c r="H178" s="2">
        <f>VLOOKUP(B178, Industry_benchmark!$A$1:$D$164, 4,FALSE)</f>
        <v>12</v>
      </c>
      <c r="I178" s="2" t="str">
        <f>VLOOKUP(B178, Industry_benchmark!$A$1:$D$164, 2,FALSE)</f>
        <v>Accommodation and food service activities</v>
      </c>
    </row>
    <row r="179" spans="1:9" ht="13.5" customHeight="1" x14ac:dyDescent="0.35">
      <c r="A179" s="16" t="s">
        <v>836</v>
      </c>
      <c r="B179" s="2" t="s">
        <v>596</v>
      </c>
      <c r="C179" s="2">
        <v>1</v>
      </c>
      <c r="D179" s="13" t="s">
        <v>25</v>
      </c>
      <c r="E179" s="13" t="s">
        <v>290</v>
      </c>
      <c r="F179" s="13" t="s">
        <v>846</v>
      </c>
      <c r="G179" s="2" t="str">
        <f>VLOOKUP(B179, Industry_benchmark!$A$1:$D$164, 3,FALSE)</f>
        <v>Transport</v>
      </c>
      <c r="H179" s="2">
        <f>VLOOKUP(B179, Industry_benchmark!$A$1:$D$164, 4,FALSE)</f>
        <v>10</v>
      </c>
      <c r="I179" s="2" t="str">
        <f>VLOOKUP(B179, Industry_benchmark!$A$1:$D$164, 2,FALSE)</f>
        <v>Land transport and transport via pipelines</v>
      </c>
    </row>
    <row r="180" spans="1:9" ht="13.5" customHeight="1" x14ac:dyDescent="0.35">
      <c r="A180" s="16" t="s">
        <v>836</v>
      </c>
      <c r="B180" s="2" t="s">
        <v>599</v>
      </c>
      <c r="C180" s="2">
        <v>0.5</v>
      </c>
      <c r="D180" s="13" t="s">
        <v>25</v>
      </c>
      <c r="E180" s="13" t="s">
        <v>292</v>
      </c>
      <c r="F180" s="13" t="s">
        <v>30</v>
      </c>
      <c r="G180" s="2" t="str">
        <f>VLOOKUP(B180, Industry_benchmark!$A$1:$D$164, 3,FALSE)</f>
        <v>Transport</v>
      </c>
      <c r="H180" s="2">
        <f>VLOOKUP(B180, Industry_benchmark!$A$1:$D$164, 4,FALSE)</f>
        <v>10</v>
      </c>
      <c r="I180" s="2" t="str">
        <f>VLOOKUP(B180, Industry_benchmark!$A$1:$D$164, 2,FALSE)</f>
        <v>Land transport and transport via pipelines</v>
      </c>
    </row>
    <row r="181" spans="1:9" s="46" customFormat="1" ht="13.5" customHeight="1" x14ac:dyDescent="0.35">
      <c r="A181" s="50" t="s">
        <v>836</v>
      </c>
      <c r="B181" s="44" t="s">
        <v>599</v>
      </c>
      <c r="C181" s="2">
        <v>0.5</v>
      </c>
      <c r="D181" s="13" t="s">
        <v>25</v>
      </c>
      <c r="E181" s="13" t="s">
        <v>278</v>
      </c>
      <c r="F181" s="45" t="s">
        <v>570</v>
      </c>
      <c r="G181" s="44" t="str">
        <f>VLOOKUP(B181, Industry_benchmark!$A$1:$D$164, 3,FALSE)</f>
        <v>Transport</v>
      </c>
      <c r="H181" s="44">
        <f>VLOOKUP(B181, Industry_benchmark!$A$1:$D$164, 4,FALSE)</f>
        <v>10</v>
      </c>
      <c r="I181" s="44" t="str">
        <f>VLOOKUP(B181, Industry_benchmark!$A$1:$D$164, 2,FALSE)</f>
        <v>Land transport and transport via pipelines</v>
      </c>
    </row>
    <row r="182" spans="1:9" ht="13.5" customHeight="1" x14ac:dyDescent="0.35">
      <c r="A182" s="16" t="s">
        <v>836</v>
      </c>
      <c r="B182" s="2" t="s">
        <v>603</v>
      </c>
      <c r="C182" s="2">
        <v>1</v>
      </c>
      <c r="D182" s="13" t="s">
        <v>36</v>
      </c>
      <c r="E182" s="13" t="s">
        <v>287</v>
      </c>
      <c r="F182" s="13" t="s">
        <v>841</v>
      </c>
      <c r="G182" s="2" t="str">
        <f>VLOOKUP(B182, Industry_benchmark!$A$1:$D$164, 3,FALSE)</f>
        <v>Transport</v>
      </c>
      <c r="H182" s="2">
        <f>VLOOKUP(B182, Industry_benchmark!$A$1:$D$164, 4,FALSE)</f>
        <v>10</v>
      </c>
      <c r="I182" s="2" t="str">
        <f>VLOOKUP(B182, Industry_benchmark!$A$1:$D$164, 2,FALSE)</f>
        <v>Land transport and transport via pipelines</v>
      </c>
    </row>
    <row r="183" spans="1:9" ht="13.5" customHeight="1" x14ac:dyDescent="0.35">
      <c r="A183" s="16" t="s">
        <v>836</v>
      </c>
      <c r="B183" s="2" t="s">
        <v>606</v>
      </c>
      <c r="C183" s="2">
        <v>1</v>
      </c>
      <c r="D183" s="13" t="s">
        <v>25</v>
      </c>
      <c r="E183" s="13" t="s">
        <v>280</v>
      </c>
      <c r="F183" s="13" t="s">
        <v>834</v>
      </c>
      <c r="G183" s="2" t="str">
        <f>VLOOKUP(B183, Industry_benchmark!$A$1:$D$164, 3,FALSE)</f>
        <v>Transport</v>
      </c>
      <c r="H183" s="2">
        <f>VLOOKUP(B183, Industry_benchmark!$A$1:$D$164, 4,FALSE)</f>
        <v>10</v>
      </c>
      <c r="I183" s="2" t="str">
        <f>VLOOKUP(B183, Industry_benchmark!$A$1:$D$164, 2,FALSE)</f>
        <v>Water transport</v>
      </c>
    </row>
    <row r="184" spans="1:9" ht="13.5" customHeight="1" x14ac:dyDescent="0.35">
      <c r="A184" s="16" t="s">
        <v>836</v>
      </c>
      <c r="B184" s="2" t="s">
        <v>611</v>
      </c>
      <c r="C184" s="2">
        <v>1</v>
      </c>
      <c r="D184" s="13" t="s">
        <v>25</v>
      </c>
      <c r="E184" s="13" t="s">
        <v>280</v>
      </c>
      <c r="F184" s="13" t="s">
        <v>834</v>
      </c>
      <c r="G184" s="2" t="str">
        <f>VLOOKUP(B184, Industry_benchmark!$A$1:$D$164, 3,FALSE)</f>
        <v>Transport</v>
      </c>
      <c r="H184" s="2">
        <f>VLOOKUP(B184, Industry_benchmark!$A$1:$D$164, 4,FALSE)</f>
        <v>10</v>
      </c>
      <c r="I184" s="2" t="str">
        <f>VLOOKUP(B184, Industry_benchmark!$A$1:$D$164, 2,FALSE)</f>
        <v>Water transport</v>
      </c>
    </row>
    <row r="185" spans="1:9" ht="13.5" customHeight="1" x14ac:dyDescent="0.35">
      <c r="A185" s="41" t="s">
        <v>836</v>
      </c>
      <c r="B185" s="21" t="s">
        <v>988</v>
      </c>
      <c r="C185" s="2">
        <v>0.5</v>
      </c>
      <c r="D185" s="13" t="s">
        <v>25</v>
      </c>
      <c r="E185" s="13" t="s">
        <v>229</v>
      </c>
      <c r="F185" s="13" t="s">
        <v>230</v>
      </c>
      <c r="G185" s="2" t="str">
        <f>VLOOKUP(B185, Industry_benchmark!$A$1:$D$164, 3,FALSE)</f>
        <v>Transport</v>
      </c>
      <c r="H185" s="2">
        <f>VLOOKUP(B185, Industry_benchmark!$A$1:$D$164, 4,FALSE)</f>
        <v>10</v>
      </c>
      <c r="I185" s="2" t="str">
        <f>VLOOKUP(B185, Industry_benchmark!$A$1:$D$164, 2,FALSE)</f>
        <v>Air transport</v>
      </c>
    </row>
    <row r="186" spans="1:9" ht="13.5" customHeight="1" x14ac:dyDescent="0.35">
      <c r="A186" s="16" t="s">
        <v>854</v>
      </c>
      <c r="B186" s="21" t="s">
        <v>988</v>
      </c>
      <c r="C186" s="2">
        <v>0.5</v>
      </c>
      <c r="D186" s="13" t="s">
        <v>25</v>
      </c>
      <c r="E186" s="13" t="s">
        <v>246</v>
      </c>
      <c r="F186" s="13" t="s">
        <v>248</v>
      </c>
      <c r="G186" s="2" t="str">
        <f>VLOOKUP(B186, Industry_benchmark!$A$1:$D$164, 3,FALSE)</f>
        <v>Transport</v>
      </c>
      <c r="H186" s="2">
        <f>VLOOKUP(B186, Industry_benchmark!$A$1:$D$164, 4,FALSE)</f>
        <v>10</v>
      </c>
      <c r="I186" s="2" t="str">
        <f>VLOOKUP(B186, Industry_benchmark!$A$1:$D$164, 2,FALSE)</f>
        <v>Air transport</v>
      </c>
    </row>
    <row r="187" spans="1:9" ht="13.5" customHeight="1" x14ac:dyDescent="0.35">
      <c r="A187" s="16" t="s">
        <v>854</v>
      </c>
      <c r="B187" s="21" t="s">
        <v>1021</v>
      </c>
      <c r="C187" s="2">
        <f t="shared" ref="C187:C189" si="9">1/3</f>
        <v>0.33333333333333331</v>
      </c>
      <c r="D187" s="13" t="s">
        <v>25</v>
      </c>
      <c r="E187" s="13" t="s">
        <v>271</v>
      </c>
      <c r="F187" s="13" t="s">
        <v>248</v>
      </c>
      <c r="G187" s="2" t="str">
        <f>VLOOKUP(B187, Industry_benchmark!$A$1:$D$164, 3,FALSE)</f>
        <v>Non financial services and other activities</v>
      </c>
      <c r="H187" s="2">
        <f>VLOOKUP(B187, Industry_benchmark!$A$1:$D$164, 4,FALSE)</f>
        <v>12</v>
      </c>
      <c r="I187" s="2" t="str">
        <f>VLOOKUP(B187, Industry_benchmark!$A$1:$D$164, 2,FALSE)</f>
        <v>Travel agency, tour operator and other reservation service and related activities</v>
      </c>
    </row>
    <row r="188" spans="1:9" ht="13.5" customHeight="1" x14ac:dyDescent="0.35">
      <c r="A188" s="16" t="s">
        <v>854</v>
      </c>
      <c r="B188" s="21" t="s">
        <v>1021</v>
      </c>
      <c r="C188" s="2">
        <f t="shared" si="9"/>
        <v>0.33333333333333331</v>
      </c>
      <c r="D188" s="13" t="s">
        <v>25</v>
      </c>
      <c r="E188" s="13" t="s">
        <v>285</v>
      </c>
      <c r="F188" s="13" t="s">
        <v>835</v>
      </c>
      <c r="G188" s="2" t="str">
        <f>VLOOKUP(B188, Industry_benchmark!$A$1:$D$164, 3,FALSE)</f>
        <v>Non financial services and other activities</v>
      </c>
      <c r="H188" s="2">
        <f>VLOOKUP(B188, Industry_benchmark!$A$1:$D$164, 4,FALSE)</f>
        <v>12</v>
      </c>
      <c r="I188" s="2" t="str">
        <f>VLOOKUP(B188, Industry_benchmark!$A$1:$D$164, 2,FALSE)</f>
        <v>Travel agency, tour operator and other reservation service and related activities</v>
      </c>
    </row>
    <row r="189" spans="1:9" ht="13.5" customHeight="1" x14ac:dyDescent="0.35">
      <c r="A189" s="16" t="s">
        <v>854</v>
      </c>
      <c r="B189" s="21" t="s">
        <v>1021</v>
      </c>
      <c r="C189" s="2">
        <f t="shared" si="9"/>
        <v>0.33333333333333331</v>
      </c>
      <c r="D189" s="13" t="s">
        <v>15</v>
      </c>
      <c r="E189" s="13" t="s">
        <v>783</v>
      </c>
      <c r="F189" s="13" t="s">
        <v>785</v>
      </c>
      <c r="G189" s="2" t="str">
        <f>VLOOKUP(B189, Industry_benchmark!$A$1:$D$164, 3,FALSE)</f>
        <v>Non financial services and other activities</v>
      </c>
      <c r="H189" s="2">
        <f>VLOOKUP(B189, Industry_benchmark!$A$1:$D$164, 4,FALSE)</f>
        <v>12</v>
      </c>
      <c r="I189" s="2" t="str">
        <f>VLOOKUP(B189, Industry_benchmark!$A$1:$D$164, 2,FALSE)</f>
        <v>Travel agency, tour operator and other reservation service and related activities</v>
      </c>
    </row>
    <row r="190" spans="1:9" ht="13.5" customHeight="1" x14ac:dyDescent="0.35">
      <c r="A190" s="42" t="s">
        <v>858</v>
      </c>
      <c r="B190" s="37" t="s">
        <v>1014</v>
      </c>
      <c r="C190" s="2">
        <f t="shared" ref="C190:C194" si="10">1/5</f>
        <v>0.2</v>
      </c>
      <c r="D190" s="13" t="s">
        <v>283</v>
      </c>
      <c r="E190" s="13" t="s">
        <v>284</v>
      </c>
      <c r="F190" s="13" t="s">
        <v>286</v>
      </c>
      <c r="G190" s="2" t="str">
        <f>VLOOKUP(B190, Industry_benchmark!$A$1:$D$164, 3,FALSE)</f>
        <v>Non financial services and other activities</v>
      </c>
      <c r="H190" s="2">
        <f>VLOOKUP(B190, Industry_benchmark!$A$1:$D$164, 4,FALSE)</f>
        <v>12</v>
      </c>
      <c r="I190" s="2" t="str">
        <f>VLOOKUP(B190, Industry_benchmark!$A$1:$D$164, 2,FALSE)</f>
        <v>Post and telecommunications</v>
      </c>
    </row>
    <row r="191" spans="1:9" ht="13.5" customHeight="1" x14ac:dyDescent="0.35">
      <c r="A191" s="42" t="s">
        <v>858</v>
      </c>
      <c r="B191" s="37" t="s">
        <v>1014</v>
      </c>
      <c r="C191" s="2">
        <f t="shared" si="10"/>
        <v>0.2</v>
      </c>
      <c r="D191" s="13" t="s">
        <v>283</v>
      </c>
      <c r="E191" s="13" t="s">
        <v>284</v>
      </c>
      <c r="F191" s="13" t="s">
        <v>305</v>
      </c>
      <c r="G191" s="2" t="str">
        <f>VLOOKUP(B191, Industry_benchmark!$A$1:$D$164, 3,FALSE)</f>
        <v>Non financial services and other activities</v>
      </c>
      <c r="H191" s="2">
        <f>VLOOKUP(B191, Industry_benchmark!$A$1:$D$164, 4,FALSE)</f>
        <v>12</v>
      </c>
      <c r="I191" s="2" t="str">
        <f>VLOOKUP(B191, Industry_benchmark!$A$1:$D$164, 2,FALSE)</f>
        <v>Post and telecommunications</v>
      </c>
    </row>
    <row r="192" spans="1:9" ht="13.5" customHeight="1" x14ac:dyDescent="0.35">
      <c r="A192" s="42" t="s">
        <v>858</v>
      </c>
      <c r="B192" s="37" t="s">
        <v>1014</v>
      </c>
      <c r="C192" s="2">
        <f t="shared" si="10"/>
        <v>0.2</v>
      </c>
      <c r="D192" s="13" t="s">
        <v>283</v>
      </c>
      <c r="E192" s="13" t="s">
        <v>318</v>
      </c>
      <c r="F192" s="13" t="s">
        <v>823</v>
      </c>
      <c r="G192" s="2" t="str">
        <f>VLOOKUP(B192, Industry_benchmark!$A$1:$D$164, 3,FALSE)</f>
        <v>Non financial services and other activities</v>
      </c>
      <c r="H192" s="2">
        <f>VLOOKUP(B192, Industry_benchmark!$A$1:$D$164, 4,FALSE)</f>
        <v>12</v>
      </c>
      <c r="I192" s="2" t="str">
        <f>VLOOKUP(B192, Industry_benchmark!$A$1:$D$164, 2,FALSE)</f>
        <v>Post and telecommunications</v>
      </c>
    </row>
    <row r="193" spans="1:9" ht="13.5" customHeight="1" x14ac:dyDescent="0.35">
      <c r="A193" s="42" t="s">
        <v>858</v>
      </c>
      <c r="B193" s="37" t="s">
        <v>1014</v>
      </c>
      <c r="C193" s="2">
        <f t="shared" si="10"/>
        <v>0.2</v>
      </c>
      <c r="D193" s="13" t="s">
        <v>283</v>
      </c>
      <c r="E193" s="13" t="s">
        <v>326</v>
      </c>
      <c r="F193" s="13" t="s">
        <v>823</v>
      </c>
      <c r="G193" s="2" t="str">
        <f>VLOOKUP(B193, Industry_benchmark!$A$1:$D$164, 3,FALSE)</f>
        <v>Non financial services and other activities</v>
      </c>
      <c r="H193" s="2">
        <f>VLOOKUP(B193, Industry_benchmark!$A$1:$D$164, 4,FALSE)</f>
        <v>12</v>
      </c>
      <c r="I193" s="2" t="str">
        <f>VLOOKUP(B193, Industry_benchmark!$A$1:$D$164, 2,FALSE)</f>
        <v>Post and telecommunications</v>
      </c>
    </row>
    <row r="194" spans="1:9" ht="13.5" customHeight="1" x14ac:dyDescent="0.35">
      <c r="A194" s="42" t="s">
        <v>858</v>
      </c>
      <c r="B194" s="37" t="s">
        <v>1014</v>
      </c>
      <c r="C194" s="2">
        <f t="shared" si="10"/>
        <v>0.2</v>
      </c>
      <c r="D194" s="13" t="s">
        <v>25</v>
      </c>
      <c r="E194" s="13" t="s">
        <v>229</v>
      </c>
      <c r="F194" s="13" t="s">
        <v>230</v>
      </c>
      <c r="G194" s="2" t="str">
        <f>VLOOKUP(B194, Industry_benchmark!$A$1:$D$164, 3,FALSE)</f>
        <v>Non financial services and other activities</v>
      </c>
      <c r="H194" s="2">
        <f>VLOOKUP(B194, Industry_benchmark!$A$1:$D$164, 4,FALSE)</f>
        <v>12</v>
      </c>
      <c r="I194" s="2" t="str">
        <f>VLOOKUP(B194, Industry_benchmark!$A$1:$D$164, 2,FALSE)</f>
        <v>Post and telecommunications</v>
      </c>
    </row>
    <row r="195" spans="1:9" ht="13.5" customHeight="1" x14ac:dyDescent="0.35">
      <c r="A195" s="42" t="s">
        <v>451</v>
      </c>
      <c r="B195" s="21" t="s">
        <v>993</v>
      </c>
      <c r="C195" s="2">
        <v>0.1429</v>
      </c>
      <c r="D195" s="12" t="s">
        <v>334</v>
      </c>
      <c r="E195" s="12" t="s">
        <v>335</v>
      </c>
      <c r="F195" s="12" t="s">
        <v>451</v>
      </c>
      <c r="G195" s="2" t="str">
        <f>VLOOKUP(B195, Industry_benchmark!$A$1:$D$164, 3,FALSE)</f>
        <v xml:space="preserve">Financial services </v>
      </c>
      <c r="H195" s="2">
        <f>VLOOKUP(B195, Industry_benchmark!$A$1:$D$164, 4,FALSE)</f>
        <v>11</v>
      </c>
      <c r="I195" s="2" t="str">
        <f>VLOOKUP(B195, Industry_benchmark!$A$1:$D$164, 2,FALSE)</f>
        <v>Financial service activities, except insurance and pension funding</v>
      </c>
    </row>
    <row r="196" spans="1:9" ht="13.5" customHeight="1" x14ac:dyDescent="0.35">
      <c r="A196" s="42" t="s">
        <v>451</v>
      </c>
      <c r="B196" s="21" t="s">
        <v>993</v>
      </c>
      <c r="C196" s="2">
        <v>0.1429</v>
      </c>
      <c r="D196" s="12" t="s">
        <v>334</v>
      </c>
      <c r="E196" s="12" t="s">
        <v>339</v>
      </c>
      <c r="F196" s="12" t="s">
        <v>451</v>
      </c>
      <c r="G196" s="2" t="str">
        <f>VLOOKUP(B196, Industry_benchmark!$A$1:$D$164, 3,FALSE)</f>
        <v xml:space="preserve">Financial services </v>
      </c>
      <c r="H196" s="2">
        <f>VLOOKUP(B196, Industry_benchmark!$A$1:$D$164, 4,FALSE)</f>
        <v>11</v>
      </c>
      <c r="I196" s="2" t="str">
        <f>VLOOKUP(B196, Industry_benchmark!$A$1:$D$164, 2,FALSE)</f>
        <v>Financial service activities, except insurance and pension funding</v>
      </c>
    </row>
    <row r="197" spans="1:9" ht="13.5" customHeight="1" x14ac:dyDescent="0.35">
      <c r="A197" s="42" t="s">
        <v>451</v>
      </c>
      <c r="B197" s="21" t="s">
        <v>993</v>
      </c>
      <c r="C197" s="2">
        <v>0.1429</v>
      </c>
      <c r="D197" s="12" t="s">
        <v>334</v>
      </c>
      <c r="E197" s="12" t="s">
        <v>340</v>
      </c>
      <c r="F197" s="12" t="s">
        <v>451</v>
      </c>
      <c r="G197" s="2" t="str">
        <f>VLOOKUP(B197, Industry_benchmark!$A$1:$D$164, 3,FALSE)</f>
        <v xml:space="preserve">Financial services </v>
      </c>
      <c r="H197" s="2">
        <f>VLOOKUP(B197, Industry_benchmark!$A$1:$D$164, 4,FALSE)</f>
        <v>11</v>
      </c>
      <c r="I197" s="2" t="str">
        <f>VLOOKUP(B197, Industry_benchmark!$A$1:$D$164, 2,FALSE)</f>
        <v>Financial service activities, except insurance and pension funding</v>
      </c>
    </row>
    <row r="198" spans="1:9" ht="13.5" customHeight="1" x14ac:dyDescent="0.35">
      <c r="A198" s="42" t="s">
        <v>451</v>
      </c>
      <c r="B198" s="21" t="s">
        <v>993</v>
      </c>
      <c r="C198" s="2">
        <v>0.1429</v>
      </c>
      <c r="D198" s="12" t="s">
        <v>334</v>
      </c>
      <c r="E198" s="12" t="s">
        <v>343</v>
      </c>
      <c r="F198" s="12" t="s">
        <v>451</v>
      </c>
      <c r="G198" s="2" t="str">
        <f>VLOOKUP(B198, Industry_benchmark!$A$1:$D$164, 3,FALSE)</f>
        <v xml:space="preserve">Financial services </v>
      </c>
      <c r="H198" s="2">
        <f>VLOOKUP(B198, Industry_benchmark!$A$1:$D$164, 4,FALSE)</f>
        <v>11</v>
      </c>
      <c r="I198" s="2" t="str">
        <f>VLOOKUP(B198, Industry_benchmark!$A$1:$D$164, 2,FALSE)</f>
        <v>Financial service activities, except insurance and pension funding</v>
      </c>
    </row>
    <row r="199" spans="1:9" ht="13.5" customHeight="1" x14ac:dyDescent="0.35">
      <c r="A199" s="42" t="s">
        <v>451</v>
      </c>
      <c r="B199" s="21" t="s">
        <v>993</v>
      </c>
      <c r="C199" s="2">
        <v>0.1429</v>
      </c>
      <c r="D199" s="12" t="s">
        <v>334</v>
      </c>
      <c r="E199" s="12" t="s">
        <v>355</v>
      </c>
      <c r="F199" s="12" t="s">
        <v>451</v>
      </c>
      <c r="G199" s="2" t="str">
        <f>VLOOKUP(B199, Industry_benchmark!$A$1:$D$164, 3,FALSE)</f>
        <v xml:space="preserve">Financial services </v>
      </c>
      <c r="H199" s="2">
        <f>VLOOKUP(B199, Industry_benchmark!$A$1:$D$164, 4,FALSE)</f>
        <v>11</v>
      </c>
      <c r="I199" s="2" t="str">
        <f>VLOOKUP(B199, Industry_benchmark!$A$1:$D$164, 2,FALSE)</f>
        <v>Financial service activities, except insurance and pension funding</v>
      </c>
    </row>
    <row r="200" spans="1:9" ht="13.5" customHeight="1" x14ac:dyDescent="0.35">
      <c r="A200" s="42" t="s">
        <v>451</v>
      </c>
      <c r="B200" s="21" t="s">
        <v>993</v>
      </c>
      <c r="C200" s="2">
        <v>0.1429</v>
      </c>
      <c r="D200" s="12" t="s">
        <v>334</v>
      </c>
      <c r="E200" s="12" t="s">
        <v>368</v>
      </c>
      <c r="F200" s="12" t="s">
        <v>451</v>
      </c>
      <c r="G200" s="2" t="str">
        <f>VLOOKUP(B200, Industry_benchmark!$A$1:$D$164, 3,FALSE)</f>
        <v xml:space="preserve">Financial services </v>
      </c>
      <c r="H200" s="2">
        <f>VLOOKUP(B200, Industry_benchmark!$A$1:$D$164, 4,FALSE)</f>
        <v>11</v>
      </c>
      <c r="I200" s="2" t="str">
        <f>VLOOKUP(B200, Industry_benchmark!$A$1:$D$164, 2,FALSE)</f>
        <v>Financial service activities, except insurance and pension funding</v>
      </c>
    </row>
    <row r="201" spans="1:9" ht="13.5" customHeight="1" x14ac:dyDescent="0.35">
      <c r="A201" s="42" t="s">
        <v>451</v>
      </c>
      <c r="B201" s="21" t="s">
        <v>993</v>
      </c>
      <c r="C201" s="2">
        <v>0.1429</v>
      </c>
      <c r="D201" s="12" t="s">
        <v>334</v>
      </c>
      <c r="E201" s="12" t="s">
        <v>374</v>
      </c>
      <c r="F201" s="12" t="s">
        <v>451</v>
      </c>
      <c r="G201" s="2" t="str">
        <f>VLOOKUP(B201, Industry_benchmark!$A$1:$D$164, 3,FALSE)</f>
        <v xml:space="preserve">Financial services </v>
      </c>
      <c r="H201" s="2">
        <f>VLOOKUP(B201, Industry_benchmark!$A$1:$D$164, 4,FALSE)</f>
        <v>11</v>
      </c>
      <c r="I201" s="2" t="str">
        <f>VLOOKUP(B201, Industry_benchmark!$A$1:$D$164, 2,FALSE)</f>
        <v>Financial service activities, except insurance and pension funding</v>
      </c>
    </row>
    <row r="202" spans="1:9" ht="13.5" customHeight="1" x14ac:dyDescent="0.35">
      <c r="A202" s="14" t="s">
        <v>860</v>
      </c>
      <c r="B202" s="21" t="s">
        <v>998</v>
      </c>
      <c r="C202" s="2">
        <f t="shared" ref="C202:C206" si="11">1/5</f>
        <v>0.2</v>
      </c>
      <c r="D202" s="13" t="s">
        <v>334</v>
      </c>
      <c r="E202" s="13" t="s">
        <v>351</v>
      </c>
      <c r="F202" s="13" t="s">
        <v>451</v>
      </c>
      <c r="G202" s="2" t="str">
        <f>VLOOKUP(B202, Industry_benchmark!$A$1:$D$164, 3,FALSE)</f>
        <v xml:space="preserve">Financial services </v>
      </c>
      <c r="H202" s="2">
        <f>VLOOKUP(B202, Industry_benchmark!$A$1:$D$164, 4,FALSE)</f>
        <v>11</v>
      </c>
      <c r="I202" s="2" t="str">
        <f>VLOOKUP(B202, Industry_benchmark!$A$1:$D$164, 2,FALSE)</f>
        <v>Insurance, reinsurance and pension funding, except compulsory social security</v>
      </c>
    </row>
    <row r="203" spans="1:9" ht="13.5" customHeight="1" x14ac:dyDescent="0.35">
      <c r="A203" s="14" t="s">
        <v>860</v>
      </c>
      <c r="B203" s="21" t="s">
        <v>998</v>
      </c>
      <c r="C203" s="2">
        <f t="shared" si="11"/>
        <v>0.2</v>
      </c>
      <c r="D203" s="13" t="s">
        <v>334</v>
      </c>
      <c r="E203" s="13" t="s">
        <v>359</v>
      </c>
      <c r="F203" s="13" t="s">
        <v>451</v>
      </c>
      <c r="G203" s="2" t="str">
        <f>VLOOKUP(B203, Industry_benchmark!$A$1:$D$164, 3,FALSE)</f>
        <v xml:space="preserve">Financial services </v>
      </c>
      <c r="H203" s="2">
        <f>VLOOKUP(B203, Industry_benchmark!$A$1:$D$164, 4,FALSE)</f>
        <v>11</v>
      </c>
      <c r="I203" s="2" t="str">
        <f>VLOOKUP(B203, Industry_benchmark!$A$1:$D$164, 2,FALSE)</f>
        <v>Insurance, reinsurance and pension funding, except compulsory social security</v>
      </c>
    </row>
    <row r="204" spans="1:9" ht="13.5" customHeight="1" x14ac:dyDescent="0.35">
      <c r="A204" s="14" t="s">
        <v>860</v>
      </c>
      <c r="B204" s="21" t="s">
        <v>998</v>
      </c>
      <c r="C204" s="2">
        <f t="shared" si="11"/>
        <v>0.2</v>
      </c>
      <c r="D204" s="13" t="s">
        <v>334</v>
      </c>
      <c r="E204" s="13" t="s">
        <v>362</v>
      </c>
      <c r="F204" s="13" t="s">
        <v>451</v>
      </c>
      <c r="G204" s="2" t="str">
        <f>VLOOKUP(B204, Industry_benchmark!$A$1:$D$164, 3,FALSE)</f>
        <v xml:space="preserve">Financial services </v>
      </c>
      <c r="H204" s="2">
        <f>VLOOKUP(B204, Industry_benchmark!$A$1:$D$164, 4,FALSE)</f>
        <v>11</v>
      </c>
      <c r="I204" s="2" t="str">
        <f>VLOOKUP(B204, Industry_benchmark!$A$1:$D$164, 2,FALSE)</f>
        <v>Insurance, reinsurance and pension funding, except compulsory social security</v>
      </c>
    </row>
    <row r="205" spans="1:9" ht="13.5" customHeight="1" x14ac:dyDescent="0.35">
      <c r="A205" s="14" t="s">
        <v>860</v>
      </c>
      <c r="B205" s="21" t="s">
        <v>998</v>
      </c>
      <c r="C205" s="2">
        <f t="shared" si="11"/>
        <v>0.2</v>
      </c>
      <c r="D205" s="13" t="s">
        <v>334</v>
      </c>
      <c r="E205" s="13" t="s">
        <v>364</v>
      </c>
      <c r="F205" s="13" t="s">
        <v>451</v>
      </c>
      <c r="G205" s="2" t="str">
        <f>VLOOKUP(B205, Industry_benchmark!$A$1:$D$164, 3,FALSE)</f>
        <v xml:space="preserve">Financial services </v>
      </c>
      <c r="H205" s="2">
        <f>VLOOKUP(B205, Industry_benchmark!$A$1:$D$164, 4,FALSE)</f>
        <v>11</v>
      </c>
      <c r="I205" s="2" t="str">
        <f>VLOOKUP(B205, Industry_benchmark!$A$1:$D$164, 2,FALSE)</f>
        <v>Insurance, reinsurance and pension funding, except compulsory social security</v>
      </c>
    </row>
    <row r="206" spans="1:9" ht="13.5" customHeight="1" x14ac:dyDescent="0.35">
      <c r="A206" s="14" t="s">
        <v>860</v>
      </c>
      <c r="B206" s="21" t="s">
        <v>998</v>
      </c>
      <c r="C206" s="2">
        <f t="shared" si="11"/>
        <v>0.2</v>
      </c>
      <c r="D206" s="13" t="s">
        <v>334</v>
      </c>
      <c r="E206" s="13" t="s">
        <v>369</v>
      </c>
      <c r="F206" s="13" t="s">
        <v>451</v>
      </c>
      <c r="G206" s="2" t="str">
        <f>VLOOKUP(B206, Industry_benchmark!$A$1:$D$164, 3,FALSE)</f>
        <v xml:space="preserve">Financial services </v>
      </c>
      <c r="H206" s="2">
        <f>VLOOKUP(B206, Industry_benchmark!$A$1:$D$164, 4,FALSE)</f>
        <v>11</v>
      </c>
      <c r="I206" s="2" t="str">
        <f>VLOOKUP(B206, Industry_benchmark!$A$1:$D$164, 2,FALSE)</f>
        <v>Insurance, reinsurance and pension funding, except compulsory social security</v>
      </c>
    </row>
    <row r="207" spans="1:9" ht="13.5" customHeight="1" x14ac:dyDescent="0.35">
      <c r="A207" s="42" t="s">
        <v>451</v>
      </c>
      <c r="B207" s="21" t="s">
        <v>987</v>
      </c>
      <c r="C207" s="2">
        <v>0.25</v>
      </c>
      <c r="D207" s="12" t="s">
        <v>334</v>
      </c>
      <c r="E207" s="12" t="s">
        <v>373</v>
      </c>
      <c r="F207" s="12" t="s">
        <v>451</v>
      </c>
      <c r="G207" s="2" t="str">
        <f>VLOOKUP(B207, Industry_benchmark!$A$1:$D$164, 3,FALSE)</f>
        <v xml:space="preserve">Financial services </v>
      </c>
      <c r="H207" s="2">
        <f>VLOOKUP(B207, Industry_benchmark!$A$1:$D$164, 4,FALSE)</f>
        <v>11</v>
      </c>
      <c r="I207" s="2" t="str">
        <f>VLOOKUP(B207, Industry_benchmark!$A$1:$D$164, 2,FALSE)</f>
        <v>Activities auxiliary to financial services and insurance activities</v>
      </c>
    </row>
    <row r="208" spans="1:9" ht="13.5" customHeight="1" x14ac:dyDescent="0.35">
      <c r="A208" s="42" t="s">
        <v>451</v>
      </c>
      <c r="B208" s="21" t="s">
        <v>987</v>
      </c>
      <c r="C208" s="2">
        <v>0.25</v>
      </c>
      <c r="D208" s="12" t="s">
        <v>334</v>
      </c>
      <c r="E208" s="12" t="s">
        <v>360</v>
      </c>
      <c r="F208" s="12" t="s">
        <v>451</v>
      </c>
      <c r="G208" s="2" t="str">
        <f>VLOOKUP(B208, Industry_benchmark!$A$1:$D$164, 3,FALSE)</f>
        <v xml:space="preserve">Financial services </v>
      </c>
      <c r="H208" s="2">
        <f>VLOOKUP(B208, Industry_benchmark!$A$1:$D$164, 4,FALSE)</f>
        <v>11</v>
      </c>
      <c r="I208" s="2" t="str">
        <f>VLOOKUP(B208, Industry_benchmark!$A$1:$D$164, 2,FALSE)</f>
        <v>Activities auxiliary to financial services and insurance activities</v>
      </c>
    </row>
    <row r="209" spans="1:9" ht="13.5" customHeight="1" x14ac:dyDescent="0.35">
      <c r="A209" s="42" t="s">
        <v>451</v>
      </c>
      <c r="B209" s="21" t="s">
        <v>987</v>
      </c>
      <c r="C209" s="2">
        <v>0.25</v>
      </c>
      <c r="D209" s="12" t="s">
        <v>334</v>
      </c>
      <c r="E209" s="12" t="s">
        <v>347</v>
      </c>
      <c r="F209" s="12" t="s">
        <v>451</v>
      </c>
      <c r="G209" s="2" t="str">
        <f>VLOOKUP(B209, Industry_benchmark!$A$1:$D$164, 3,FALSE)</f>
        <v xml:space="preserve">Financial services </v>
      </c>
      <c r="H209" s="2">
        <f>VLOOKUP(B209, Industry_benchmark!$A$1:$D$164, 4,FALSE)</f>
        <v>11</v>
      </c>
      <c r="I209" s="2" t="str">
        <f>VLOOKUP(B209, Industry_benchmark!$A$1:$D$164, 2,FALSE)</f>
        <v>Activities auxiliary to financial services and insurance activities</v>
      </c>
    </row>
    <row r="210" spans="1:9" ht="13.5" customHeight="1" x14ac:dyDescent="0.35">
      <c r="A210" s="42" t="s">
        <v>451</v>
      </c>
      <c r="B210" s="21" t="s">
        <v>987</v>
      </c>
      <c r="C210" s="2">
        <v>0.25</v>
      </c>
      <c r="D210" s="12" t="s">
        <v>334</v>
      </c>
      <c r="E210" s="12" t="s">
        <v>363</v>
      </c>
      <c r="F210" s="12" t="s">
        <v>451</v>
      </c>
      <c r="G210" s="2" t="str">
        <f>VLOOKUP(B210, Industry_benchmark!$A$1:$D$164, 3,FALSE)</f>
        <v xml:space="preserve">Financial services </v>
      </c>
      <c r="H210" s="2">
        <f>VLOOKUP(B210, Industry_benchmark!$A$1:$D$164, 4,FALSE)</f>
        <v>11</v>
      </c>
      <c r="I210" s="2" t="str">
        <f>VLOOKUP(B210, Industry_benchmark!$A$1:$D$164, 2,FALSE)</f>
        <v>Activities auxiliary to financial services and insurance activities</v>
      </c>
    </row>
    <row r="211" spans="1:9" ht="13.5" customHeight="1" x14ac:dyDescent="0.35">
      <c r="A211" s="41" t="s">
        <v>383</v>
      </c>
      <c r="B211" s="21" t="s">
        <v>1017</v>
      </c>
      <c r="C211" s="2">
        <v>0.25</v>
      </c>
      <c r="D211" s="12" t="s">
        <v>383</v>
      </c>
      <c r="E211" s="12" t="s">
        <v>385</v>
      </c>
      <c r="F211" s="12" t="s">
        <v>632</v>
      </c>
      <c r="G211" s="2" t="str">
        <f>VLOOKUP(B211, Industry_benchmark!$A$1:$D$164, 3,FALSE)</f>
        <v>Non financial services and other activities</v>
      </c>
      <c r="H211" s="2">
        <f>VLOOKUP(B211, Industry_benchmark!$A$1:$D$164, 4,FALSE)</f>
        <v>12</v>
      </c>
      <c r="I211" s="2" t="str">
        <f>VLOOKUP(B211, Industry_benchmark!$A$1:$D$164, 2,FALSE)</f>
        <v>Real estate activities</v>
      </c>
    </row>
    <row r="212" spans="1:9" ht="13.5" customHeight="1" x14ac:dyDescent="0.35">
      <c r="A212" s="41" t="s">
        <v>383</v>
      </c>
      <c r="B212" s="21" t="s">
        <v>1017</v>
      </c>
      <c r="C212" s="2">
        <v>0.25</v>
      </c>
      <c r="D212" s="12" t="s">
        <v>383</v>
      </c>
      <c r="E212" s="12" t="s">
        <v>388</v>
      </c>
      <c r="F212" s="12" t="s">
        <v>632</v>
      </c>
      <c r="G212" s="2" t="str">
        <f>VLOOKUP(B212, Industry_benchmark!$A$1:$D$164, 3,FALSE)</f>
        <v>Non financial services and other activities</v>
      </c>
      <c r="H212" s="2">
        <f>VLOOKUP(B212, Industry_benchmark!$A$1:$D$164, 4,FALSE)</f>
        <v>12</v>
      </c>
      <c r="I212" s="2" t="str">
        <f>VLOOKUP(B212, Industry_benchmark!$A$1:$D$164, 2,FALSE)</f>
        <v>Real estate activities</v>
      </c>
    </row>
    <row r="213" spans="1:9" ht="13.5" customHeight="1" x14ac:dyDescent="0.35">
      <c r="A213" s="41" t="s">
        <v>383</v>
      </c>
      <c r="B213" s="21" t="s">
        <v>1017</v>
      </c>
      <c r="C213" s="2">
        <v>0.25</v>
      </c>
      <c r="D213" s="12" t="s">
        <v>383</v>
      </c>
      <c r="E213" s="12" t="s">
        <v>392</v>
      </c>
      <c r="F213" s="12" t="s">
        <v>632</v>
      </c>
      <c r="G213" s="2" t="str">
        <f>VLOOKUP(B213, Industry_benchmark!$A$1:$D$164, 3,FALSE)</f>
        <v>Non financial services and other activities</v>
      </c>
      <c r="H213" s="2">
        <f>VLOOKUP(B213, Industry_benchmark!$A$1:$D$164, 4,FALSE)</f>
        <v>12</v>
      </c>
      <c r="I213" s="2" t="str">
        <f>VLOOKUP(B213, Industry_benchmark!$A$1:$D$164, 2,FALSE)</f>
        <v>Real estate activities</v>
      </c>
    </row>
    <row r="214" spans="1:9" ht="13.5" customHeight="1" x14ac:dyDescent="0.35">
      <c r="A214" s="41" t="s">
        <v>383</v>
      </c>
      <c r="B214" s="21" t="s">
        <v>1017</v>
      </c>
      <c r="C214" s="2">
        <v>0.25</v>
      </c>
      <c r="D214" s="12" t="s">
        <v>383</v>
      </c>
      <c r="E214" s="12" t="s">
        <v>394</v>
      </c>
      <c r="F214" s="12" t="s">
        <v>632</v>
      </c>
      <c r="G214" s="2" t="str">
        <f>VLOOKUP(B214, Industry_benchmark!$A$1:$D$164, 3,FALSE)</f>
        <v>Non financial services and other activities</v>
      </c>
      <c r="H214" s="2">
        <f>VLOOKUP(B214, Industry_benchmark!$A$1:$D$164, 4,FALSE)</f>
        <v>12</v>
      </c>
      <c r="I214" s="2" t="str">
        <f>VLOOKUP(B214, Industry_benchmark!$A$1:$D$164, 2,FALSE)</f>
        <v>Real estate activities</v>
      </c>
    </row>
    <row r="215" spans="1:9" ht="13.5" customHeight="1" x14ac:dyDescent="0.35">
      <c r="A215" s="42" t="s">
        <v>861</v>
      </c>
      <c r="B215" s="21" t="s">
        <v>990</v>
      </c>
      <c r="C215" s="2">
        <f t="shared" ref="C215:C217" si="12">1/3</f>
        <v>0.33333333333333331</v>
      </c>
      <c r="D215" s="13" t="s">
        <v>87</v>
      </c>
      <c r="E215" s="13" t="s">
        <v>410</v>
      </c>
      <c r="F215" s="13" t="s">
        <v>17</v>
      </c>
      <c r="G215" s="2" t="str">
        <f>VLOOKUP(B215, Industry_benchmark!$A$1:$D$164, 3,FALSE)</f>
        <v>Non financial services and other activities</v>
      </c>
      <c r="H215" s="2">
        <f>VLOOKUP(B215, Industry_benchmark!$A$1:$D$164, 4,FALSE)</f>
        <v>12</v>
      </c>
      <c r="I215" s="2" t="str">
        <f>VLOOKUP(B215, Industry_benchmark!$A$1:$D$164, 2,FALSE)</f>
        <v>Computer and related activities</v>
      </c>
    </row>
    <row r="216" spans="1:9" ht="13.5" customHeight="1" x14ac:dyDescent="0.35">
      <c r="A216" s="42" t="s">
        <v>861</v>
      </c>
      <c r="B216" s="21" t="s">
        <v>990</v>
      </c>
      <c r="C216" s="2">
        <f t="shared" si="12"/>
        <v>0.33333333333333331</v>
      </c>
      <c r="D216" s="13" t="s">
        <v>87</v>
      </c>
      <c r="E216" s="13" t="s">
        <v>435</v>
      </c>
      <c r="F216" s="13" t="s">
        <v>17</v>
      </c>
      <c r="G216" s="2" t="str">
        <f>VLOOKUP(B216, Industry_benchmark!$A$1:$D$164, 3,FALSE)</f>
        <v>Non financial services and other activities</v>
      </c>
      <c r="H216" s="2">
        <f>VLOOKUP(B216, Industry_benchmark!$A$1:$D$164, 4,FALSE)</f>
        <v>12</v>
      </c>
      <c r="I216" s="2" t="str">
        <f>VLOOKUP(B216, Industry_benchmark!$A$1:$D$164, 2,FALSE)</f>
        <v>Computer and related activities</v>
      </c>
    </row>
    <row r="217" spans="1:9" ht="13.5" customHeight="1" x14ac:dyDescent="0.35">
      <c r="A217" s="42" t="s">
        <v>861</v>
      </c>
      <c r="B217" s="21" t="s">
        <v>990</v>
      </c>
      <c r="C217" s="2">
        <f t="shared" si="12"/>
        <v>0.33333333333333331</v>
      </c>
      <c r="D217" s="13" t="s">
        <v>78</v>
      </c>
      <c r="E217" s="13" t="s">
        <v>314</v>
      </c>
      <c r="F217" s="13" t="s">
        <v>17</v>
      </c>
      <c r="G217" s="2" t="str">
        <f>VLOOKUP(B217, Industry_benchmark!$A$1:$D$164, 3,FALSE)</f>
        <v>Non financial services and other activities</v>
      </c>
      <c r="H217" s="2">
        <f>VLOOKUP(B217, Industry_benchmark!$A$1:$D$164, 4,FALSE)</f>
        <v>12</v>
      </c>
      <c r="I217" s="2" t="str">
        <f>VLOOKUP(B217, Industry_benchmark!$A$1:$D$164, 2,FALSE)</f>
        <v>Computer and related activities</v>
      </c>
    </row>
    <row r="218" spans="1:9" ht="13.5" customHeight="1" x14ac:dyDescent="0.35">
      <c r="A218" s="42" t="s">
        <v>861</v>
      </c>
      <c r="B218" s="21" t="s">
        <v>1019</v>
      </c>
      <c r="C218" s="2">
        <v>1</v>
      </c>
      <c r="D218" s="13" t="s">
        <v>25</v>
      </c>
      <c r="E218" s="13" t="s">
        <v>851</v>
      </c>
      <c r="F218" s="13" t="s">
        <v>17</v>
      </c>
      <c r="G218" s="2" t="str">
        <f>VLOOKUP(B218, Industry_benchmark!$A$1:$D$164, 3,FALSE)</f>
        <v>Non financial services and other activities</v>
      </c>
      <c r="H218" s="2">
        <f>VLOOKUP(B218, Industry_benchmark!$A$1:$D$164, 4,FALSE)</f>
        <v>12</v>
      </c>
      <c r="I218" s="2" t="str">
        <f>VLOOKUP(B218, Industry_benchmark!$A$1:$D$164, 2,FALSE)</f>
        <v>Scientific research and development</v>
      </c>
    </row>
    <row r="219" spans="1:9" ht="13.5" customHeight="1" x14ac:dyDescent="0.35">
      <c r="A219" s="42" t="s">
        <v>861</v>
      </c>
      <c r="B219" s="21" t="s">
        <v>1025</v>
      </c>
      <c r="C219" s="2">
        <v>1</v>
      </c>
      <c r="D219" s="13" t="s">
        <v>15</v>
      </c>
      <c r="E219" s="13" t="s">
        <v>16</v>
      </c>
      <c r="F219" s="13" t="s">
        <v>17</v>
      </c>
      <c r="G219" s="2" t="str">
        <f>VLOOKUP(B219, Industry_benchmark!$A$1:$D$164, 3,FALSE)</f>
        <v>Non financial services and other activities</v>
      </c>
      <c r="H219" s="2">
        <f>VLOOKUP(B219, Industry_benchmark!$A$1:$D$164, 4,FALSE)</f>
        <v>12</v>
      </c>
      <c r="I219" s="2" t="str">
        <f>VLOOKUP(B219, Industry_benchmark!$A$1:$D$164, 2,FALSE)</f>
        <v>Other business activities</v>
      </c>
    </row>
    <row r="220" spans="1:9" ht="13.5" customHeight="1" x14ac:dyDescent="0.35">
      <c r="A220" s="15" t="s">
        <v>863</v>
      </c>
      <c r="B220" s="21" t="s">
        <v>1015</v>
      </c>
      <c r="C220" s="2">
        <v>1</v>
      </c>
      <c r="D220" s="13" t="s">
        <v>78</v>
      </c>
      <c r="E220" s="13" t="s">
        <v>447</v>
      </c>
      <c r="F220" s="13" t="s">
        <v>832</v>
      </c>
      <c r="G220" s="2" t="str">
        <f>VLOOKUP(B220, Industry_benchmark!$A$1:$D$164, 3,FALSE)</f>
        <v>Non financial services and other activities</v>
      </c>
      <c r="H220" s="2">
        <f>VLOOKUP(B220, Industry_benchmark!$A$1:$D$164, 4,FALSE)</f>
        <v>12</v>
      </c>
      <c r="I220" s="2" t="str">
        <f>VLOOKUP(B220, Industry_benchmark!$A$1:$D$164, 2,FALSE)</f>
        <v>Public administration and defence; compulsory social security</v>
      </c>
    </row>
    <row r="221" spans="1:9" ht="13.5" customHeight="1" x14ac:dyDescent="0.35">
      <c r="A221" s="42" t="s">
        <v>864</v>
      </c>
      <c r="B221" s="21" t="s">
        <v>992</v>
      </c>
      <c r="C221" s="2">
        <v>1</v>
      </c>
      <c r="D221" s="13" t="s">
        <v>15</v>
      </c>
      <c r="E221" s="13" t="s">
        <v>460</v>
      </c>
      <c r="F221" s="13" t="s">
        <v>17</v>
      </c>
      <c r="G221" s="2" t="str">
        <f>VLOOKUP(B221, Industry_benchmark!$A$1:$D$164, 3,FALSE)</f>
        <v>Non financial services and other activities</v>
      </c>
      <c r="H221" s="2">
        <f>VLOOKUP(B221, Industry_benchmark!$A$1:$D$164, 4,FALSE)</f>
        <v>12</v>
      </c>
      <c r="I221" s="2" t="str">
        <f>VLOOKUP(B221, Industry_benchmark!$A$1:$D$164, 2,FALSE)</f>
        <v>Education</v>
      </c>
    </row>
    <row r="222" spans="1:9" ht="13.5" customHeight="1" x14ac:dyDescent="0.35">
      <c r="A222" s="15" t="s">
        <v>863</v>
      </c>
      <c r="B222" s="21" t="s">
        <v>996</v>
      </c>
      <c r="C222" s="2">
        <f t="shared" ref="C222:C224" si="13">1/3</f>
        <v>0.33333333333333331</v>
      </c>
      <c r="D222" s="13" t="s">
        <v>78</v>
      </c>
      <c r="E222" s="13" t="s">
        <v>469</v>
      </c>
      <c r="F222" s="13" t="s">
        <v>752</v>
      </c>
      <c r="G222" s="2" t="str">
        <f>VLOOKUP(B222, Industry_benchmark!$A$1:$D$164, 3,FALSE)</f>
        <v>Non financial services and other activities</v>
      </c>
      <c r="H222" s="2">
        <f>VLOOKUP(B222, Industry_benchmark!$A$1:$D$164, 4,FALSE)</f>
        <v>12</v>
      </c>
      <c r="I222" s="2" t="str">
        <f>VLOOKUP(B222, Industry_benchmark!$A$1:$D$164, 2,FALSE)</f>
        <v>Human health and social work activities</v>
      </c>
    </row>
    <row r="223" spans="1:9" ht="13.5" customHeight="1" x14ac:dyDescent="0.35">
      <c r="A223" s="15" t="s">
        <v>863</v>
      </c>
      <c r="B223" s="21" t="s">
        <v>996</v>
      </c>
      <c r="C223" s="2">
        <f t="shared" si="13"/>
        <v>0.33333333333333331</v>
      </c>
      <c r="D223" s="13" t="s">
        <v>78</v>
      </c>
      <c r="E223" s="13" t="s">
        <v>473</v>
      </c>
      <c r="F223" s="13" t="s">
        <v>17</v>
      </c>
      <c r="G223" s="2" t="str">
        <f>VLOOKUP(B223, Industry_benchmark!$A$1:$D$164, 3,FALSE)</f>
        <v>Non financial services and other activities</v>
      </c>
      <c r="H223" s="2">
        <f>VLOOKUP(B223, Industry_benchmark!$A$1:$D$164, 4,FALSE)</f>
        <v>12</v>
      </c>
      <c r="I223" s="2" t="str">
        <f>VLOOKUP(B223, Industry_benchmark!$A$1:$D$164, 2,FALSE)</f>
        <v>Human health and social work activities</v>
      </c>
    </row>
    <row r="224" spans="1:9" ht="13.5" customHeight="1" x14ac:dyDescent="0.35">
      <c r="A224" s="15" t="s">
        <v>863</v>
      </c>
      <c r="B224" s="21" t="s">
        <v>996</v>
      </c>
      <c r="C224" s="2">
        <f t="shared" si="13"/>
        <v>0.33333333333333331</v>
      </c>
      <c r="D224" s="13" t="s">
        <v>78</v>
      </c>
      <c r="E224" s="13" t="s">
        <v>475</v>
      </c>
      <c r="F224" s="13" t="s">
        <v>532</v>
      </c>
      <c r="G224" s="2" t="str">
        <f>VLOOKUP(B224, Industry_benchmark!$A$1:$D$164, 3,FALSE)</f>
        <v>Non financial services and other activities</v>
      </c>
      <c r="H224" s="2">
        <f>VLOOKUP(B224, Industry_benchmark!$A$1:$D$164, 4,FALSE)</f>
        <v>12</v>
      </c>
      <c r="I224" s="2" t="str">
        <f>VLOOKUP(B224, Industry_benchmark!$A$1:$D$164, 2,FALSE)</f>
        <v>Human health and social work activities</v>
      </c>
    </row>
    <row r="225" spans="1:9" ht="13.5" customHeight="1" x14ac:dyDescent="0.35">
      <c r="A225" s="14" t="s">
        <v>865</v>
      </c>
      <c r="B225" s="2" t="s">
        <v>656</v>
      </c>
      <c r="C225" s="2">
        <v>1</v>
      </c>
      <c r="D225" s="13" t="s">
        <v>25</v>
      </c>
      <c r="E225" s="13" t="s">
        <v>217</v>
      </c>
      <c r="F225" s="13" t="s">
        <v>742</v>
      </c>
      <c r="G225" s="2" t="str">
        <f>VLOOKUP(B225, Industry_benchmark!$A$1:$D$164, 3,FALSE)</f>
        <v>Waste and waste management sector</v>
      </c>
      <c r="H225" s="2">
        <f>VLOOKUP(B225, Industry_benchmark!$A$1:$D$164, 4,FALSE)</f>
        <v>9</v>
      </c>
      <c r="I225" s="2" t="str">
        <f>VLOOKUP(B225, Industry_benchmark!$A$1:$D$164, 2,FALSE)</f>
        <v>Waste collection, treatment and disposal activities; materials recovery</v>
      </c>
    </row>
    <row r="226" spans="1:9" ht="13.5" customHeight="1" x14ac:dyDescent="0.35">
      <c r="A226" s="14" t="s">
        <v>865</v>
      </c>
      <c r="B226" s="2" t="s">
        <v>661</v>
      </c>
      <c r="C226" s="2">
        <v>1</v>
      </c>
      <c r="D226" s="13" t="s">
        <v>25</v>
      </c>
      <c r="E226" s="13" t="s">
        <v>217</v>
      </c>
      <c r="F226" s="13" t="s">
        <v>742</v>
      </c>
      <c r="G226" s="2" t="str">
        <f>VLOOKUP(B226, Industry_benchmark!$A$1:$D$164, 3,FALSE)</f>
        <v>Waste and waste management sector</v>
      </c>
      <c r="H226" s="2">
        <f>VLOOKUP(B226, Industry_benchmark!$A$1:$D$164, 4,FALSE)</f>
        <v>9</v>
      </c>
      <c r="I226" s="2" t="str">
        <f>VLOOKUP(B226, Industry_benchmark!$A$1:$D$164, 2,FALSE)</f>
        <v>Waste collection, treatment and disposal activities; materials recovery</v>
      </c>
    </row>
    <row r="227" spans="1:9" ht="13.5" customHeight="1" x14ac:dyDescent="0.35">
      <c r="A227" s="14" t="s">
        <v>865</v>
      </c>
      <c r="B227" s="2" t="s">
        <v>664</v>
      </c>
      <c r="C227" s="2">
        <v>1</v>
      </c>
      <c r="D227" s="13" t="s">
        <v>25</v>
      </c>
      <c r="E227" s="13" t="s">
        <v>217</v>
      </c>
      <c r="F227" s="13" t="s">
        <v>742</v>
      </c>
      <c r="G227" s="2" t="str">
        <f>VLOOKUP(B227, Industry_benchmark!$A$1:$D$164, 3,FALSE)</f>
        <v>Waste and waste management sector</v>
      </c>
      <c r="H227" s="2">
        <f>VLOOKUP(B227, Industry_benchmark!$A$1:$D$164, 4,FALSE)</f>
        <v>9</v>
      </c>
      <c r="I227" s="2" t="str">
        <f>VLOOKUP(B227, Industry_benchmark!$A$1:$D$164, 2,FALSE)</f>
        <v>Waste collection, treatment and disposal activities; materials recovery</v>
      </c>
    </row>
    <row r="228" spans="1:9" ht="13.5" customHeight="1" x14ac:dyDescent="0.35">
      <c r="A228" s="14" t="s">
        <v>865</v>
      </c>
      <c r="B228" s="2" t="s">
        <v>668</v>
      </c>
      <c r="C228" s="2">
        <v>1</v>
      </c>
      <c r="D228" s="13" t="s">
        <v>25</v>
      </c>
      <c r="E228" s="13" t="s">
        <v>217</v>
      </c>
      <c r="F228" s="13" t="s">
        <v>742</v>
      </c>
      <c r="G228" s="2" t="str">
        <f>VLOOKUP(B228, Industry_benchmark!$A$1:$D$164, 3,FALSE)</f>
        <v>Waste and waste management sector</v>
      </c>
      <c r="H228" s="2">
        <f>VLOOKUP(B228, Industry_benchmark!$A$1:$D$164, 4,FALSE)</f>
        <v>9</v>
      </c>
      <c r="I228" s="2" t="str">
        <f>VLOOKUP(B228, Industry_benchmark!$A$1:$D$164, 2,FALSE)</f>
        <v>Waste collection, treatment and disposal activities; materials recovery</v>
      </c>
    </row>
    <row r="229" spans="1:9" ht="13.5" customHeight="1" x14ac:dyDescent="0.35">
      <c r="A229" s="14" t="s">
        <v>865</v>
      </c>
      <c r="B229" s="2" t="s">
        <v>672</v>
      </c>
      <c r="C229" s="2">
        <v>1</v>
      </c>
      <c r="D229" s="13" t="s">
        <v>25</v>
      </c>
      <c r="E229" s="13" t="s">
        <v>217</v>
      </c>
      <c r="F229" s="13" t="s">
        <v>742</v>
      </c>
      <c r="G229" s="2" t="str">
        <f>VLOOKUP(B229, Industry_benchmark!$A$1:$D$164, 3,FALSE)</f>
        <v>Waste and waste management sector</v>
      </c>
      <c r="H229" s="2">
        <f>VLOOKUP(B229, Industry_benchmark!$A$1:$D$164, 4,FALSE)</f>
        <v>9</v>
      </c>
      <c r="I229" s="2" t="str">
        <f>VLOOKUP(B229, Industry_benchmark!$A$1:$D$164, 2,FALSE)</f>
        <v>Waste collection, treatment and disposal activities; materials recovery</v>
      </c>
    </row>
    <row r="230" spans="1:9" ht="13.5" customHeight="1" x14ac:dyDescent="0.35">
      <c r="A230" s="14" t="s">
        <v>865</v>
      </c>
      <c r="B230" s="2" t="s">
        <v>675</v>
      </c>
      <c r="C230" s="2">
        <v>1</v>
      </c>
      <c r="D230" s="13" t="s">
        <v>25</v>
      </c>
      <c r="E230" s="13" t="s">
        <v>217</v>
      </c>
      <c r="F230" s="13" t="s">
        <v>742</v>
      </c>
      <c r="G230" s="2" t="str">
        <f>VLOOKUP(B230, Industry_benchmark!$A$1:$D$164, 3,FALSE)</f>
        <v>Waste and waste management sector</v>
      </c>
      <c r="H230" s="2">
        <f>VLOOKUP(B230, Industry_benchmark!$A$1:$D$164, 4,FALSE)</f>
        <v>9</v>
      </c>
      <c r="I230" s="2" t="str">
        <f>VLOOKUP(B230, Industry_benchmark!$A$1:$D$164, 2,FALSE)</f>
        <v>Waste collection, treatment and disposal activities; materials recovery</v>
      </c>
    </row>
    <row r="231" spans="1:9" ht="13.5" customHeight="1" x14ac:dyDescent="0.35">
      <c r="A231" s="14" t="s">
        <v>865</v>
      </c>
      <c r="B231" s="2" t="s">
        <v>678</v>
      </c>
      <c r="C231" s="2">
        <v>1</v>
      </c>
      <c r="D231" s="13" t="s">
        <v>25</v>
      </c>
      <c r="E231" s="13" t="s">
        <v>217</v>
      </c>
      <c r="F231" s="13" t="s">
        <v>742</v>
      </c>
      <c r="G231" s="2" t="str">
        <f>VLOOKUP(B231, Industry_benchmark!$A$1:$D$164, 3,FALSE)</f>
        <v>Waste and waste management sector</v>
      </c>
      <c r="H231" s="2">
        <f>VLOOKUP(B231, Industry_benchmark!$A$1:$D$164, 4,FALSE)</f>
        <v>9</v>
      </c>
      <c r="I231" s="2" t="str">
        <f>VLOOKUP(B231, Industry_benchmark!$A$1:$D$164, 2,FALSE)</f>
        <v>Waste collection, treatment and disposal activities; materials recovery</v>
      </c>
    </row>
    <row r="232" spans="1:9" ht="13.5" customHeight="1" x14ac:dyDescent="0.35">
      <c r="A232" s="14" t="s">
        <v>865</v>
      </c>
      <c r="B232" s="2" t="s">
        <v>681</v>
      </c>
      <c r="C232" s="2">
        <v>1</v>
      </c>
      <c r="D232" s="13" t="s">
        <v>25</v>
      </c>
      <c r="E232" s="13" t="s">
        <v>217</v>
      </c>
      <c r="F232" s="13" t="s">
        <v>742</v>
      </c>
      <c r="G232" s="2" t="str">
        <f>VLOOKUP(B232, Industry_benchmark!$A$1:$D$164, 3,FALSE)</f>
        <v>Waste and waste management sector</v>
      </c>
      <c r="H232" s="2">
        <f>VLOOKUP(B232, Industry_benchmark!$A$1:$D$164, 4,FALSE)</f>
        <v>9</v>
      </c>
      <c r="I232" s="2" t="str">
        <f>VLOOKUP(B232, Industry_benchmark!$A$1:$D$164, 2,FALSE)</f>
        <v>Waste collection, treatment and disposal activities; materials recovery</v>
      </c>
    </row>
    <row r="233" spans="1:9" ht="13.5" customHeight="1" x14ac:dyDescent="0.35">
      <c r="A233" s="14" t="s">
        <v>865</v>
      </c>
      <c r="B233" s="2" t="s">
        <v>684</v>
      </c>
      <c r="C233" s="2">
        <v>1</v>
      </c>
      <c r="D233" s="13" t="s">
        <v>25</v>
      </c>
      <c r="E233" s="13" t="s">
        <v>217</v>
      </c>
      <c r="F233" s="13" t="s">
        <v>742</v>
      </c>
      <c r="G233" s="2" t="str">
        <f>VLOOKUP(B233, Industry_benchmark!$A$1:$D$164, 3,FALSE)</f>
        <v>Waste and waste management sector</v>
      </c>
      <c r="H233" s="2">
        <f>VLOOKUP(B233, Industry_benchmark!$A$1:$D$164, 4,FALSE)</f>
        <v>9</v>
      </c>
      <c r="I233" s="2" t="str">
        <f>VLOOKUP(B233, Industry_benchmark!$A$1:$D$164, 2,FALSE)</f>
        <v>Waste collection, treatment and disposal activities; materials recovery</v>
      </c>
    </row>
    <row r="234" spans="1:9" ht="13.5" customHeight="1" x14ac:dyDescent="0.35">
      <c r="A234" s="14" t="s">
        <v>865</v>
      </c>
      <c r="B234" s="2" t="s">
        <v>687</v>
      </c>
      <c r="C234" s="2">
        <v>1</v>
      </c>
      <c r="D234" s="13" t="s">
        <v>25</v>
      </c>
      <c r="E234" s="13" t="s">
        <v>217</v>
      </c>
      <c r="F234" s="13" t="s">
        <v>742</v>
      </c>
      <c r="G234" s="2" t="str">
        <f>VLOOKUP(B234, Industry_benchmark!$A$1:$D$164, 3,FALSE)</f>
        <v>Waste and waste management sector</v>
      </c>
      <c r="H234" s="2">
        <f>VLOOKUP(B234, Industry_benchmark!$A$1:$D$164, 4,FALSE)</f>
        <v>9</v>
      </c>
      <c r="I234" s="2" t="str">
        <f>VLOOKUP(B234, Industry_benchmark!$A$1:$D$164, 2,FALSE)</f>
        <v>Waste collection, treatment and disposal activities; materials recovery</v>
      </c>
    </row>
    <row r="235" spans="1:9" ht="13.5" customHeight="1" x14ac:dyDescent="0.35">
      <c r="A235" s="14" t="s">
        <v>865</v>
      </c>
      <c r="B235" s="2" t="s">
        <v>691</v>
      </c>
      <c r="C235" s="2">
        <v>1</v>
      </c>
      <c r="D235" s="13" t="s">
        <v>25</v>
      </c>
      <c r="E235" s="13" t="s">
        <v>217</v>
      </c>
      <c r="F235" s="13" t="s">
        <v>742</v>
      </c>
      <c r="G235" s="2" t="str">
        <f>VLOOKUP(B235, Industry_benchmark!$A$1:$D$164, 3,FALSE)</f>
        <v>Waste and waste management sector</v>
      </c>
      <c r="H235" s="2">
        <f>VLOOKUP(B235, Industry_benchmark!$A$1:$D$164, 4,FALSE)</f>
        <v>9</v>
      </c>
      <c r="I235" s="2" t="str">
        <f>VLOOKUP(B235, Industry_benchmark!$A$1:$D$164, 2,FALSE)</f>
        <v>Waste collection, treatment and disposal activities; materials recovery</v>
      </c>
    </row>
    <row r="236" spans="1:9" ht="13.5" customHeight="1" x14ac:dyDescent="0.35">
      <c r="A236" s="14" t="s">
        <v>865</v>
      </c>
      <c r="B236" s="2" t="s">
        <v>695</v>
      </c>
      <c r="C236" s="2">
        <v>1</v>
      </c>
      <c r="D236" s="13" t="s">
        <v>25</v>
      </c>
      <c r="E236" s="13" t="s">
        <v>217</v>
      </c>
      <c r="F236" s="13" t="s">
        <v>742</v>
      </c>
      <c r="G236" s="2" t="str">
        <f>VLOOKUP(B236, Industry_benchmark!$A$1:$D$164, 3,FALSE)</f>
        <v>Waste and waste management sector</v>
      </c>
      <c r="H236" s="2">
        <f>VLOOKUP(B236, Industry_benchmark!$A$1:$D$164, 4,FALSE)</f>
        <v>9</v>
      </c>
      <c r="I236" s="2" t="str">
        <f>VLOOKUP(B236, Industry_benchmark!$A$1:$D$164, 2,FALSE)</f>
        <v>Waste collection, treatment and disposal activities; materials recovery</v>
      </c>
    </row>
    <row r="237" spans="1:9" ht="13.5" customHeight="1" x14ac:dyDescent="0.35">
      <c r="A237" s="14" t="s">
        <v>850</v>
      </c>
      <c r="B237" s="2" t="s">
        <v>698</v>
      </c>
      <c r="C237" s="2">
        <v>1</v>
      </c>
      <c r="D237" s="13" t="s">
        <v>199</v>
      </c>
      <c r="E237" s="13" t="s">
        <v>220</v>
      </c>
      <c r="F237" s="13" t="s">
        <v>847</v>
      </c>
      <c r="G237" s="2" t="str">
        <f>VLOOKUP(B237, Industry_benchmark!$A$1:$D$164, 3,FALSE)</f>
        <v>Waste and waste management sector</v>
      </c>
      <c r="H237" s="2">
        <f>VLOOKUP(B237, Industry_benchmark!$A$1:$D$164, 4,FALSE)</f>
        <v>9</v>
      </c>
      <c r="I237" s="2" t="str">
        <f>VLOOKUP(B237, Industry_benchmark!$A$1:$D$164, 2,FALSE)</f>
        <v>Water collection, treatment and supply</v>
      </c>
    </row>
    <row r="238" spans="1:9" ht="13.5" customHeight="1" x14ac:dyDescent="0.35">
      <c r="A238" s="14" t="s">
        <v>850</v>
      </c>
      <c r="B238" s="2" t="s">
        <v>701</v>
      </c>
      <c r="C238" s="2">
        <v>1</v>
      </c>
      <c r="D238" s="13" t="s">
        <v>199</v>
      </c>
      <c r="E238" s="13" t="s">
        <v>220</v>
      </c>
      <c r="F238" s="13" t="s">
        <v>847</v>
      </c>
      <c r="G238" s="2" t="str">
        <f>VLOOKUP(B238, Industry_benchmark!$A$1:$D$164, 3,FALSE)</f>
        <v>Waste and waste management sector</v>
      </c>
      <c r="H238" s="2">
        <f>VLOOKUP(B238, Industry_benchmark!$A$1:$D$164, 4,FALSE)</f>
        <v>9</v>
      </c>
      <c r="I238" s="2" t="str">
        <f>VLOOKUP(B238, Industry_benchmark!$A$1:$D$164, 2,FALSE)</f>
        <v>Water collection, treatment and supply</v>
      </c>
    </row>
    <row r="239" spans="1:9" ht="13.5" customHeight="1" x14ac:dyDescent="0.35">
      <c r="A239" s="14" t="s">
        <v>865</v>
      </c>
      <c r="B239" s="2" t="s">
        <v>705</v>
      </c>
      <c r="C239" s="2">
        <v>1</v>
      </c>
      <c r="D239" s="13" t="s">
        <v>25</v>
      </c>
      <c r="E239" s="13" t="s">
        <v>217</v>
      </c>
      <c r="F239" s="13" t="s">
        <v>742</v>
      </c>
      <c r="G239" s="2" t="str">
        <f>VLOOKUP(B239, Industry_benchmark!$A$1:$D$164, 3,FALSE)</f>
        <v>Waste and waste management sector</v>
      </c>
      <c r="H239" s="2">
        <f>VLOOKUP(B239, Industry_benchmark!$A$1:$D$164, 4,FALSE)</f>
        <v>9</v>
      </c>
      <c r="I239" s="2" t="str">
        <f>VLOOKUP(B239, Industry_benchmark!$A$1:$D$164, 2,FALSE)</f>
        <v>Waste collection, treatment and disposal activities; materials recovery</v>
      </c>
    </row>
    <row r="240" spans="1:9" ht="13.5" customHeight="1" x14ac:dyDescent="0.35">
      <c r="A240" s="14" t="s">
        <v>865</v>
      </c>
      <c r="B240" s="2" t="s">
        <v>708</v>
      </c>
      <c r="C240" s="2">
        <v>1</v>
      </c>
      <c r="D240" s="13" t="s">
        <v>25</v>
      </c>
      <c r="E240" s="13" t="s">
        <v>217</v>
      </c>
      <c r="F240" s="13" t="s">
        <v>742</v>
      </c>
      <c r="G240" s="2" t="str">
        <f>VLOOKUP(B240, Industry_benchmark!$A$1:$D$164, 3,FALSE)</f>
        <v>Waste and waste management sector</v>
      </c>
      <c r="H240" s="2">
        <f>VLOOKUP(B240, Industry_benchmark!$A$1:$D$164, 4,FALSE)</f>
        <v>9</v>
      </c>
      <c r="I240" s="2" t="str">
        <f>VLOOKUP(B240, Industry_benchmark!$A$1:$D$164, 2,FALSE)</f>
        <v>Waste collection, treatment and disposal activities; materials recovery</v>
      </c>
    </row>
    <row r="241" spans="1:9" ht="13.5" customHeight="1" x14ac:dyDescent="0.35">
      <c r="A241" s="14" t="s">
        <v>865</v>
      </c>
      <c r="B241" s="2" t="s">
        <v>711</v>
      </c>
      <c r="C241" s="2">
        <v>1</v>
      </c>
      <c r="D241" s="13" t="s">
        <v>25</v>
      </c>
      <c r="E241" s="13" t="s">
        <v>217</v>
      </c>
      <c r="F241" s="13" t="s">
        <v>742</v>
      </c>
      <c r="G241" s="2" t="str">
        <f>VLOOKUP(B241, Industry_benchmark!$A$1:$D$164, 3,FALSE)</f>
        <v>Waste and waste management sector</v>
      </c>
      <c r="H241" s="2">
        <f>VLOOKUP(B241, Industry_benchmark!$A$1:$D$164, 4,FALSE)</f>
        <v>9</v>
      </c>
      <c r="I241" s="2" t="str">
        <f>VLOOKUP(B241, Industry_benchmark!$A$1:$D$164, 2,FALSE)</f>
        <v>Waste collection, treatment and disposal activities; materials recovery</v>
      </c>
    </row>
    <row r="242" spans="1:9" ht="13.5" customHeight="1" x14ac:dyDescent="0.35">
      <c r="A242" s="14" t="s">
        <v>865</v>
      </c>
      <c r="B242" s="2" t="s">
        <v>714</v>
      </c>
      <c r="C242" s="2">
        <v>1</v>
      </c>
      <c r="D242" s="13" t="s">
        <v>25</v>
      </c>
      <c r="E242" s="13" t="s">
        <v>217</v>
      </c>
      <c r="F242" s="13" t="s">
        <v>742</v>
      </c>
      <c r="G242" s="2" t="str">
        <f>VLOOKUP(B242, Industry_benchmark!$A$1:$D$164, 3,FALSE)</f>
        <v>Waste and waste management sector</v>
      </c>
      <c r="H242" s="2">
        <f>VLOOKUP(B242, Industry_benchmark!$A$1:$D$164, 4,FALSE)</f>
        <v>9</v>
      </c>
      <c r="I242" s="2" t="str">
        <f>VLOOKUP(B242, Industry_benchmark!$A$1:$D$164, 2,FALSE)</f>
        <v>Waste collection, treatment and disposal activities; materials recovery</v>
      </c>
    </row>
    <row r="243" spans="1:9" ht="13.5" customHeight="1" x14ac:dyDescent="0.35">
      <c r="A243" s="14" t="s">
        <v>865</v>
      </c>
      <c r="B243" s="2" t="s">
        <v>717</v>
      </c>
      <c r="C243" s="2">
        <v>1</v>
      </c>
      <c r="D243" s="13" t="s">
        <v>25</v>
      </c>
      <c r="E243" s="13" t="s">
        <v>217</v>
      </c>
      <c r="F243" s="13" t="s">
        <v>742</v>
      </c>
      <c r="G243" s="2" t="str">
        <f>VLOOKUP(B243, Industry_benchmark!$A$1:$D$164, 3,FALSE)</f>
        <v>Waste and waste management sector</v>
      </c>
      <c r="H243" s="2">
        <f>VLOOKUP(B243, Industry_benchmark!$A$1:$D$164, 4,FALSE)</f>
        <v>9</v>
      </c>
      <c r="I243" s="2" t="str">
        <f>VLOOKUP(B243, Industry_benchmark!$A$1:$D$164, 2,FALSE)</f>
        <v>Waste collection, treatment and disposal activities; materials recovery</v>
      </c>
    </row>
    <row r="244" spans="1:9" ht="13.5" customHeight="1" x14ac:dyDescent="0.35">
      <c r="A244" s="14" t="s">
        <v>865</v>
      </c>
      <c r="B244" s="2" t="s">
        <v>720</v>
      </c>
      <c r="C244" s="2">
        <v>1</v>
      </c>
      <c r="D244" s="13" t="s">
        <v>25</v>
      </c>
      <c r="E244" s="13" t="s">
        <v>217</v>
      </c>
      <c r="F244" s="13" t="s">
        <v>742</v>
      </c>
      <c r="G244" s="2" t="str">
        <f>VLOOKUP(B244, Industry_benchmark!$A$1:$D$164, 3,FALSE)</f>
        <v>Waste and waste management sector</v>
      </c>
      <c r="H244" s="2">
        <f>VLOOKUP(B244, Industry_benchmark!$A$1:$D$164, 4,FALSE)</f>
        <v>9</v>
      </c>
      <c r="I244" s="2" t="str">
        <f>VLOOKUP(B244, Industry_benchmark!$A$1:$D$164, 2,FALSE)</f>
        <v>Waste collection, treatment and disposal activities; materials recovery</v>
      </c>
    </row>
    <row r="245" spans="1:9" ht="13.5" customHeight="1" x14ac:dyDescent="0.35">
      <c r="A245" s="14" t="s">
        <v>817</v>
      </c>
      <c r="B245" s="36" t="s">
        <v>1018</v>
      </c>
      <c r="C245" s="2">
        <v>1</v>
      </c>
      <c r="D245" s="13" t="s">
        <v>15</v>
      </c>
      <c r="E245" s="13" t="s">
        <v>486</v>
      </c>
      <c r="F245" s="13" t="s">
        <v>568</v>
      </c>
      <c r="G245" s="2" t="str">
        <f>VLOOKUP(B245, Industry_benchmark!$A$1:$D$164, 3,FALSE)</f>
        <v>Non financial services and other activities</v>
      </c>
      <c r="H245" s="2">
        <f>VLOOKUP(B245, Industry_benchmark!$A$1:$D$164, 4,FALSE)</f>
        <v>12</v>
      </c>
      <c r="I245" s="2" t="str">
        <f>VLOOKUP(B245, Industry_benchmark!$A$1:$D$164, 2,FALSE)</f>
        <v>Arts, entertainment and recreation</v>
      </c>
    </row>
    <row r="246" spans="1:9" ht="13.5" customHeight="1" x14ac:dyDescent="0.35">
      <c r="A246" s="14" t="s">
        <v>817</v>
      </c>
      <c r="B246" s="36" t="s">
        <v>1026</v>
      </c>
      <c r="C246" s="2">
        <v>0.2</v>
      </c>
      <c r="D246" s="13" t="s">
        <v>78</v>
      </c>
      <c r="E246" s="13" t="s">
        <v>406</v>
      </c>
      <c r="F246" s="13" t="s">
        <v>532</v>
      </c>
      <c r="G246" s="2" t="str">
        <f>VLOOKUP(B246, Industry_benchmark!$A$1:$D$164, 3,FALSE)</f>
        <v>Non financial services and other activities</v>
      </c>
      <c r="H246" s="2">
        <f>VLOOKUP(B246, Industry_benchmark!$A$1:$D$164, 4,FALSE)</f>
        <v>12</v>
      </c>
      <c r="I246" s="2" t="str">
        <f>VLOOKUP(B246, Industry_benchmark!$A$1:$D$164, 2,FALSE)</f>
        <v>Other service activities</v>
      </c>
    </row>
    <row r="247" spans="1:9" ht="13.5" customHeight="1" x14ac:dyDescent="0.35">
      <c r="A247" s="14" t="s">
        <v>817</v>
      </c>
      <c r="B247" s="36" t="s">
        <v>1026</v>
      </c>
      <c r="C247" s="2">
        <v>0.2</v>
      </c>
      <c r="D247" s="13" t="s">
        <v>78</v>
      </c>
      <c r="E247" s="13" t="s">
        <v>414</v>
      </c>
      <c r="F247" s="13" t="s">
        <v>532</v>
      </c>
      <c r="G247" s="2" t="str">
        <f>VLOOKUP(B247, Industry_benchmark!$A$1:$D$164, 3,FALSE)</f>
        <v>Non financial services and other activities</v>
      </c>
      <c r="H247" s="2">
        <f>VLOOKUP(B247, Industry_benchmark!$A$1:$D$164, 4,FALSE)</f>
        <v>12</v>
      </c>
      <c r="I247" s="2" t="str">
        <f>VLOOKUP(B247, Industry_benchmark!$A$1:$D$164, 2,FALSE)</f>
        <v>Other service activities</v>
      </c>
    </row>
    <row r="248" spans="1:9" ht="13.5" customHeight="1" x14ac:dyDescent="0.35">
      <c r="A248" s="14" t="s">
        <v>817</v>
      </c>
      <c r="B248" s="36" t="s">
        <v>1026</v>
      </c>
      <c r="C248" s="2">
        <v>0.2</v>
      </c>
      <c r="D248" s="13" t="s">
        <v>25</v>
      </c>
      <c r="E248" s="13" t="s">
        <v>428</v>
      </c>
      <c r="F248" s="13" t="s">
        <v>17</v>
      </c>
      <c r="G248" s="2" t="str">
        <f>VLOOKUP(B248, Industry_benchmark!$A$1:$D$164, 3,FALSE)</f>
        <v>Non financial services and other activities</v>
      </c>
      <c r="H248" s="2">
        <f>VLOOKUP(B248, Industry_benchmark!$A$1:$D$164, 4,FALSE)</f>
        <v>12</v>
      </c>
      <c r="I248" s="2" t="str">
        <f>VLOOKUP(B248, Industry_benchmark!$A$1:$D$164, 2,FALSE)</f>
        <v>Other service activities</v>
      </c>
    </row>
    <row r="249" spans="1:9" ht="13.5" customHeight="1" x14ac:dyDescent="0.35">
      <c r="A249" s="14" t="s">
        <v>817</v>
      </c>
      <c r="B249" s="36" t="s">
        <v>1026</v>
      </c>
      <c r="C249" s="2">
        <v>0.2</v>
      </c>
      <c r="D249" s="13" t="s">
        <v>25</v>
      </c>
      <c r="E249" s="13" t="s">
        <v>432</v>
      </c>
      <c r="F249" s="13" t="s">
        <v>17</v>
      </c>
      <c r="G249" s="2" t="str">
        <f>VLOOKUP(B249, Industry_benchmark!$A$1:$D$164, 3,FALSE)</f>
        <v>Non financial services and other activities</v>
      </c>
      <c r="H249" s="2">
        <f>VLOOKUP(B249, Industry_benchmark!$A$1:$D$164, 4,FALSE)</f>
        <v>12</v>
      </c>
      <c r="I249" s="2" t="str">
        <f>VLOOKUP(B249, Industry_benchmark!$A$1:$D$164, 2,FALSE)</f>
        <v>Other service activities</v>
      </c>
    </row>
    <row r="250" spans="1:9" ht="13.5" customHeight="1" x14ac:dyDescent="0.35">
      <c r="A250" s="14" t="s">
        <v>817</v>
      </c>
      <c r="B250" s="36" t="s">
        <v>1026</v>
      </c>
      <c r="C250" s="2">
        <v>0.2</v>
      </c>
      <c r="D250" s="13" t="s">
        <v>25</v>
      </c>
      <c r="E250" s="13" t="s">
        <v>438</v>
      </c>
      <c r="F250" s="13" t="s">
        <v>17</v>
      </c>
      <c r="G250" s="2" t="str">
        <f>VLOOKUP(B250, Industry_benchmark!$A$1:$D$164, 3,FALSE)</f>
        <v>Non financial services and other activities</v>
      </c>
      <c r="H250" s="2">
        <f>VLOOKUP(B250, Industry_benchmark!$A$1:$D$164, 4,FALSE)</f>
        <v>12</v>
      </c>
      <c r="I250" s="2" t="str">
        <f>VLOOKUP(B250, Industry_benchmark!$A$1:$D$164, 2,FALSE)</f>
        <v>Other service activities</v>
      </c>
    </row>
    <row r="251" spans="1:9" ht="13.5" customHeight="1" x14ac:dyDescent="0.3"/>
    <row r="252" spans="1:9" ht="13.5" customHeight="1" x14ac:dyDescent="0.3"/>
    <row r="253" spans="1:9" ht="13.5" customHeight="1" x14ac:dyDescent="0.3"/>
    <row r="254" spans="1:9" ht="13.5" customHeight="1" x14ac:dyDescent="0.3"/>
    <row r="255" spans="1:9" ht="13.5" customHeight="1" x14ac:dyDescent="0.3"/>
    <row r="256" spans="1:9"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row r="1004" ht="13.5" customHeight="1" x14ac:dyDescent="0.3"/>
    <row r="1005" ht="13.5" customHeight="1" x14ac:dyDescent="0.3"/>
    <row r="1006" ht="13.5" customHeight="1" x14ac:dyDescent="0.3"/>
    <row r="1007" ht="13.5" customHeight="1" x14ac:dyDescent="0.3"/>
    <row r="1008" ht="13.5" customHeight="1" x14ac:dyDescent="0.3"/>
    <row r="1009" ht="13.5" customHeight="1" x14ac:dyDescent="0.3"/>
    <row r="1010" ht="13.5" customHeight="1" x14ac:dyDescent="0.3"/>
    <row r="1011" ht="13.5" customHeight="1" x14ac:dyDescent="0.3"/>
    <row r="1012" ht="13.5" customHeight="1" x14ac:dyDescent="0.3"/>
    <row r="1013" ht="13.5" customHeight="1" x14ac:dyDescent="0.3"/>
    <row r="1014" ht="13.5" customHeight="1" x14ac:dyDescent="0.3"/>
    <row r="1015" ht="13.5" customHeight="1" x14ac:dyDescent="0.3"/>
    <row r="1016" ht="13.5" customHeight="1" x14ac:dyDescent="0.3"/>
    <row r="1017" ht="13.5" customHeight="1" x14ac:dyDescent="0.3"/>
    <row r="1018" ht="13.5" customHeight="1" x14ac:dyDescent="0.3"/>
    <row r="1019" ht="13.5" customHeight="1" x14ac:dyDescent="0.3"/>
    <row r="1020" ht="13.5" customHeight="1" x14ac:dyDescent="0.3"/>
    <row r="1021" ht="13.5" customHeight="1" x14ac:dyDescent="0.3"/>
    <row r="1022" ht="13.5" customHeight="1" x14ac:dyDescent="0.3"/>
    <row r="1023" ht="13.5" customHeight="1" x14ac:dyDescent="0.3"/>
    <row r="1024" ht="13.5" customHeight="1" x14ac:dyDescent="0.3"/>
    <row r="1025" ht="13.5" customHeight="1" x14ac:dyDescent="0.3"/>
    <row r="1026" ht="13.5" customHeight="1" x14ac:dyDescent="0.3"/>
    <row r="1027" ht="13.5" customHeight="1" x14ac:dyDescent="0.3"/>
    <row r="1028" ht="13.5" customHeight="1" x14ac:dyDescent="0.3"/>
    <row r="1029" ht="13.5" customHeight="1" x14ac:dyDescent="0.3"/>
    <row r="1030" ht="13.5" customHeight="1" x14ac:dyDescent="0.3"/>
    <row r="1031" ht="13.5" customHeight="1" x14ac:dyDescent="0.3"/>
    <row r="1032" ht="13.5" customHeight="1" x14ac:dyDescent="0.3"/>
    <row r="1033" ht="13.5" customHeight="1" x14ac:dyDescent="0.3"/>
    <row r="1034" ht="13.5" customHeight="1" x14ac:dyDescent="0.3"/>
    <row r="1035" ht="13.5" customHeight="1" x14ac:dyDescent="0.3"/>
    <row r="1036" ht="13.5" customHeight="1" x14ac:dyDescent="0.3"/>
    <row r="1037" ht="13.5" customHeight="1" x14ac:dyDescent="0.3"/>
    <row r="1038" ht="13.5" customHeight="1" x14ac:dyDescent="0.3"/>
    <row r="1039" ht="13.5" customHeight="1" x14ac:dyDescent="0.3"/>
  </sheetData>
  <pageMargins left="0.7" right="0.7" top="0.75" bottom="0.75" header="0" footer="0"/>
  <pageSetup orientation="landscape"/>
  <tableParts count="31">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F2DB-5013-4538-86DD-A46385BCE778}">
  <dimension ref="A1:D164"/>
  <sheetViews>
    <sheetView topLeftCell="A89" workbookViewId="0">
      <selection activeCell="A94" sqref="A94"/>
    </sheetView>
  </sheetViews>
  <sheetFormatPr defaultColWidth="11" defaultRowHeight="14" x14ac:dyDescent="0.3"/>
  <cols>
    <col min="1" max="1" width="93.6640625" customWidth="1"/>
    <col min="2" max="2" width="55.1640625" customWidth="1"/>
    <col min="3" max="3" width="22.33203125" bestFit="1" customWidth="1"/>
  </cols>
  <sheetData>
    <row r="1" spans="1:4" ht="15" thickBot="1" x14ac:dyDescent="0.4">
      <c r="A1" s="18" t="s">
        <v>877</v>
      </c>
      <c r="B1" s="19" t="s">
        <v>878</v>
      </c>
      <c r="C1" s="20" t="s">
        <v>879</v>
      </c>
      <c r="D1" s="20" t="s">
        <v>880</v>
      </c>
    </row>
    <row r="2" spans="1:4" ht="14.5" x14ac:dyDescent="0.35">
      <c r="A2" s="21" t="s">
        <v>79</v>
      </c>
      <c r="B2" s="22" t="s">
        <v>881</v>
      </c>
      <c r="C2" t="s">
        <v>882</v>
      </c>
      <c r="D2">
        <f>VLOOKUP(C2,[1]Industry_group_benchmark!$A$2:$B$14,2, FALSE)</f>
        <v>1</v>
      </c>
    </row>
    <row r="3" spans="1:4" ht="14.5" x14ac:dyDescent="0.35">
      <c r="A3" s="21" t="s">
        <v>61</v>
      </c>
      <c r="B3" s="22" t="s">
        <v>881</v>
      </c>
      <c r="C3" t="s">
        <v>882</v>
      </c>
      <c r="D3">
        <f>VLOOKUP(C3,[1]Industry_group_benchmark!$A$2:$B$14,2, FALSE)</f>
        <v>1</v>
      </c>
    </row>
    <row r="4" spans="1:4" ht="14.5" x14ac:dyDescent="0.35">
      <c r="A4" s="21" t="s">
        <v>23</v>
      </c>
      <c r="B4" s="22" t="s">
        <v>881</v>
      </c>
      <c r="C4" t="s">
        <v>882</v>
      </c>
      <c r="D4">
        <f>VLOOKUP(C4,[1]Industry_group_benchmark!$A$2:$B$14,2, FALSE)</f>
        <v>1</v>
      </c>
    </row>
    <row r="5" spans="1:4" ht="14.5" x14ac:dyDescent="0.35">
      <c r="A5" s="21" t="s">
        <v>55</v>
      </c>
      <c r="B5" s="22" t="s">
        <v>881</v>
      </c>
      <c r="C5" t="s">
        <v>882</v>
      </c>
      <c r="D5">
        <f>VLOOKUP(C5,[1]Industry_group_benchmark!$A$2:$B$14,2, FALSE)</f>
        <v>1</v>
      </c>
    </row>
    <row r="6" spans="1:4" ht="14.5" x14ac:dyDescent="0.35">
      <c r="A6" s="21" t="s">
        <v>38</v>
      </c>
      <c r="B6" s="22" t="s">
        <v>881</v>
      </c>
      <c r="C6" t="s">
        <v>882</v>
      </c>
      <c r="D6">
        <f>VLOOKUP(C6,[1]Industry_group_benchmark!$A$2:$B$14,2, FALSE)</f>
        <v>1</v>
      </c>
    </row>
    <row r="7" spans="1:4" ht="14.5" x14ac:dyDescent="0.35">
      <c r="A7" s="21" t="s">
        <v>12</v>
      </c>
      <c r="B7" s="22" t="s">
        <v>881</v>
      </c>
      <c r="C7" t="s">
        <v>882</v>
      </c>
      <c r="D7">
        <f>VLOOKUP(C7,[1]Industry_group_benchmark!$A$2:$B$14,2, FALSE)</f>
        <v>1</v>
      </c>
    </row>
    <row r="8" spans="1:4" ht="14.5" x14ac:dyDescent="0.35">
      <c r="A8" s="21" t="s">
        <v>49</v>
      </c>
      <c r="B8" s="22" t="s">
        <v>881</v>
      </c>
      <c r="C8" t="s">
        <v>882</v>
      </c>
      <c r="D8">
        <f>VLOOKUP(C8,[1]Industry_group_benchmark!$A$2:$B$14,2, FALSE)</f>
        <v>1</v>
      </c>
    </row>
    <row r="9" spans="1:4" ht="14.5" x14ac:dyDescent="0.35">
      <c r="A9" s="21" t="s">
        <v>44</v>
      </c>
      <c r="B9" s="22" t="s">
        <v>881</v>
      </c>
      <c r="C9" t="s">
        <v>882</v>
      </c>
      <c r="D9">
        <f>VLOOKUP(C9,[1]Industry_group_benchmark!$A$2:$B$14,2, FALSE)</f>
        <v>1</v>
      </c>
    </row>
    <row r="10" spans="1:4" ht="14.5" x14ac:dyDescent="0.35">
      <c r="A10" s="21" t="s">
        <v>31</v>
      </c>
      <c r="B10" s="22" t="s">
        <v>881</v>
      </c>
      <c r="C10" t="s">
        <v>882</v>
      </c>
      <c r="D10">
        <f>VLOOKUP(C10,[1]Industry_group_benchmark!$A$2:$B$14,2, FALSE)</f>
        <v>1</v>
      </c>
    </row>
    <row r="11" spans="1:4" ht="14.5" x14ac:dyDescent="0.35">
      <c r="A11" s="21" t="s">
        <v>19</v>
      </c>
      <c r="B11" s="22" t="s">
        <v>881</v>
      </c>
      <c r="C11" t="s">
        <v>882</v>
      </c>
      <c r="D11">
        <f>VLOOKUP(C11,[1]Industry_group_benchmark!$A$2:$B$14,2, FALSE)</f>
        <v>1</v>
      </c>
    </row>
    <row r="12" spans="1:4" ht="14.5" x14ac:dyDescent="0.35">
      <c r="A12" s="21" t="s">
        <v>994</v>
      </c>
      <c r="B12" s="32" t="s">
        <v>885</v>
      </c>
      <c r="C12" t="s">
        <v>882</v>
      </c>
      <c r="D12">
        <f>VLOOKUP(C12,[1]Industry_group_benchmark!$A$2:$B$14,2, FALSE)</f>
        <v>1</v>
      </c>
    </row>
    <row r="13" spans="1:4" ht="14.5" x14ac:dyDescent="0.35">
      <c r="A13" s="21" t="s">
        <v>264</v>
      </c>
      <c r="B13" s="32" t="s">
        <v>264</v>
      </c>
      <c r="C13" t="s">
        <v>882</v>
      </c>
      <c r="D13">
        <f>VLOOKUP(C13,[1]Industry_group_benchmark!$A$2:$B$14,2, FALSE)</f>
        <v>1</v>
      </c>
    </row>
    <row r="14" spans="1:4" ht="14.5" x14ac:dyDescent="0.35">
      <c r="A14" s="21" t="s">
        <v>269</v>
      </c>
      <c r="B14" s="32" t="s">
        <v>890</v>
      </c>
      <c r="C14" t="s">
        <v>882</v>
      </c>
      <c r="D14">
        <f>VLOOKUP(C14,[1]Industry_group_benchmark!$A$2:$B$14,2, FALSE)</f>
        <v>1</v>
      </c>
    </row>
    <row r="15" spans="1:4" ht="14.5" x14ac:dyDescent="0.35">
      <c r="A15" s="21" t="s">
        <v>101</v>
      </c>
      <c r="B15" s="22" t="s">
        <v>881</v>
      </c>
      <c r="C15" t="s">
        <v>882</v>
      </c>
      <c r="D15">
        <f>VLOOKUP(C15,[1]Industry_group_benchmark!$A$2:$B$14,2, FALSE)</f>
        <v>1</v>
      </c>
    </row>
    <row r="16" spans="1:4" ht="14.5" x14ac:dyDescent="0.35">
      <c r="A16" s="21" t="s">
        <v>96</v>
      </c>
      <c r="B16" s="22" t="s">
        <v>881</v>
      </c>
      <c r="C16" t="s">
        <v>882</v>
      </c>
      <c r="D16">
        <f>VLOOKUP(C16,[1]Industry_group_benchmark!$A$2:$B$14,2, FALSE)</f>
        <v>1</v>
      </c>
    </row>
    <row r="17" spans="1:4" ht="14.5" x14ac:dyDescent="0.35">
      <c r="A17" s="21" t="s">
        <v>74</v>
      </c>
      <c r="B17" s="22" t="s">
        <v>881</v>
      </c>
      <c r="C17" t="s">
        <v>882</v>
      </c>
      <c r="D17">
        <f>VLOOKUP(C17,[1]Industry_group_benchmark!$A$2:$B$14,2, FALSE)</f>
        <v>1</v>
      </c>
    </row>
    <row r="18" spans="1:4" ht="14.5" x14ac:dyDescent="0.35">
      <c r="A18" s="21" t="s">
        <v>66</v>
      </c>
      <c r="B18" s="22" t="s">
        <v>881</v>
      </c>
      <c r="C18" t="s">
        <v>882</v>
      </c>
      <c r="D18">
        <f>VLOOKUP(C18,[1]Industry_group_benchmark!$A$2:$B$14,2, FALSE)</f>
        <v>1</v>
      </c>
    </row>
    <row r="19" spans="1:4" ht="14.5" x14ac:dyDescent="0.35">
      <c r="A19" s="21" t="s">
        <v>69</v>
      </c>
      <c r="B19" s="33" t="s">
        <v>881</v>
      </c>
      <c r="C19" t="s">
        <v>882</v>
      </c>
      <c r="D19">
        <f>VLOOKUP(C19,[1]Industry_group_benchmark!$A$2:$B$14,2, FALSE)</f>
        <v>1</v>
      </c>
    </row>
    <row r="20" spans="1:4" ht="14.5" x14ac:dyDescent="0.35">
      <c r="A20" s="21" t="s">
        <v>244</v>
      </c>
      <c r="B20" s="23" t="s">
        <v>890</v>
      </c>
      <c r="C20" t="s">
        <v>882</v>
      </c>
      <c r="D20">
        <f>VLOOKUP(C20,[1]Industry_group_benchmark!$A$2:$B$14,2, FALSE)</f>
        <v>1</v>
      </c>
    </row>
    <row r="21" spans="1:4" ht="14.5" x14ac:dyDescent="0.35">
      <c r="A21" s="21" t="s">
        <v>238</v>
      </c>
      <c r="B21" s="23" t="s">
        <v>890</v>
      </c>
      <c r="C21" t="s">
        <v>882</v>
      </c>
      <c r="D21">
        <f>VLOOKUP(C21,[1]Industry_group_benchmark!$A$2:$B$14,2, FALSE)</f>
        <v>1</v>
      </c>
    </row>
    <row r="22" spans="1:4" ht="14.5" x14ac:dyDescent="0.35">
      <c r="A22" s="21" t="s">
        <v>258</v>
      </c>
      <c r="B22" s="23" t="s">
        <v>890</v>
      </c>
      <c r="C22" t="s">
        <v>882</v>
      </c>
      <c r="D22">
        <f>VLOOKUP(C22,[1]Industry_group_benchmark!$A$2:$B$14,2, FALSE)</f>
        <v>1</v>
      </c>
    </row>
    <row r="23" spans="1:4" ht="14.5" x14ac:dyDescent="0.35">
      <c r="A23" s="21" t="s">
        <v>196</v>
      </c>
      <c r="B23" s="23" t="s">
        <v>890</v>
      </c>
      <c r="C23" t="s">
        <v>882</v>
      </c>
      <c r="D23">
        <f>VLOOKUP(C23,[1]Industry_group_benchmark!$A$2:$B$14,2, FALSE)</f>
        <v>1</v>
      </c>
    </row>
    <row r="24" spans="1:4" ht="14.5" x14ac:dyDescent="0.35">
      <c r="A24" s="21" t="s">
        <v>203</v>
      </c>
      <c r="B24" s="23" t="s">
        <v>890</v>
      </c>
      <c r="C24" t="s">
        <v>882</v>
      </c>
      <c r="D24">
        <f>VLOOKUP(C24,[1]Industry_group_benchmark!$A$2:$B$14,2, FALSE)</f>
        <v>1</v>
      </c>
    </row>
    <row r="25" spans="1:4" ht="14.5" x14ac:dyDescent="0.35">
      <c r="A25" s="21" t="s">
        <v>209</v>
      </c>
      <c r="B25" s="23" t="s">
        <v>890</v>
      </c>
      <c r="C25" t="s">
        <v>882</v>
      </c>
      <c r="D25">
        <f>VLOOKUP(C25,[1]Industry_group_benchmark!$A$2:$B$14,2, FALSE)</f>
        <v>1</v>
      </c>
    </row>
    <row r="26" spans="1:4" ht="14.5" x14ac:dyDescent="0.35">
      <c r="A26" s="21" t="s">
        <v>235</v>
      </c>
      <c r="B26" s="23" t="s">
        <v>890</v>
      </c>
      <c r="C26" t="s">
        <v>882</v>
      </c>
      <c r="D26">
        <f>VLOOKUP(C26,[1]Industry_group_benchmark!$A$2:$B$14,2, FALSE)</f>
        <v>1</v>
      </c>
    </row>
    <row r="27" spans="1:4" ht="14.5" x14ac:dyDescent="0.35">
      <c r="A27" s="21" t="s">
        <v>214</v>
      </c>
      <c r="B27" s="23" t="s">
        <v>890</v>
      </c>
      <c r="C27" t="s">
        <v>882</v>
      </c>
      <c r="D27">
        <f>VLOOKUP(C27,[1]Industry_group_benchmark!$A$2:$B$14,2, FALSE)</f>
        <v>1</v>
      </c>
    </row>
    <row r="28" spans="1:4" ht="14.5" x14ac:dyDescent="0.35">
      <c r="A28" s="21" t="s">
        <v>84</v>
      </c>
      <c r="B28" s="33" t="s">
        <v>881</v>
      </c>
      <c r="C28" t="s">
        <v>882</v>
      </c>
      <c r="D28">
        <f>VLOOKUP(C28,[1]Industry_group_benchmark!$A$2:$B$14,2, FALSE)</f>
        <v>1</v>
      </c>
    </row>
    <row r="29" spans="1:4" ht="14.5" x14ac:dyDescent="0.35">
      <c r="A29" s="21" t="s">
        <v>252</v>
      </c>
      <c r="B29" s="23" t="s">
        <v>890</v>
      </c>
      <c r="C29" t="s">
        <v>882</v>
      </c>
      <c r="D29">
        <f>VLOOKUP(C29,[1]Industry_group_benchmark!$A$2:$B$14,2, FALSE)</f>
        <v>1</v>
      </c>
    </row>
    <row r="30" spans="1:4" ht="14.5" x14ac:dyDescent="0.35">
      <c r="A30" s="21" t="s">
        <v>90</v>
      </c>
      <c r="B30" s="33" t="s">
        <v>881</v>
      </c>
      <c r="C30" t="s">
        <v>882</v>
      </c>
      <c r="D30">
        <f>VLOOKUP(C30,[1]Industry_group_benchmark!$A$2:$B$14,2, FALSE)</f>
        <v>1</v>
      </c>
    </row>
    <row r="31" spans="1:4" ht="14.5" x14ac:dyDescent="0.35">
      <c r="A31" s="21" t="s">
        <v>991</v>
      </c>
      <c r="B31" s="34" t="s">
        <v>570</v>
      </c>
      <c r="C31" t="s">
        <v>912</v>
      </c>
      <c r="D31">
        <f>VLOOKUP(C31,[1]Industry_group_benchmark!$A$2:$B$14,2, FALSE)</f>
        <v>3</v>
      </c>
    </row>
    <row r="32" spans="1:4" ht="14.5" x14ac:dyDescent="0.35">
      <c r="A32" s="37" t="s">
        <v>366</v>
      </c>
      <c r="B32" s="23" t="s">
        <v>899</v>
      </c>
      <c r="C32" t="s">
        <v>900</v>
      </c>
      <c r="D32">
        <f>VLOOKUP(C32,[1]Industry_group_benchmark!$A$2:$B$14,2, FALSE)</f>
        <v>4</v>
      </c>
    </row>
    <row r="33" spans="1:4" ht="14.5" x14ac:dyDescent="0.35">
      <c r="A33" s="21" t="s">
        <v>353</v>
      </c>
      <c r="B33" s="23" t="s">
        <v>899</v>
      </c>
      <c r="C33" t="s">
        <v>900</v>
      </c>
      <c r="D33">
        <f>VLOOKUP(C33,[1]Industry_group_benchmark!$A$2:$B$14,2, FALSE)</f>
        <v>4</v>
      </c>
    </row>
    <row r="34" spans="1:4" ht="14.5" x14ac:dyDescent="0.35">
      <c r="A34" s="21" t="s">
        <v>357</v>
      </c>
      <c r="B34" s="23" t="s">
        <v>899</v>
      </c>
      <c r="C34" t="s">
        <v>900</v>
      </c>
      <c r="D34">
        <f>VLOOKUP(C34,[1]Industry_group_benchmark!$A$2:$B$14,2, FALSE)</f>
        <v>4</v>
      </c>
    </row>
    <row r="35" spans="1:4" ht="14.5" x14ac:dyDescent="0.35">
      <c r="A35" s="21" t="s">
        <v>342</v>
      </c>
      <c r="B35" s="23" t="s">
        <v>899</v>
      </c>
      <c r="C35" t="s">
        <v>900</v>
      </c>
      <c r="D35">
        <f>VLOOKUP(C35,[1]Industry_group_benchmark!$A$2:$B$14,2, FALSE)</f>
        <v>4</v>
      </c>
    </row>
    <row r="36" spans="1:4" ht="14.5" x14ac:dyDescent="0.35">
      <c r="A36" s="21" t="s">
        <v>580</v>
      </c>
      <c r="B36" s="23" t="s">
        <v>913</v>
      </c>
      <c r="C36" t="s">
        <v>914</v>
      </c>
      <c r="D36">
        <f>VLOOKUP(C36,[1]Industry_group_benchmark!$A$2:$B$14,2, FALSE)</f>
        <v>8</v>
      </c>
    </row>
    <row r="37" spans="1:4" ht="14.5" x14ac:dyDescent="0.35">
      <c r="A37" s="21" t="s">
        <v>1020</v>
      </c>
      <c r="B37" s="23" t="s">
        <v>916</v>
      </c>
      <c r="C37" t="s">
        <v>914</v>
      </c>
      <c r="D37">
        <f>VLOOKUP(C37,[1]Industry_group_benchmark!$A$2:$B$14,2, FALSE)</f>
        <v>8</v>
      </c>
    </row>
    <row r="38" spans="1:4" ht="14.5" x14ac:dyDescent="0.35">
      <c r="A38" s="21" t="s">
        <v>1023</v>
      </c>
      <c r="B38" s="23" t="s">
        <v>915</v>
      </c>
      <c r="C38" t="s">
        <v>914</v>
      </c>
      <c r="D38">
        <f>VLOOKUP(C38,[1]Industry_group_benchmark!$A$2:$B$14,2, FALSE)</f>
        <v>8</v>
      </c>
    </row>
    <row r="39" spans="1:4" ht="14.5" x14ac:dyDescent="0.35">
      <c r="A39" s="21" t="s">
        <v>999</v>
      </c>
      <c r="B39" s="23" t="s">
        <v>904</v>
      </c>
      <c r="C39" t="s">
        <v>905</v>
      </c>
      <c r="D39">
        <f>VLOOKUP(C39,[1]Industry_group_benchmark!$A$2:$B$14,2, FALSE)</f>
        <v>6</v>
      </c>
    </row>
    <row r="40" spans="1:4" ht="14.5" x14ac:dyDescent="0.35">
      <c r="A40" s="21" t="s">
        <v>557</v>
      </c>
      <c r="B40" s="23" t="s">
        <v>898</v>
      </c>
      <c r="C40" t="s">
        <v>909</v>
      </c>
      <c r="D40">
        <f>VLOOKUP(C40,[1]Industry_group_benchmark!$A$2:$B$14,2, FALSE)</f>
        <v>5</v>
      </c>
    </row>
    <row r="41" spans="1:4" ht="14.5" x14ac:dyDescent="0.35">
      <c r="A41" s="21" t="s">
        <v>560</v>
      </c>
      <c r="B41" s="23" t="s">
        <v>898</v>
      </c>
      <c r="C41" t="s">
        <v>909</v>
      </c>
      <c r="D41">
        <f>VLOOKUP(C41,[1]Industry_group_benchmark!$A$2:$B$14,2, FALSE)</f>
        <v>5</v>
      </c>
    </row>
    <row r="42" spans="1:4" ht="14.5" x14ac:dyDescent="0.35">
      <c r="A42" s="21" t="s">
        <v>534</v>
      </c>
      <c r="B42" s="23" t="s">
        <v>898</v>
      </c>
      <c r="C42" t="s">
        <v>909</v>
      </c>
      <c r="D42">
        <f>VLOOKUP(C42,[1]Industry_group_benchmark!$A$2:$B$14,2, FALSE)</f>
        <v>5</v>
      </c>
    </row>
    <row r="43" spans="1:4" ht="14.5" x14ac:dyDescent="0.35">
      <c r="A43" s="21" t="s">
        <v>514</v>
      </c>
      <c r="B43" s="24" t="s">
        <v>898</v>
      </c>
      <c r="C43" t="s">
        <v>909</v>
      </c>
      <c r="D43">
        <f>VLOOKUP(C43,[1]Industry_group_benchmark!$A$2:$B$14,2, FALSE)</f>
        <v>5</v>
      </c>
    </row>
    <row r="44" spans="1:4" ht="14.5" x14ac:dyDescent="0.35">
      <c r="A44" s="21" t="s">
        <v>517</v>
      </c>
      <c r="B44" s="23" t="s">
        <v>898</v>
      </c>
      <c r="C44" t="s">
        <v>909</v>
      </c>
      <c r="D44">
        <f>VLOOKUP(C44,[1]Industry_group_benchmark!$A$2:$B$14,2, FALSE)</f>
        <v>5</v>
      </c>
    </row>
    <row r="45" spans="1:4" ht="14.5" x14ac:dyDescent="0.35">
      <c r="A45" s="21" t="s">
        <v>547</v>
      </c>
      <c r="B45" s="23" t="s">
        <v>898</v>
      </c>
      <c r="C45" t="s">
        <v>909</v>
      </c>
      <c r="D45">
        <f>VLOOKUP(C45,[1]Industry_group_benchmark!$A$2:$B$14,2, FALSE)</f>
        <v>5</v>
      </c>
    </row>
    <row r="46" spans="1:4" ht="14.5" x14ac:dyDescent="0.35">
      <c r="A46" s="21" t="s">
        <v>523</v>
      </c>
      <c r="B46" s="23" t="s">
        <v>898</v>
      </c>
      <c r="C46" t="s">
        <v>909</v>
      </c>
      <c r="D46">
        <f>VLOOKUP(C46,[1]Industry_group_benchmark!$A$2:$B$14,2, FALSE)</f>
        <v>5</v>
      </c>
    </row>
    <row r="47" spans="1:4" ht="14.5" x14ac:dyDescent="0.35">
      <c r="A47" s="21" t="s">
        <v>520</v>
      </c>
      <c r="B47" s="23" t="s">
        <v>898</v>
      </c>
      <c r="C47" t="s">
        <v>909</v>
      </c>
      <c r="D47">
        <f>VLOOKUP(C47,[1]Industry_group_benchmark!$A$2:$B$14,2, FALSE)</f>
        <v>5</v>
      </c>
    </row>
    <row r="48" spans="1:4" ht="14.5" x14ac:dyDescent="0.35">
      <c r="A48" s="21" t="s">
        <v>530</v>
      </c>
      <c r="B48" s="23" t="s">
        <v>898</v>
      </c>
      <c r="C48" t="s">
        <v>909</v>
      </c>
      <c r="D48">
        <f>VLOOKUP(C48,[1]Industry_group_benchmark!$A$2:$B$14,2, FALSE)</f>
        <v>5</v>
      </c>
    </row>
    <row r="49" spans="1:4" ht="14.5" x14ac:dyDescent="0.35">
      <c r="A49" s="21" t="s">
        <v>537</v>
      </c>
      <c r="B49" s="23" t="s">
        <v>898</v>
      </c>
      <c r="C49" t="s">
        <v>909</v>
      </c>
      <c r="D49">
        <f>VLOOKUP(C49,[1]Industry_group_benchmark!$A$2:$B$14,2, FALSE)</f>
        <v>5</v>
      </c>
    </row>
    <row r="50" spans="1:4" ht="14.5" x14ac:dyDescent="0.35">
      <c r="A50" s="21" t="s">
        <v>540</v>
      </c>
      <c r="B50" s="24" t="s">
        <v>898</v>
      </c>
      <c r="C50" t="s">
        <v>909</v>
      </c>
      <c r="D50">
        <f>VLOOKUP(C50,[1]Industry_group_benchmark!$A$2:$B$14,2, FALSE)</f>
        <v>5</v>
      </c>
    </row>
    <row r="51" spans="1:4" ht="14.5" x14ac:dyDescent="0.35">
      <c r="A51" s="21" t="s">
        <v>544</v>
      </c>
      <c r="B51" s="23" t="s">
        <v>898</v>
      </c>
      <c r="C51" t="s">
        <v>909</v>
      </c>
      <c r="D51">
        <f>VLOOKUP(C51,[1]Industry_group_benchmark!$A$2:$B$14,2, FALSE)</f>
        <v>5</v>
      </c>
    </row>
    <row r="52" spans="1:4" ht="14.5" x14ac:dyDescent="0.35">
      <c r="A52" s="21" t="s">
        <v>527</v>
      </c>
      <c r="B52" s="23" t="s">
        <v>898</v>
      </c>
      <c r="C52" t="s">
        <v>909</v>
      </c>
      <c r="D52">
        <f>VLOOKUP(C52,[1]Industry_group_benchmark!$A$2:$B$14,2, FALSE)</f>
        <v>5</v>
      </c>
    </row>
    <row r="53" spans="1:4" ht="14.5" x14ac:dyDescent="0.35">
      <c r="A53" s="21" t="s">
        <v>550</v>
      </c>
      <c r="B53" s="24" t="s">
        <v>898</v>
      </c>
      <c r="C53" t="s">
        <v>909</v>
      </c>
      <c r="D53">
        <f>VLOOKUP(C53,[1]Industry_group_benchmark!$A$2:$B$14,2, FALSE)</f>
        <v>5</v>
      </c>
    </row>
    <row r="54" spans="1:4" ht="14.5" x14ac:dyDescent="0.35">
      <c r="A54" s="21" t="s">
        <v>563</v>
      </c>
      <c r="B54" s="23" t="s">
        <v>898</v>
      </c>
      <c r="C54" t="s">
        <v>909</v>
      </c>
      <c r="D54">
        <f>VLOOKUP(C54,[1]Industry_group_benchmark!$A$2:$B$14,2, FALSE)</f>
        <v>5</v>
      </c>
    </row>
    <row r="55" spans="1:4" ht="14.5" x14ac:dyDescent="0.35">
      <c r="A55" s="21" t="s">
        <v>553</v>
      </c>
      <c r="B55" s="23" t="s">
        <v>898</v>
      </c>
      <c r="C55" t="s">
        <v>909</v>
      </c>
      <c r="D55">
        <f>VLOOKUP(C55,[1]Industry_group_benchmark!$A$2:$B$14,2, FALSE)</f>
        <v>5</v>
      </c>
    </row>
    <row r="56" spans="1:4" ht="14.5" x14ac:dyDescent="0.35">
      <c r="A56" s="21" t="s">
        <v>987</v>
      </c>
      <c r="B56" s="23" t="s">
        <v>924</v>
      </c>
      <c r="C56" t="s">
        <v>922</v>
      </c>
      <c r="D56">
        <f>VLOOKUP(C56,[1]Industry_group_benchmark!$A$2:$B$14,2, FALSE)</f>
        <v>11</v>
      </c>
    </row>
    <row r="57" spans="1:4" ht="14.5" x14ac:dyDescent="0.35">
      <c r="A57" s="21" t="s">
        <v>993</v>
      </c>
      <c r="B57" s="23" t="s">
        <v>921</v>
      </c>
      <c r="C57" t="s">
        <v>922</v>
      </c>
      <c r="D57">
        <f>VLOOKUP(C57,[1]Industry_group_benchmark!$A$2:$B$14,2, FALSE)</f>
        <v>11</v>
      </c>
    </row>
    <row r="58" spans="1:4" ht="14.5" x14ac:dyDescent="0.35">
      <c r="A58" s="21" t="s">
        <v>998</v>
      </c>
      <c r="B58" s="23" t="s">
        <v>923</v>
      </c>
      <c r="C58" t="s">
        <v>922</v>
      </c>
      <c r="D58">
        <f>VLOOKUP(C58,[1]Industry_group_benchmark!$A$2:$B$14,2, FALSE)</f>
        <v>11</v>
      </c>
    </row>
    <row r="59" spans="1:4" ht="14.5" x14ac:dyDescent="0.35">
      <c r="A59" s="21" t="s">
        <v>426</v>
      </c>
      <c r="B59" s="23" t="s">
        <v>902</v>
      </c>
      <c r="C59" t="s">
        <v>891</v>
      </c>
      <c r="D59">
        <f>VLOOKUP(C59,[1]Industry_group_benchmark!$A$2:$B$14,2, FALSE)</f>
        <v>7</v>
      </c>
    </row>
    <row r="60" spans="1:4" ht="14.5" x14ac:dyDescent="0.35">
      <c r="A60" s="21" t="s">
        <v>408</v>
      </c>
      <c r="B60" s="23" t="s">
        <v>902</v>
      </c>
      <c r="C60" t="s">
        <v>891</v>
      </c>
      <c r="D60">
        <f>VLOOKUP(C60,[1]Industry_group_benchmark!$A$2:$B$14,2, FALSE)</f>
        <v>7</v>
      </c>
    </row>
    <row r="61" spans="1:4" ht="14.5" x14ac:dyDescent="0.35">
      <c r="A61" s="21" t="s">
        <v>390</v>
      </c>
      <c r="B61" s="23" t="s">
        <v>901</v>
      </c>
      <c r="C61" t="s">
        <v>891</v>
      </c>
      <c r="D61">
        <f>VLOOKUP(C61,[1]Industry_group_benchmark!$A$2:$B$14,2, FALSE)</f>
        <v>7</v>
      </c>
    </row>
    <row r="62" spans="1:4" ht="14.5" x14ac:dyDescent="0.35">
      <c r="A62" s="21" t="s">
        <v>395</v>
      </c>
      <c r="B62" s="23" t="s">
        <v>901</v>
      </c>
      <c r="C62" t="s">
        <v>891</v>
      </c>
      <c r="D62">
        <f>VLOOKUP(C62,[1]Industry_group_benchmark!$A$2:$B$14,2, FALSE)</f>
        <v>7</v>
      </c>
    </row>
    <row r="63" spans="1:4" ht="14.5" x14ac:dyDescent="0.35">
      <c r="A63" s="21" t="s">
        <v>386</v>
      </c>
      <c r="B63" s="23" t="s">
        <v>901</v>
      </c>
      <c r="C63" t="s">
        <v>891</v>
      </c>
      <c r="D63">
        <f>VLOOKUP(C63,[1]Industry_group_benchmark!$A$2:$B$14,2, FALSE)</f>
        <v>7</v>
      </c>
    </row>
    <row r="64" spans="1:4" ht="14.5" x14ac:dyDescent="0.35">
      <c r="A64" s="21" t="s">
        <v>325</v>
      </c>
      <c r="B64" s="24" t="s">
        <v>897</v>
      </c>
      <c r="C64" t="s">
        <v>891</v>
      </c>
      <c r="D64">
        <f>VLOOKUP(C64,[1]Industry_group_benchmark!$A$2:$B$14,2, FALSE)</f>
        <v>7</v>
      </c>
    </row>
    <row r="65" spans="1:4" ht="14.5" x14ac:dyDescent="0.35">
      <c r="A65" s="21" t="s">
        <v>1000</v>
      </c>
      <c r="B65" s="23" t="s">
        <v>467</v>
      </c>
      <c r="C65" t="s">
        <v>891</v>
      </c>
      <c r="D65">
        <f>VLOOKUP(C65,[1]Industry_group_benchmark!$A$2:$B$14,2, FALSE)</f>
        <v>7</v>
      </c>
    </row>
    <row r="66" spans="1:4" ht="14.5" x14ac:dyDescent="0.35">
      <c r="A66" s="21" t="s">
        <v>1001</v>
      </c>
      <c r="B66" s="23" t="s">
        <v>906</v>
      </c>
      <c r="C66" t="s">
        <v>891</v>
      </c>
      <c r="D66">
        <f>VLOOKUP(C66,[1]Industry_group_benchmark!$A$2:$B$14,2, FALSE)</f>
        <v>7</v>
      </c>
    </row>
    <row r="67" spans="1:4" ht="14.5" x14ac:dyDescent="0.35">
      <c r="A67" s="21" t="s">
        <v>376</v>
      </c>
      <c r="B67" s="23" t="s">
        <v>901</v>
      </c>
      <c r="C67" t="s">
        <v>891</v>
      </c>
      <c r="D67">
        <f>VLOOKUP(C67,[1]Industry_group_benchmark!$A$2:$B$14,2, FALSE)</f>
        <v>7</v>
      </c>
    </row>
    <row r="68" spans="1:4" ht="14.5" x14ac:dyDescent="0.35">
      <c r="A68" s="21" t="s">
        <v>1002</v>
      </c>
      <c r="B68" s="23" t="s">
        <v>471</v>
      </c>
      <c r="C68" t="s">
        <v>891</v>
      </c>
      <c r="D68">
        <f>VLOOKUP(C68,[1]Industry_group_benchmark!$A$2:$B$14,2, FALSE)</f>
        <v>7</v>
      </c>
    </row>
    <row r="69" spans="1:4" ht="14.5" x14ac:dyDescent="0.35">
      <c r="A69" s="21" t="s">
        <v>1003</v>
      </c>
      <c r="B69" s="23" t="s">
        <v>903</v>
      </c>
      <c r="C69" t="s">
        <v>891</v>
      </c>
      <c r="D69">
        <f>VLOOKUP(C69,[1]Industry_group_benchmark!$A$2:$B$14,2, FALSE)</f>
        <v>7</v>
      </c>
    </row>
    <row r="70" spans="1:4" ht="14.5" x14ac:dyDescent="0.35">
      <c r="A70" s="21" t="s">
        <v>1004</v>
      </c>
      <c r="B70" s="23" t="s">
        <v>492</v>
      </c>
      <c r="C70" t="s">
        <v>891</v>
      </c>
      <c r="D70">
        <f>VLOOKUP(C70,[1]Industry_group_benchmark!$A$2:$B$14,2, FALSE)</f>
        <v>7</v>
      </c>
    </row>
    <row r="71" spans="1:4" ht="14.5" x14ac:dyDescent="0.35">
      <c r="A71" s="21" t="s">
        <v>1005</v>
      </c>
      <c r="B71" s="23" t="s">
        <v>903</v>
      </c>
      <c r="C71" t="s">
        <v>891</v>
      </c>
      <c r="D71">
        <f>VLOOKUP(C71,[1]Industry_group_benchmark!$A$2:$B$14,2, FALSE)</f>
        <v>7</v>
      </c>
    </row>
    <row r="72" spans="1:4" ht="14.5" x14ac:dyDescent="0.35">
      <c r="A72" s="21" t="s">
        <v>404</v>
      </c>
      <c r="B72" s="23" t="s">
        <v>901</v>
      </c>
      <c r="C72" t="s">
        <v>891</v>
      </c>
      <c r="D72">
        <f>VLOOKUP(C72,[1]Industry_group_benchmark!$A$2:$B$14,2, FALSE)</f>
        <v>7</v>
      </c>
    </row>
    <row r="73" spans="1:4" ht="14.5" x14ac:dyDescent="0.35">
      <c r="A73" s="21" t="s">
        <v>1006</v>
      </c>
      <c r="B73" s="23" t="s">
        <v>496</v>
      </c>
      <c r="C73" t="s">
        <v>891</v>
      </c>
      <c r="D73">
        <f>VLOOKUP(C73,[1]Industry_group_benchmark!$A$2:$B$14,2, FALSE)</f>
        <v>7</v>
      </c>
    </row>
    <row r="74" spans="1:4" ht="14.5" x14ac:dyDescent="0.35">
      <c r="A74" s="21" t="s">
        <v>1007</v>
      </c>
      <c r="B74" s="23" t="s">
        <v>904</v>
      </c>
      <c r="C74" t="s">
        <v>891</v>
      </c>
      <c r="D74">
        <f>VLOOKUP(C74,[1]Industry_group_benchmark!$A$2:$B$14,2, FALSE)</f>
        <v>7</v>
      </c>
    </row>
    <row r="75" spans="1:4" ht="14.5" x14ac:dyDescent="0.35">
      <c r="A75" s="21" t="s">
        <v>1008</v>
      </c>
      <c r="B75" s="25" t="s">
        <v>371</v>
      </c>
      <c r="C75" t="s">
        <v>891</v>
      </c>
      <c r="D75">
        <f>VLOOKUP(C75,[1]Industry_group_benchmark!$A$2:$B$14,2, FALSE)</f>
        <v>7</v>
      </c>
    </row>
    <row r="76" spans="1:4" ht="14.5" x14ac:dyDescent="0.35">
      <c r="A76" s="21" t="s">
        <v>1009</v>
      </c>
      <c r="B76" s="23" t="s">
        <v>276</v>
      </c>
      <c r="C76" t="s">
        <v>891</v>
      </c>
      <c r="D76">
        <f>VLOOKUP(C76,[1]Industry_group_benchmark!$A$2:$B$14,2, FALSE)</f>
        <v>7</v>
      </c>
    </row>
    <row r="77" spans="1:4" ht="14.5" x14ac:dyDescent="0.35">
      <c r="A77" s="21" t="s">
        <v>1010</v>
      </c>
      <c r="B77" s="24" t="s">
        <v>273</v>
      </c>
      <c r="C77" t="s">
        <v>891</v>
      </c>
      <c r="D77">
        <f>VLOOKUP(C77,[1]Industry_group_benchmark!$A$2:$B$14,2, FALSE)</f>
        <v>7</v>
      </c>
    </row>
    <row r="78" spans="1:4" ht="14.5" x14ac:dyDescent="0.35">
      <c r="A78" s="21" t="s">
        <v>1011</v>
      </c>
      <c r="B78" s="23" t="s">
        <v>892</v>
      </c>
      <c r="C78" t="s">
        <v>891</v>
      </c>
      <c r="D78">
        <f>VLOOKUP(C78,[1]Industry_group_benchmark!$A$2:$B$14,2, FALSE)</f>
        <v>7</v>
      </c>
    </row>
    <row r="79" spans="1:4" ht="14.5" x14ac:dyDescent="0.35">
      <c r="A79" s="21" t="s">
        <v>1012</v>
      </c>
      <c r="B79" s="23" t="s">
        <v>294</v>
      </c>
      <c r="C79" t="s">
        <v>891</v>
      </c>
      <c r="D79">
        <f>VLOOKUP(C79,[1]Industry_group_benchmark!$A$2:$B$14,2, FALSE)</f>
        <v>7</v>
      </c>
    </row>
    <row r="80" spans="1:4" ht="14.5" x14ac:dyDescent="0.35">
      <c r="A80" s="21" t="s">
        <v>454</v>
      </c>
      <c r="B80" s="23" t="s">
        <v>902</v>
      </c>
      <c r="C80" t="s">
        <v>891</v>
      </c>
      <c r="D80">
        <f>VLOOKUP(C80,[1]Industry_group_benchmark!$A$2:$B$14,2, FALSE)</f>
        <v>7</v>
      </c>
    </row>
    <row r="81" spans="1:4" ht="14.5" x14ac:dyDescent="0.35">
      <c r="A81" s="21" t="s">
        <v>316</v>
      </c>
      <c r="B81" s="24" t="s">
        <v>895</v>
      </c>
      <c r="C81" t="s">
        <v>891</v>
      </c>
      <c r="D81">
        <f>VLOOKUP(C81,[1]Industry_group_benchmark!$A$2:$B$14,2, FALSE)</f>
        <v>7</v>
      </c>
    </row>
    <row r="82" spans="1:4" ht="14.5" x14ac:dyDescent="0.35">
      <c r="A82" s="21" t="s">
        <v>332</v>
      </c>
      <c r="B82" s="23" t="s">
        <v>897</v>
      </c>
      <c r="C82" t="s">
        <v>891</v>
      </c>
      <c r="D82">
        <f>VLOOKUP(C82,[1]Industry_group_benchmark!$A$2:$B$14,2, FALSE)</f>
        <v>7</v>
      </c>
    </row>
    <row r="83" spans="1:4" ht="14.5" x14ac:dyDescent="0.35">
      <c r="A83" s="21" t="s">
        <v>416</v>
      </c>
      <c r="B83" s="23" t="s">
        <v>902</v>
      </c>
      <c r="C83" t="s">
        <v>891</v>
      </c>
      <c r="D83">
        <f>VLOOKUP(C83,[1]Industry_group_benchmark!$A$2:$B$14,2, FALSE)</f>
        <v>7</v>
      </c>
    </row>
    <row r="84" spans="1:4" ht="14.5" x14ac:dyDescent="0.35">
      <c r="A84" s="21" t="s">
        <v>1016</v>
      </c>
      <c r="B84" s="23" t="s">
        <v>896</v>
      </c>
      <c r="C84" t="s">
        <v>891</v>
      </c>
      <c r="D84">
        <f>VLOOKUP(C84,[1]Industry_group_benchmark!$A$2:$B$14,2, FALSE)</f>
        <v>7</v>
      </c>
    </row>
    <row r="85" spans="1:4" ht="15.75" customHeight="1" x14ac:dyDescent="0.35">
      <c r="A85" s="21" t="s">
        <v>1022</v>
      </c>
      <c r="B85" s="24" t="s">
        <v>893</v>
      </c>
      <c r="C85" t="s">
        <v>891</v>
      </c>
      <c r="D85">
        <f>VLOOKUP(C85,[1]Industry_group_benchmark!$A$2:$B$14,2, FALSE)</f>
        <v>7</v>
      </c>
    </row>
    <row r="86" spans="1:4" ht="14.5" x14ac:dyDescent="0.35">
      <c r="A86" s="21" t="s">
        <v>928</v>
      </c>
      <c r="B86" s="34" t="s">
        <v>723</v>
      </c>
      <c r="C86" t="s">
        <v>911</v>
      </c>
      <c r="D86">
        <f>VLOOKUP(C86,[1]Industry_group_benchmark!$A$2:$B$14,2, FALSE)</f>
        <v>12</v>
      </c>
    </row>
    <row r="87" spans="1:4" ht="14.5" x14ac:dyDescent="0.35">
      <c r="A87" s="21" t="s">
        <v>989</v>
      </c>
      <c r="B87" s="23" t="s">
        <v>910</v>
      </c>
      <c r="C87" t="s">
        <v>911</v>
      </c>
      <c r="D87">
        <f>VLOOKUP(C87,[1]Industry_group_benchmark!$A$2:$B$14,2, FALSE)</f>
        <v>12</v>
      </c>
    </row>
    <row r="88" spans="1:4" ht="14.5" x14ac:dyDescent="0.35">
      <c r="A88" s="21" t="s">
        <v>990</v>
      </c>
      <c r="B88" s="34" t="s">
        <v>638</v>
      </c>
      <c r="C88" t="s">
        <v>911</v>
      </c>
      <c r="D88">
        <f>VLOOKUP(C88,[1]Industry_group_benchmark!$A$2:$B$14,2, FALSE)</f>
        <v>12</v>
      </c>
    </row>
    <row r="89" spans="1:4" ht="14.5" x14ac:dyDescent="0.35">
      <c r="A89" s="21" t="s">
        <v>992</v>
      </c>
      <c r="B89" s="23" t="s">
        <v>650</v>
      </c>
      <c r="C89" t="s">
        <v>911</v>
      </c>
      <c r="D89">
        <f>VLOOKUP(C89,[1]Industry_group_benchmark!$A$2:$B$14,2, FALSE)</f>
        <v>12</v>
      </c>
    </row>
    <row r="90" spans="1:4" ht="14.5" x14ac:dyDescent="0.35">
      <c r="A90" s="36" t="s">
        <v>735</v>
      </c>
      <c r="B90" s="34" t="s">
        <v>932</v>
      </c>
      <c r="C90" t="s">
        <v>911</v>
      </c>
      <c r="D90">
        <f>VLOOKUP(C90,[1]Industry_group_benchmark!$A$2:$B$14,2, FALSE)</f>
        <v>12</v>
      </c>
    </row>
    <row r="91" spans="1:4" ht="14.5" x14ac:dyDescent="0.35">
      <c r="A91" s="21" t="s">
        <v>996</v>
      </c>
      <c r="B91" s="23" t="s">
        <v>927</v>
      </c>
      <c r="C91" t="s">
        <v>911</v>
      </c>
      <c r="D91">
        <f>VLOOKUP(C91,[1]Industry_group_benchmark!$A$2:$B$14,2, FALSE)</f>
        <v>12</v>
      </c>
    </row>
    <row r="92" spans="1:4" ht="14.5" x14ac:dyDescent="0.35">
      <c r="A92" s="21" t="s">
        <v>997</v>
      </c>
      <c r="B92" s="23" t="s">
        <v>917</v>
      </c>
      <c r="C92" t="s">
        <v>911</v>
      </c>
      <c r="D92">
        <f>VLOOKUP(C92,[1]Industry_group_benchmark!$A$2:$B$14,2, FALSE)</f>
        <v>12</v>
      </c>
    </row>
    <row r="93" spans="1:4" ht="14.5" x14ac:dyDescent="0.35">
      <c r="A93" s="21" t="s">
        <v>1025</v>
      </c>
      <c r="B93" s="34" t="s">
        <v>644</v>
      </c>
      <c r="C93" t="s">
        <v>911</v>
      </c>
      <c r="D93">
        <f>VLOOKUP(C93,[1]Industry_group_benchmark!$A$2:$B$14,2, FALSE)</f>
        <v>12</v>
      </c>
    </row>
    <row r="94" spans="1:4" ht="14.5" x14ac:dyDescent="0.35">
      <c r="A94" s="36" t="s">
        <v>1026</v>
      </c>
      <c r="B94" s="34" t="s">
        <v>729</v>
      </c>
      <c r="C94" t="s">
        <v>911</v>
      </c>
      <c r="D94">
        <f>VLOOKUP(C94,[1]Industry_group_benchmark!$A$2:$B$14,2, FALSE)</f>
        <v>12</v>
      </c>
    </row>
    <row r="95" spans="1:4" ht="14.5" x14ac:dyDescent="0.35">
      <c r="A95" s="37" t="s">
        <v>1014</v>
      </c>
      <c r="B95" s="34" t="s">
        <v>620</v>
      </c>
      <c r="C95" t="s">
        <v>911</v>
      </c>
      <c r="D95">
        <f>VLOOKUP(C95,[1]Industry_group_benchmark!$A$2:$B$14,2, FALSE)</f>
        <v>12</v>
      </c>
    </row>
    <row r="96" spans="1:4" ht="14.5" x14ac:dyDescent="0.3">
      <c r="A96" s="36" t="s">
        <v>930</v>
      </c>
      <c r="B96" s="24" t="s">
        <v>931</v>
      </c>
      <c r="C96" t="s">
        <v>911</v>
      </c>
      <c r="D96">
        <f>VLOOKUP(C96,[1]Industry_group_benchmark!$A$2:$B$14,2, FALSE)</f>
        <v>12</v>
      </c>
    </row>
    <row r="97" spans="1:4" ht="14.5" x14ac:dyDescent="0.35">
      <c r="A97" s="21" t="s">
        <v>1015</v>
      </c>
      <c r="B97" s="24" t="s">
        <v>647</v>
      </c>
      <c r="C97" t="s">
        <v>911</v>
      </c>
      <c r="D97">
        <f>VLOOKUP(C97,[1]Industry_group_benchmark!$A$2:$B$14,2, FALSE)</f>
        <v>12</v>
      </c>
    </row>
    <row r="98" spans="1:4" ht="14.5" x14ac:dyDescent="0.35">
      <c r="A98" s="21" t="s">
        <v>1017</v>
      </c>
      <c r="B98" s="23" t="s">
        <v>632</v>
      </c>
      <c r="C98" t="s">
        <v>911</v>
      </c>
      <c r="D98">
        <f>VLOOKUP(C98,[1]Industry_group_benchmark!$A$2:$B$14,2, FALSE)</f>
        <v>12</v>
      </c>
    </row>
    <row r="99" spans="1:4" ht="14.5" x14ac:dyDescent="0.35">
      <c r="A99" s="36" t="s">
        <v>1018</v>
      </c>
      <c r="B99" s="34" t="s">
        <v>929</v>
      </c>
      <c r="C99" t="s">
        <v>911</v>
      </c>
      <c r="D99">
        <f>VLOOKUP(C99,[1]Industry_group_benchmark!$A$2:$B$14,2, FALSE)</f>
        <v>12</v>
      </c>
    </row>
    <row r="100" spans="1:4" ht="14.5" x14ac:dyDescent="0.35">
      <c r="A100" s="21" t="s">
        <v>1027</v>
      </c>
      <c r="B100" s="25" t="s">
        <v>925</v>
      </c>
      <c r="C100" t="s">
        <v>911</v>
      </c>
      <c r="D100">
        <f>VLOOKUP(C100,[1]Industry_group_benchmark!$A$2:$B$14,2, FALSE)</f>
        <v>12</v>
      </c>
    </row>
    <row r="101" spans="1:4" ht="14.5" x14ac:dyDescent="0.35">
      <c r="A101" s="21" t="s">
        <v>1019</v>
      </c>
      <c r="B101" s="23" t="s">
        <v>926</v>
      </c>
      <c r="C101" t="s">
        <v>911</v>
      </c>
      <c r="D101">
        <f>VLOOKUP(C101,[1]Industry_group_benchmark!$A$2:$B$14,2, FALSE)</f>
        <v>12</v>
      </c>
    </row>
    <row r="102" spans="1:4" ht="14.5" x14ac:dyDescent="0.35">
      <c r="A102" s="21" t="s">
        <v>576</v>
      </c>
      <c r="B102" s="23" t="s">
        <v>913</v>
      </c>
      <c r="C102" t="s">
        <v>911</v>
      </c>
      <c r="D102">
        <f>VLOOKUP(C102,[1]Industry_group_benchmark!$A$2:$B$14,2, FALSE)</f>
        <v>12</v>
      </c>
    </row>
    <row r="103" spans="1:4" ht="14.5" x14ac:dyDescent="0.35">
      <c r="A103" s="21" t="s">
        <v>1021</v>
      </c>
      <c r="B103" s="23" t="s">
        <v>920</v>
      </c>
      <c r="C103" t="s">
        <v>911</v>
      </c>
      <c r="D103">
        <f>VLOOKUP(C103,[1]Industry_group_benchmark!$A$2:$B$14,2, FALSE)</f>
        <v>12</v>
      </c>
    </row>
    <row r="104" spans="1:4" ht="14.5" x14ac:dyDescent="0.35">
      <c r="A104" s="37" t="s">
        <v>462</v>
      </c>
      <c r="B104" s="23" t="s">
        <v>902</v>
      </c>
      <c r="C104" t="s">
        <v>894</v>
      </c>
      <c r="D104">
        <f>VLOOKUP(C104,[1]Industry_group_benchmark!$A$2:$B$14,2, FALSE)</f>
        <v>13</v>
      </c>
    </row>
    <row r="105" spans="1:4" ht="14.5" x14ac:dyDescent="0.35">
      <c r="A105" s="21" t="s">
        <v>445</v>
      </c>
      <c r="B105" s="23" t="s">
        <v>902</v>
      </c>
      <c r="C105" t="s">
        <v>894</v>
      </c>
      <c r="D105">
        <f>VLOOKUP(C105,[1]Industry_group_benchmark!$A$2:$B$14,2, FALSE)</f>
        <v>13</v>
      </c>
    </row>
    <row r="106" spans="1:4" ht="14.5" x14ac:dyDescent="0.35">
      <c r="A106" s="21" t="s">
        <v>436</v>
      </c>
      <c r="B106" s="23" t="s">
        <v>902</v>
      </c>
      <c r="C106" t="s">
        <v>894</v>
      </c>
      <c r="D106">
        <f>VLOOKUP(C106,[1]Industry_group_benchmark!$A$2:$B$14,2, FALSE)</f>
        <v>13</v>
      </c>
    </row>
    <row r="107" spans="1:4" ht="14.5" x14ac:dyDescent="0.35">
      <c r="A107" s="21" t="s">
        <v>337</v>
      </c>
      <c r="B107" s="23" t="s">
        <v>898</v>
      </c>
      <c r="C107" t="s">
        <v>894</v>
      </c>
      <c r="D107">
        <f>VLOOKUP(C107,[1]Industry_group_benchmark!$A$2:$B$14,2, FALSE)</f>
        <v>13</v>
      </c>
    </row>
    <row r="108" spans="1:4" ht="14.5" x14ac:dyDescent="0.35">
      <c r="A108" s="21" t="s">
        <v>307</v>
      </c>
      <c r="B108" s="23" t="s">
        <v>895</v>
      </c>
      <c r="C108" t="s">
        <v>894</v>
      </c>
      <c r="D108">
        <f>VLOOKUP(C108,[1]Industry_group_benchmark!$A$2:$B$14,2, FALSE)</f>
        <v>13</v>
      </c>
    </row>
    <row r="109" spans="1:4" ht="14.5" x14ac:dyDescent="0.35">
      <c r="A109" s="21" t="s">
        <v>399</v>
      </c>
      <c r="B109" s="24" t="s">
        <v>901</v>
      </c>
      <c r="C109" t="s">
        <v>894</v>
      </c>
      <c r="D109">
        <f>VLOOKUP(C109,[1]Industry_group_benchmark!$A$2:$B$14,2, FALSE)</f>
        <v>13</v>
      </c>
    </row>
    <row r="110" spans="1:4" ht="14.5" x14ac:dyDescent="0.35">
      <c r="A110" s="21" t="s">
        <v>430</v>
      </c>
      <c r="B110" s="23" t="s">
        <v>902</v>
      </c>
      <c r="C110" t="s">
        <v>894</v>
      </c>
      <c r="D110">
        <f>VLOOKUP(C110,[1]Industry_group_benchmark!$A$2:$B$14,2, FALSE)</f>
        <v>13</v>
      </c>
    </row>
    <row r="111" spans="1:4" ht="14.5" x14ac:dyDescent="0.35">
      <c r="A111" s="21" t="s">
        <v>449</v>
      </c>
      <c r="B111" s="23" t="s">
        <v>902</v>
      </c>
      <c r="C111" t="s">
        <v>894</v>
      </c>
      <c r="D111">
        <f>VLOOKUP(C111,[1]Industry_group_benchmark!$A$2:$B$14,2, FALSE)</f>
        <v>13</v>
      </c>
    </row>
    <row r="112" spans="1:4" ht="14.5" x14ac:dyDescent="0.35">
      <c r="A112" s="21" t="s">
        <v>381</v>
      </c>
      <c r="B112" s="24" t="s">
        <v>901</v>
      </c>
      <c r="C112" t="s">
        <v>894</v>
      </c>
      <c r="D112">
        <f>VLOOKUP(C112,[1]Industry_group_benchmark!$A$2:$B$14,2, FALSE)</f>
        <v>13</v>
      </c>
    </row>
    <row r="113" spans="1:4" ht="14.5" x14ac:dyDescent="0.35">
      <c r="A113" s="21" t="s">
        <v>1028</v>
      </c>
      <c r="B113" s="24" t="s">
        <v>902</v>
      </c>
      <c r="C113" t="s">
        <v>894</v>
      </c>
      <c r="D113">
        <f>VLOOKUP(C113,[1]Industry_group_benchmark!$A$2:$B$14,2, FALSE)</f>
        <v>13</v>
      </c>
    </row>
    <row r="114" spans="1:4" ht="14.5" x14ac:dyDescent="0.35">
      <c r="A114" s="21" t="s">
        <v>458</v>
      </c>
      <c r="B114" s="35" t="s">
        <v>902</v>
      </c>
      <c r="C114" t="s">
        <v>894</v>
      </c>
      <c r="D114">
        <f>VLOOKUP(C114,[1]Industry_group_benchmark!$A$2:$B$14,2, FALSE)</f>
        <v>13</v>
      </c>
    </row>
    <row r="115" spans="1:4" ht="14.5" x14ac:dyDescent="0.35">
      <c r="A115" s="21" t="s">
        <v>312</v>
      </c>
      <c r="B115" s="23" t="s">
        <v>895</v>
      </c>
      <c r="C115" t="s">
        <v>894</v>
      </c>
      <c r="D115">
        <f>VLOOKUP(C115,[1]Industry_group_benchmark!$A$2:$B$14,2, FALSE)</f>
        <v>13</v>
      </c>
    </row>
    <row r="116" spans="1:4" ht="14.5" x14ac:dyDescent="0.35">
      <c r="A116" s="21" t="s">
        <v>349</v>
      </c>
      <c r="B116" s="23" t="s">
        <v>897</v>
      </c>
      <c r="C116" t="s">
        <v>894</v>
      </c>
      <c r="D116">
        <f>VLOOKUP(C116,[1]Industry_group_benchmark!$A$2:$B$14,2, FALSE)</f>
        <v>13</v>
      </c>
    </row>
    <row r="117" spans="1:4" ht="14.5" x14ac:dyDescent="0.35">
      <c r="A117" s="21" t="s">
        <v>421</v>
      </c>
      <c r="B117" s="23" t="s">
        <v>902</v>
      </c>
      <c r="C117" t="s">
        <v>894</v>
      </c>
      <c r="D117">
        <f>VLOOKUP(C117,[1]Industry_group_benchmark!$A$2:$B$14,2, FALSE)</f>
        <v>13</v>
      </c>
    </row>
    <row r="118" spans="1:4" ht="14.5" x14ac:dyDescent="0.35">
      <c r="A118" s="21" t="s">
        <v>412</v>
      </c>
      <c r="B118" s="23" t="s">
        <v>902</v>
      </c>
      <c r="C118" t="s">
        <v>894</v>
      </c>
      <c r="D118">
        <f>VLOOKUP(C118,[1]Industry_group_benchmark!$A$2:$B$14,2, FALSE)</f>
        <v>13</v>
      </c>
    </row>
    <row r="119" spans="1:4" ht="14.5" x14ac:dyDescent="0.35">
      <c r="A119" s="21" t="s">
        <v>299</v>
      </c>
      <c r="B119" s="23" t="s">
        <v>294</v>
      </c>
      <c r="C119" t="s">
        <v>894</v>
      </c>
      <c r="D119">
        <f>VLOOKUP(C119,[1]Industry_group_benchmark!$A$2:$B$14,2, FALSE)</f>
        <v>13</v>
      </c>
    </row>
    <row r="120" spans="1:4" ht="14.5" x14ac:dyDescent="0.35">
      <c r="A120" s="21" t="s">
        <v>121</v>
      </c>
      <c r="B120" s="23" t="s">
        <v>887</v>
      </c>
      <c r="C120" t="s">
        <v>884</v>
      </c>
      <c r="D120">
        <f>VLOOKUP(C120,[1]Industry_group_benchmark!$A$2:$B$14,2, FALSE)</f>
        <v>2</v>
      </c>
    </row>
    <row r="121" spans="1:4" ht="14.5" x14ac:dyDescent="0.35">
      <c r="A121" s="21" t="s">
        <v>127</v>
      </c>
      <c r="B121" s="24" t="s">
        <v>887</v>
      </c>
      <c r="C121" t="s">
        <v>884</v>
      </c>
      <c r="D121">
        <f>VLOOKUP(C121,[1]Industry_group_benchmark!$A$2:$B$14,2, FALSE)</f>
        <v>2</v>
      </c>
    </row>
    <row r="122" spans="1:4" ht="14.5" x14ac:dyDescent="0.35">
      <c r="A122" s="21" t="s">
        <v>133</v>
      </c>
      <c r="B122" s="23" t="s">
        <v>887</v>
      </c>
      <c r="C122" t="s">
        <v>884</v>
      </c>
      <c r="D122">
        <f>VLOOKUP(C122,[1]Industry_group_benchmark!$A$2:$B$14,2, FALSE)</f>
        <v>2</v>
      </c>
    </row>
    <row r="123" spans="1:4" ht="14.5" x14ac:dyDescent="0.35">
      <c r="A123" s="21" t="s">
        <v>995</v>
      </c>
      <c r="B123" s="24" t="s">
        <v>883</v>
      </c>
      <c r="C123" t="s">
        <v>884</v>
      </c>
      <c r="D123">
        <f>VLOOKUP(C123,[1]Industry_group_benchmark!$A$2:$B$14,2, FALSE)</f>
        <v>2</v>
      </c>
    </row>
    <row r="124" spans="1:4" ht="14.5" x14ac:dyDescent="0.35">
      <c r="A124" s="21" t="s">
        <v>160</v>
      </c>
      <c r="B124" s="23" t="s">
        <v>888</v>
      </c>
      <c r="C124" t="s">
        <v>884</v>
      </c>
      <c r="D124">
        <f>VLOOKUP(C124,[1]Industry_group_benchmark!$A$2:$B$14,2, FALSE)</f>
        <v>2</v>
      </c>
    </row>
    <row r="125" spans="1:4" ht="14.5" x14ac:dyDescent="0.35">
      <c r="A125" s="21" t="s">
        <v>191</v>
      </c>
      <c r="B125" s="23" t="s">
        <v>889</v>
      </c>
      <c r="C125" t="s">
        <v>884</v>
      </c>
      <c r="D125">
        <f>VLOOKUP(C125,[1]Industry_group_benchmark!$A$2:$B$14,2, FALSE)</f>
        <v>2</v>
      </c>
    </row>
    <row r="126" spans="1:4" ht="14.5" x14ac:dyDescent="0.35">
      <c r="A126" s="21" t="s">
        <v>1013</v>
      </c>
      <c r="B126" s="24" t="s">
        <v>886</v>
      </c>
      <c r="C126" t="s">
        <v>884</v>
      </c>
      <c r="D126">
        <f>VLOOKUP(C126,[1]Industry_group_benchmark!$A$2:$B$14,2, FALSE)</f>
        <v>2</v>
      </c>
    </row>
    <row r="127" spans="1:4" ht="14.5" x14ac:dyDescent="0.35">
      <c r="A127" s="21" t="s">
        <v>149</v>
      </c>
      <c r="B127" s="24" t="s">
        <v>888</v>
      </c>
      <c r="C127" t="s">
        <v>884</v>
      </c>
      <c r="D127">
        <f>VLOOKUP(C127,[1]Industry_group_benchmark!$A$2:$B$14,2, FALSE)</f>
        <v>2</v>
      </c>
    </row>
    <row r="128" spans="1:4" ht="14.5" x14ac:dyDescent="0.35">
      <c r="A128" s="21" t="s">
        <v>145</v>
      </c>
      <c r="B128" s="35" t="s">
        <v>888</v>
      </c>
      <c r="C128" t="s">
        <v>884</v>
      </c>
      <c r="D128">
        <f>VLOOKUP(C128,[1]Industry_group_benchmark!$A$2:$B$14,2, FALSE)</f>
        <v>2</v>
      </c>
    </row>
    <row r="129" spans="1:4" ht="14.5" x14ac:dyDescent="0.35">
      <c r="A129" s="21" t="s">
        <v>172</v>
      </c>
      <c r="B129" s="23" t="s">
        <v>888</v>
      </c>
      <c r="C129" t="s">
        <v>884</v>
      </c>
      <c r="D129">
        <f>VLOOKUP(C129,[1]Industry_group_benchmark!$A$2:$B$14,2, FALSE)</f>
        <v>2</v>
      </c>
    </row>
    <row r="130" spans="1:4" ht="14.5" x14ac:dyDescent="0.35">
      <c r="A130" s="21" t="s">
        <v>153</v>
      </c>
      <c r="B130" s="23" t="s">
        <v>888</v>
      </c>
      <c r="C130" t="s">
        <v>884</v>
      </c>
      <c r="D130">
        <f>VLOOKUP(C130,[1]Industry_group_benchmark!$A$2:$B$14,2, FALSE)</f>
        <v>2</v>
      </c>
    </row>
    <row r="131" spans="1:4" ht="14.5" x14ac:dyDescent="0.35">
      <c r="A131" s="21" t="s">
        <v>176</v>
      </c>
      <c r="B131" s="24" t="s">
        <v>888</v>
      </c>
      <c r="C131" t="s">
        <v>884</v>
      </c>
      <c r="D131">
        <f>VLOOKUP(C131,[1]Industry_group_benchmark!$A$2:$B$14,2, FALSE)</f>
        <v>2</v>
      </c>
    </row>
    <row r="132" spans="1:4" ht="14.5" x14ac:dyDescent="0.35">
      <c r="A132" s="21" t="s">
        <v>165</v>
      </c>
      <c r="B132" s="23" t="s">
        <v>888</v>
      </c>
      <c r="C132" t="s">
        <v>884</v>
      </c>
      <c r="D132">
        <f>VLOOKUP(C132,[1]Industry_group_benchmark!$A$2:$B$14,2, FALSE)</f>
        <v>2</v>
      </c>
    </row>
    <row r="133" spans="1:4" ht="14.5" x14ac:dyDescent="0.35">
      <c r="A133" s="37" t="s">
        <v>1024</v>
      </c>
      <c r="B133" s="24" t="s">
        <v>888</v>
      </c>
      <c r="C133" t="s">
        <v>884</v>
      </c>
      <c r="D133">
        <f>VLOOKUP(C133,[1]Industry_group_benchmark!$A$2:$B$14,2, FALSE)</f>
        <v>2</v>
      </c>
    </row>
    <row r="134" spans="1:4" ht="14.5" x14ac:dyDescent="0.35">
      <c r="A134" s="21" t="s">
        <v>185</v>
      </c>
      <c r="B134" s="35" t="s">
        <v>889</v>
      </c>
      <c r="C134" t="s">
        <v>884</v>
      </c>
      <c r="D134">
        <f>VLOOKUP(C134,[1]Industry_group_benchmark!$A$2:$B$14,2, FALSE)</f>
        <v>2</v>
      </c>
    </row>
    <row r="135" spans="1:4" ht="14.5" x14ac:dyDescent="0.35">
      <c r="A135" s="21" t="s">
        <v>180</v>
      </c>
      <c r="B135" s="23" t="s">
        <v>889</v>
      </c>
      <c r="C135" t="s">
        <v>884</v>
      </c>
      <c r="D135">
        <f>VLOOKUP(C135,[1]Industry_group_benchmark!$A$2:$B$14,2, FALSE)</f>
        <v>2</v>
      </c>
    </row>
    <row r="136" spans="1:4" ht="14.5" x14ac:dyDescent="0.35">
      <c r="A136" s="21" t="s">
        <v>988</v>
      </c>
      <c r="B136" s="35" t="s">
        <v>614</v>
      </c>
      <c r="C136" t="s">
        <v>919</v>
      </c>
      <c r="D136">
        <f>VLOOKUP(C136,[1]Industry_group_benchmark!$A$2:$B$14,2, FALSE)</f>
        <v>10</v>
      </c>
    </row>
    <row r="137" spans="1:4" ht="14.5" x14ac:dyDescent="0.35">
      <c r="A137" s="21" t="s">
        <v>611</v>
      </c>
      <c r="B137" s="23" t="s">
        <v>609</v>
      </c>
      <c r="C137" t="s">
        <v>919</v>
      </c>
      <c r="D137">
        <f>VLOOKUP(C137,[1]Industry_group_benchmark!$A$2:$B$14,2, FALSE)</f>
        <v>10</v>
      </c>
    </row>
    <row r="138" spans="1:4" ht="14.5" x14ac:dyDescent="0.35">
      <c r="A138" s="21" t="s">
        <v>599</v>
      </c>
      <c r="B138" s="23" t="s">
        <v>918</v>
      </c>
      <c r="C138" t="s">
        <v>919</v>
      </c>
      <c r="D138">
        <f>VLOOKUP(C138,[1]Industry_group_benchmark!$A$2:$B$14,2, FALSE)</f>
        <v>10</v>
      </c>
    </row>
    <row r="139" spans="1:4" ht="14.5" x14ac:dyDescent="0.35">
      <c r="A139" s="21" t="s">
        <v>606</v>
      </c>
      <c r="B139" s="23" t="s">
        <v>609</v>
      </c>
      <c r="C139" t="s">
        <v>919</v>
      </c>
      <c r="D139">
        <f>VLOOKUP(C139,[1]Industry_group_benchmark!$A$2:$B$14,2, FALSE)</f>
        <v>10</v>
      </c>
    </row>
    <row r="140" spans="1:4" ht="14.5" x14ac:dyDescent="0.35">
      <c r="A140" s="21" t="s">
        <v>603</v>
      </c>
      <c r="B140" s="23" t="s">
        <v>918</v>
      </c>
      <c r="C140" t="s">
        <v>919</v>
      </c>
      <c r="D140">
        <f>VLOOKUP(C140,[1]Industry_group_benchmark!$A$2:$B$14,2, FALSE)</f>
        <v>10</v>
      </c>
    </row>
    <row r="141" spans="1:4" ht="14.5" x14ac:dyDescent="0.35">
      <c r="A141" s="21" t="s">
        <v>596</v>
      </c>
      <c r="B141" s="23" t="s">
        <v>918</v>
      </c>
      <c r="C141" t="s">
        <v>919</v>
      </c>
      <c r="D141">
        <f>VLOOKUP(C141,[1]Industry_group_benchmark!$A$2:$B$14,2, FALSE)</f>
        <v>10</v>
      </c>
    </row>
    <row r="142" spans="1:4" ht="14.5" x14ac:dyDescent="0.35">
      <c r="A142" s="21" t="s">
        <v>681</v>
      </c>
      <c r="B142" s="23" t="s">
        <v>907</v>
      </c>
      <c r="C142" t="s">
        <v>908</v>
      </c>
      <c r="D142">
        <f>VLOOKUP(C142,[1]Industry_group_benchmark!$A$2:$B$14,2, FALSE)</f>
        <v>9</v>
      </c>
    </row>
    <row r="143" spans="1:4" ht="14.5" x14ac:dyDescent="0.35">
      <c r="A143" s="21" t="s">
        <v>684</v>
      </c>
      <c r="B143" s="23" t="s">
        <v>907</v>
      </c>
      <c r="C143" t="s">
        <v>908</v>
      </c>
      <c r="D143">
        <f>VLOOKUP(C143,[1]Industry_group_benchmark!$A$2:$B$14,2, FALSE)</f>
        <v>9</v>
      </c>
    </row>
    <row r="144" spans="1:4" ht="14.5" x14ac:dyDescent="0.35">
      <c r="A144" s="21" t="s">
        <v>687</v>
      </c>
      <c r="B144" s="23" t="s">
        <v>907</v>
      </c>
      <c r="C144" t="s">
        <v>908</v>
      </c>
      <c r="D144">
        <f>VLOOKUP(C144,[1]Industry_group_benchmark!$A$2:$B$14,2, FALSE)</f>
        <v>9</v>
      </c>
    </row>
    <row r="145" spans="1:4" ht="14.5" x14ac:dyDescent="0.35">
      <c r="A145" s="21" t="s">
        <v>691</v>
      </c>
      <c r="B145" s="23" t="s">
        <v>907</v>
      </c>
      <c r="C145" t="s">
        <v>908</v>
      </c>
      <c r="D145">
        <f>VLOOKUP(C145,[1]Industry_group_benchmark!$A$2:$B$14,2, FALSE)</f>
        <v>9</v>
      </c>
    </row>
    <row r="146" spans="1:4" ht="14.5" x14ac:dyDescent="0.35">
      <c r="A146" s="21" t="s">
        <v>695</v>
      </c>
      <c r="B146" s="23" t="s">
        <v>907</v>
      </c>
      <c r="C146" t="s">
        <v>908</v>
      </c>
      <c r="D146">
        <f>VLOOKUP(C146,[1]Industry_group_benchmark!$A$2:$B$14,2, FALSE)</f>
        <v>9</v>
      </c>
    </row>
    <row r="147" spans="1:4" ht="14.5" x14ac:dyDescent="0.35">
      <c r="A147" s="21" t="s">
        <v>656</v>
      </c>
      <c r="B147" s="24" t="s">
        <v>907</v>
      </c>
      <c r="C147" t="s">
        <v>908</v>
      </c>
      <c r="D147">
        <f>VLOOKUP(C147,[1]Industry_group_benchmark!$A$2:$B$14,2, FALSE)</f>
        <v>9</v>
      </c>
    </row>
    <row r="148" spans="1:4" ht="14.5" x14ac:dyDescent="0.35">
      <c r="A148" s="21" t="s">
        <v>668</v>
      </c>
      <c r="B148" s="24" t="s">
        <v>907</v>
      </c>
      <c r="C148" t="s">
        <v>908</v>
      </c>
      <c r="D148">
        <f>VLOOKUP(C148,[1]Industry_group_benchmark!$A$2:$B$14,2, FALSE)</f>
        <v>9</v>
      </c>
    </row>
    <row r="149" spans="1:4" ht="14.5" x14ac:dyDescent="0.35">
      <c r="A149" s="21" t="s">
        <v>678</v>
      </c>
      <c r="B149" s="24" t="s">
        <v>907</v>
      </c>
      <c r="C149" t="s">
        <v>908</v>
      </c>
      <c r="D149">
        <f>VLOOKUP(C149,[1]Industry_group_benchmark!$A$2:$B$14,2, FALSE)</f>
        <v>9</v>
      </c>
    </row>
    <row r="150" spans="1:4" ht="14.5" x14ac:dyDescent="0.35">
      <c r="A150" s="21" t="s">
        <v>661</v>
      </c>
      <c r="B150" s="24" t="s">
        <v>907</v>
      </c>
      <c r="C150" t="s">
        <v>908</v>
      </c>
      <c r="D150">
        <f>VLOOKUP(C150,[1]Industry_group_benchmark!$A$2:$B$14,2, FALSE)</f>
        <v>9</v>
      </c>
    </row>
    <row r="151" spans="1:4" ht="14.5" x14ac:dyDescent="0.35">
      <c r="A151" s="21" t="s">
        <v>664</v>
      </c>
      <c r="B151" s="24" t="s">
        <v>907</v>
      </c>
      <c r="C151" t="s">
        <v>908</v>
      </c>
      <c r="D151">
        <f>VLOOKUP(C151,[1]Industry_group_benchmark!$A$2:$B$14,2, FALSE)</f>
        <v>9</v>
      </c>
    </row>
    <row r="152" spans="1:4" ht="14.5" x14ac:dyDescent="0.35">
      <c r="A152" s="21" t="s">
        <v>672</v>
      </c>
      <c r="B152" s="24" t="s">
        <v>907</v>
      </c>
      <c r="C152" t="s">
        <v>908</v>
      </c>
      <c r="D152">
        <f>VLOOKUP(C152,[1]Industry_group_benchmark!$A$2:$B$14,2, FALSE)</f>
        <v>9</v>
      </c>
    </row>
    <row r="153" spans="1:4" ht="14.5" x14ac:dyDescent="0.35">
      <c r="A153" s="21" t="s">
        <v>675</v>
      </c>
      <c r="B153" s="24" t="s">
        <v>907</v>
      </c>
      <c r="C153" t="s">
        <v>908</v>
      </c>
      <c r="D153">
        <f>VLOOKUP(C153,[1]Industry_group_benchmark!$A$2:$B$14,2, FALSE)</f>
        <v>9</v>
      </c>
    </row>
    <row r="154" spans="1:4" ht="14.5" x14ac:dyDescent="0.35">
      <c r="A154" s="21" t="s">
        <v>705</v>
      </c>
      <c r="B154" s="38" t="s">
        <v>907</v>
      </c>
      <c r="C154" t="s">
        <v>908</v>
      </c>
      <c r="D154">
        <f>VLOOKUP(C154,[1]Industry_group_benchmark!$A$2:$B$14,2, FALSE)</f>
        <v>9</v>
      </c>
    </row>
    <row r="155" spans="1:4" ht="14.5" x14ac:dyDescent="0.35">
      <c r="A155" s="21" t="s">
        <v>714</v>
      </c>
      <c r="B155" s="38" t="s">
        <v>907</v>
      </c>
      <c r="C155" t="s">
        <v>908</v>
      </c>
      <c r="D155">
        <f>VLOOKUP(C155,[1]Industry_group_benchmark!$A$2:$B$14,2, FALSE)</f>
        <v>9</v>
      </c>
    </row>
    <row r="156" spans="1:4" ht="14.5" x14ac:dyDescent="0.35">
      <c r="A156" s="21" t="s">
        <v>708</v>
      </c>
      <c r="B156" s="38" t="s">
        <v>907</v>
      </c>
      <c r="C156" t="s">
        <v>908</v>
      </c>
      <c r="D156">
        <f>VLOOKUP(C156,[1]Industry_group_benchmark!$A$2:$B$14,2, FALSE)</f>
        <v>9</v>
      </c>
    </row>
    <row r="157" spans="1:4" ht="14.5" x14ac:dyDescent="0.35">
      <c r="A157" s="21" t="s">
        <v>711</v>
      </c>
      <c r="B157" s="38" t="s">
        <v>907</v>
      </c>
      <c r="C157" t="s">
        <v>908</v>
      </c>
      <c r="D157">
        <f>VLOOKUP(C157,[1]Industry_group_benchmark!$A$2:$B$14,2, FALSE)</f>
        <v>9</v>
      </c>
    </row>
    <row r="158" spans="1:4" ht="14.5" x14ac:dyDescent="0.35">
      <c r="A158" s="21" t="s">
        <v>717</v>
      </c>
      <c r="B158" s="38" t="s">
        <v>907</v>
      </c>
      <c r="C158" t="s">
        <v>908</v>
      </c>
      <c r="D158">
        <f>VLOOKUP(C158,[1]Industry_group_benchmark!$A$2:$B$14,2, FALSE)</f>
        <v>9</v>
      </c>
    </row>
    <row r="159" spans="1:4" ht="14.5" x14ac:dyDescent="0.35">
      <c r="A159" s="21" t="s">
        <v>720</v>
      </c>
      <c r="B159" s="38" t="s">
        <v>907</v>
      </c>
      <c r="C159" t="s">
        <v>908</v>
      </c>
      <c r="D159">
        <f>VLOOKUP(C159,[1]Industry_group_benchmark!$A$2:$B$14,2, FALSE)</f>
        <v>9</v>
      </c>
    </row>
    <row r="160" spans="1:4" ht="14.5" x14ac:dyDescent="0.35">
      <c r="A160" s="21" t="s">
        <v>510</v>
      </c>
      <c r="B160" s="35" t="s">
        <v>907</v>
      </c>
      <c r="C160" t="s">
        <v>908</v>
      </c>
      <c r="D160">
        <f>VLOOKUP(C160,[1]Industry_group_benchmark!$A$2:$B$14,2, FALSE)</f>
        <v>9</v>
      </c>
    </row>
    <row r="161" spans="1:4" ht="14.5" x14ac:dyDescent="0.35">
      <c r="A161" s="21" t="s">
        <v>506</v>
      </c>
      <c r="B161" s="35" t="s">
        <v>907</v>
      </c>
      <c r="C161" t="s">
        <v>908</v>
      </c>
      <c r="D161">
        <f>VLOOKUP(C161,[1]Industry_group_benchmark!$A$2:$B$14,2, FALSE)</f>
        <v>9</v>
      </c>
    </row>
    <row r="162" spans="1:4" ht="14.5" x14ac:dyDescent="0.35">
      <c r="A162" s="21" t="s">
        <v>573</v>
      </c>
      <c r="B162" s="35" t="s">
        <v>907</v>
      </c>
      <c r="C162" t="s">
        <v>908</v>
      </c>
      <c r="D162">
        <f>VLOOKUP(C162,[1]Industry_group_benchmark!$A$2:$B$14,2, FALSE)</f>
        <v>9</v>
      </c>
    </row>
    <row r="163" spans="1:4" ht="14.5" x14ac:dyDescent="0.35">
      <c r="A163" s="21" t="s">
        <v>698</v>
      </c>
      <c r="B163" s="23" t="s">
        <v>910</v>
      </c>
      <c r="C163" t="s">
        <v>908</v>
      </c>
      <c r="D163">
        <f>VLOOKUP(C163,[1]Industry_group_benchmark!$A$2:$B$14,2, FALSE)</f>
        <v>9</v>
      </c>
    </row>
    <row r="164" spans="1:4" ht="15" thickBot="1" x14ac:dyDescent="0.4">
      <c r="A164" s="31" t="s">
        <v>701</v>
      </c>
      <c r="B164" s="39" t="s">
        <v>910</v>
      </c>
      <c r="C164" t="s">
        <v>908</v>
      </c>
      <c r="D164">
        <f>VLOOKUP(C164,[1]Industry_group_benchmark!$A$2:$B$14,2, FALSE)</f>
        <v>9</v>
      </c>
    </row>
  </sheetData>
  <autoFilter ref="A1:D164" xr:uid="{685E3B16-88A3-4D3E-9F1E-5D1F6D81047A}">
    <sortState xmlns:xlrd2="http://schemas.microsoft.com/office/spreadsheetml/2017/richdata2" ref="A2:D164">
      <sortCondition ref="C1:C16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topLeftCell="A625" workbookViewId="0">
      <selection activeCell="C64" sqref="C64"/>
    </sheetView>
  </sheetViews>
  <sheetFormatPr defaultColWidth="12.6640625" defaultRowHeight="15" customHeight="1" x14ac:dyDescent="0.3"/>
  <cols>
    <col min="1" max="1" width="49.1640625" customWidth="1"/>
    <col min="2" max="2" width="33" customWidth="1"/>
    <col min="3" max="3" width="10.33203125" customWidth="1"/>
    <col min="4" max="4" width="75.6640625" customWidth="1"/>
    <col min="5" max="6" width="10.33203125" customWidth="1"/>
    <col min="7" max="26" width="10.6640625" customWidth="1"/>
  </cols>
  <sheetData>
    <row r="1" spans="1:6" ht="13.5" customHeight="1" x14ac:dyDescent="0.35">
      <c r="A1" s="7" t="s">
        <v>11</v>
      </c>
      <c r="B1" s="7" t="s">
        <v>756</v>
      </c>
      <c r="C1" s="7" t="s">
        <v>757</v>
      </c>
      <c r="D1" s="7" t="s">
        <v>758</v>
      </c>
      <c r="E1" s="7" t="s">
        <v>759</v>
      </c>
      <c r="F1" s="7" t="s">
        <v>760</v>
      </c>
    </row>
    <row r="2" spans="1:6" ht="13.5" customHeight="1" x14ac:dyDescent="0.3">
      <c r="A2" t="s">
        <v>248</v>
      </c>
      <c r="B2" t="s">
        <v>761</v>
      </c>
      <c r="C2" t="s">
        <v>397</v>
      </c>
      <c r="D2" t="s">
        <v>762</v>
      </c>
      <c r="E2" t="s">
        <v>763</v>
      </c>
      <c r="F2" t="s">
        <v>763</v>
      </c>
    </row>
    <row r="3" spans="1:6" ht="13.5" customHeight="1" x14ac:dyDescent="0.3">
      <c r="A3" t="s">
        <v>248</v>
      </c>
      <c r="B3" t="s">
        <v>764</v>
      </c>
      <c r="C3" t="s">
        <v>397</v>
      </c>
      <c r="D3" t="s">
        <v>765</v>
      </c>
      <c r="E3" t="s">
        <v>763</v>
      </c>
      <c r="F3" t="s">
        <v>763</v>
      </c>
    </row>
    <row r="4" spans="1:6" ht="13.5" customHeight="1" x14ac:dyDescent="0.3">
      <c r="A4" t="s">
        <v>248</v>
      </c>
      <c r="B4" t="s">
        <v>766</v>
      </c>
      <c r="C4" t="s">
        <v>397</v>
      </c>
      <c r="D4" t="s">
        <v>765</v>
      </c>
      <c r="E4" t="s">
        <v>763</v>
      </c>
      <c r="F4" t="s">
        <v>763</v>
      </c>
    </row>
    <row r="5" spans="1:6" ht="13.5" customHeight="1" x14ac:dyDescent="0.3">
      <c r="A5" t="s">
        <v>248</v>
      </c>
      <c r="B5" t="s">
        <v>767</v>
      </c>
      <c r="C5" t="s">
        <v>397</v>
      </c>
      <c r="D5" t="s">
        <v>768</v>
      </c>
      <c r="E5" t="s">
        <v>763</v>
      </c>
      <c r="F5" t="s">
        <v>763</v>
      </c>
    </row>
    <row r="6" spans="1:6" ht="13.5" customHeight="1" x14ac:dyDescent="0.3">
      <c r="A6" t="s">
        <v>248</v>
      </c>
      <c r="B6" t="s">
        <v>770</v>
      </c>
      <c r="C6" t="s">
        <v>266</v>
      </c>
      <c r="D6" t="s">
        <v>771</v>
      </c>
      <c r="E6" t="s">
        <v>763</v>
      </c>
      <c r="F6" t="s">
        <v>763</v>
      </c>
    </row>
    <row r="7" spans="1:6" ht="13.5" customHeight="1" x14ac:dyDescent="0.3">
      <c r="A7" t="s">
        <v>541</v>
      </c>
      <c r="B7" t="s">
        <v>764</v>
      </c>
      <c r="C7" t="s">
        <v>773</v>
      </c>
      <c r="D7" t="s">
        <v>774</v>
      </c>
      <c r="E7" t="s">
        <v>763</v>
      </c>
      <c r="F7" t="s">
        <v>763</v>
      </c>
    </row>
    <row r="8" spans="1:6" ht="13.5" customHeight="1" x14ac:dyDescent="0.3">
      <c r="A8" t="s">
        <v>541</v>
      </c>
      <c r="B8" t="s">
        <v>766</v>
      </c>
      <c r="C8" t="s">
        <v>773</v>
      </c>
      <c r="D8" t="s">
        <v>774</v>
      </c>
      <c r="E8" t="s">
        <v>763</v>
      </c>
      <c r="F8" t="s">
        <v>763</v>
      </c>
    </row>
    <row r="9" spans="1:6" ht="13.5" customHeight="1" x14ac:dyDescent="0.3">
      <c r="A9" t="s">
        <v>541</v>
      </c>
      <c r="B9" t="s">
        <v>775</v>
      </c>
      <c r="C9" t="s">
        <v>378</v>
      </c>
      <c r="D9" t="s">
        <v>776</v>
      </c>
      <c r="E9" t="s">
        <v>763</v>
      </c>
      <c r="F9" t="s">
        <v>763</v>
      </c>
    </row>
    <row r="10" spans="1:6" ht="13.5" customHeight="1" x14ac:dyDescent="0.3">
      <c r="A10" s="11" t="s">
        <v>541</v>
      </c>
      <c r="B10" t="s">
        <v>778</v>
      </c>
      <c r="C10" t="s">
        <v>378</v>
      </c>
      <c r="D10" t="s">
        <v>776</v>
      </c>
      <c r="E10" t="s">
        <v>763</v>
      </c>
      <c r="F10" t="s">
        <v>763</v>
      </c>
    </row>
    <row r="11" spans="1:6" ht="13.5" customHeight="1" x14ac:dyDescent="0.3">
      <c r="A11" t="s">
        <v>541</v>
      </c>
      <c r="B11" t="s">
        <v>761</v>
      </c>
      <c r="C11" t="s">
        <v>378</v>
      </c>
      <c r="D11" t="s">
        <v>779</v>
      </c>
      <c r="E11" t="s">
        <v>763</v>
      </c>
      <c r="F11" t="s">
        <v>763</v>
      </c>
    </row>
    <row r="12" spans="1:6" ht="13.5" customHeight="1" x14ac:dyDescent="0.3">
      <c r="A12" t="s">
        <v>541</v>
      </c>
      <c r="B12" t="s">
        <v>780</v>
      </c>
      <c r="C12" t="s">
        <v>397</v>
      </c>
      <c r="D12" t="s">
        <v>781</v>
      </c>
      <c r="E12" t="s">
        <v>763</v>
      </c>
      <c r="F12" t="s">
        <v>763</v>
      </c>
    </row>
    <row r="13" spans="1:6" ht="13.5" customHeight="1" x14ac:dyDescent="0.3">
      <c r="A13" t="s">
        <v>541</v>
      </c>
      <c r="B13" t="s">
        <v>782</v>
      </c>
      <c r="C13" t="s">
        <v>397</v>
      </c>
      <c r="D13" t="s">
        <v>781</v>
      </c>
      <c r="E13" t="s">
        <v>763</v>
      </c>
      <c r="F13" t="s">
        <v>763</v>
      </c>
    </row>
    <row r="14" spans="1:6" ht="13.5" customHeight="1" x14ac:dyDescent="0.3">
      <c r="A14" t="s">
        <v>541</v>
      </c>
      <c r="B14" t="s">
        <v>784</v>
      </c>
      <c r="C14" t="s">
        <v>397</v>
      </c>
      <c r="D14" t="s">
        <v>781</v>
      </c>
      <c r="E14" t="s">
        <v>763</v>
      </c>
      <c r="F14" t="s">
        <v>763</v>
      </c>
    </row>
    <row r="15" spans="1:6" ht="13.5" customHeight="1" x14ac:dyDescent="0.3">
      <c r="A15" t="s">
        <v>541</v>
      </c>
      <c r="B15" t="s">
        <v>770</v>
      </c>
      <c r="C15" t="s">
        <v>397</v>
      </c>
      <c r="D15" t="s">
        <v>768</v>
      </c>
      <c r="E15" t="s">
        <v>763</v>
      </c>
      <c r="F15" t="s">
        <v>763</v>
      </c>
    </row>
    <row r="16" spans="1:6" ht="13.5" customHeight="1" x14ac:dyDescent="0.3">
      <c r="A16" t="s">
        <v>541</v>
      </c>
      <c r="B16" t="s">
        <v>786</v>
      </c>
      <c r="C16" t="s">
        <v>397</v>
      </c>
      <c r="D16" t="s">
        <v>788</v>
      </c>
      <c r="E16" t="s">
        <v>763</v>
      </c>
      <c r="F16" t="s">
        <v>763</v>
      </c>
    </row>
    <row r="17" spans="1:6" ht="13.5" customHeight="1" x14ac:dyDescent="0.3">
      <c r="A17" t="s">
        <v>331</v>
      </c>
      <c r="B17" t="s">
        <v>764</v>
      </c>
      <c r="C17" t="s">
        <v>397</v>
      </c>
      <c r="D17" t="s">
        <v>765</v>
      </c>
      <c r="E17" t="s">
        <v>763</v>
      </c>
      <c r="F17" t="s">
        <v>763</v>
      </c>
    </row>
    <row r="18" spans="1:6" ht="13.5" customHeight="1" x14ac:dyDescent="0.3">
      <c r="A18" t="s">
        <v>331</v>
      </c>
      <c r="B18" t="s">
        <v>766</v>
      </c>
      <c r="C18" t="s">
        <v>397</v>
      </c>
      <c r="D18" t="s">
        <v>765</v>
      </c>
      <c r="E18" t="s">
        <v>763</v>
      </c>
      <c r="F18" t="s">
        <v>763</v>
      </c>
    </row>
    <row r="19" spans="1:6" ht="13.5" customHeight="1" x14ac:dyDescent="0.3">
      <c r="A19" t="s">
        <v>331</v>
      </c>
      <c r="B19" t="s">
        <v>782</v>
      </c>
      <c r="C19" t="s">
        <v>397</v>
      </c>
      <c r="D19" t="s">
        <v>765</v>
      </c>
      <c r="E19" t="s">
        <v>763</v>
      </c>
      <c r="F19" t="s">
        <v>763</v>
      </c>
    </row>
    <row r="20" spans="1:6" ht="13.5" customHeight="1" x14ac:dyDescent="0.3">
      <c r="A20" t="s">
        <v>331</v>
      </c>
      <c r="B20" t="s">
        <v>761</v>
      </c>
      <c r="C20" t="s">
        <v>378</v>
      </c>
      <c r="D20" t="s">
        <v>779</v>
      </c>
      <c r="E20" t="s">
        <v>763</v>
      </c>
      <c r="F20" t="s">
        <v>763</v>
      </c>
    </row>
    <row r="21" spans="1:6" ht="13.5" customHeight="1" x14ac:dyDescent="0.3">
      <c r="A21" t="s">
        <v>331</v>
      </c>
      <c r="B21" t="s">
        <v>767</v>
      </c>
      <c r="C21" t="s">
        <v>397</v>
      </c>
      <c r="D21" t="s">
        <v>768</v>
      </c>
      <c r="E21" t="s">
        <v>763</v>
      </c>
      <c r="F21" t="s">
        <v>763</v>
      </c>
    </row>
    <row r="22" spans="1:6" ht="13.5" customHeight="1" x14ac:dyDescent="0.3">
      <c r="A22" t="s">
        <v>93</v>
      </c>
      <c r="B22" t="s">
        <v>789</v>
      </c>
      <c r="C22" t="s">
        <v>397</v>
      </c>
      <c r="D22" t="s">
        <v>762</v>
      </c>
      <c r="E22" t="s">
        <v>763</v>
      </c>
      <c r="F22" t="s">
        <v>763</v>
      </c>
    </row>
    <row r="23" spans="1:6" ht="13.5" customHeight="1" x14ac:dyDescent="0.3">
      <c r="A23" t="s">
        <v>93</v>
      </c>
      <c r="B23" t="s">
        <v>792</v>
      </c>
      <c r="C23" t="s">
        <v>397</v>
      </c>
      <c r="D23" t="s">
        <v>762</v>
      </c>
      <c r="E23" t="s">
        <v>763</v>
      </c>
      <c r="F23" t="s">
        <v>763</v>
      </c>
    </row>
    <row r="24" spans="1:6" ht="13.5" customHeight="1" x14ac:dyDescent="0.3">
      <c r="A24" t="s">
        <v>93</v>
      </c>
      <c r="B24" t="s">
        <v>793</v>
      </c>
      <c r="C24" t="s">
        <v>397</v>
      </c>
      <c r="D24" t="s">
        <v>765</v>
      </c>
      <c r="E24" t="s">
        <v>763</v>
      </c>
      <c r="F24" t="s">
        <v>763</v>
      </c>
    </row>
    <row r="25" spans="1:6" ht="13.5" customHeight="1" x14ac:dyDescent="0.3">
      <c r="A25" t="s">
        <v>93</v>
      </c>
      <c r="B25" t="s">
        <v>782</v>
      </c>
      <c r="C25" t="s">
        <v>266</v>
      </c>
      <c r="D25" t="s">
        <v>795</v>
      </c>
      <c r="E25" t="s">
        <v>763</v>
      </c>
      <c r="F25" t="s">
        <v>763</v>
      </c>
    </row>
    <row r="26" spans="1:6" ht="13.5" customHeight="1" x14ac:dyDescent="0.3">
      <c r="A26" t="s">
        <v>93</v>
      </c>
      <c r="B26" t="s">
        <v>761</v>
      </c>
      <c r="C26" t="s">
        <v>266</v>
      </c>
      <c r="D26" t="s">
        <v>774</v>
      </c>
      <c r="E26" t="s">
        <v>763</v>
      </c>
      <c r="F26" t="s">
        <v>763</v>
      </c>
    </row>
    <row r="27" spans="1:6" ht="13.5" customHeight="1" x14ac:dyDescent="0.3">
      <c r="A27" t="s">
        <v>93</v>
      </c>
      <c r="B27" t="s">
        <v>784</v>
      </c>
      <c r="C27" t="s">
        <v>266</v>
      </c>
      <c r="D27" t="s">
        <v>796</v>
      </c>
      <c r="E27" t="s">
        <v>763</v>
      </c>
      <c r="F27" t="s">
        <v>763</v>
      </c>
    </row>
    <row r="28" spans="1:6" ht="13.5" customHeight="1" x14ac:dyDescent="0.3">
      <c r="A28" t="s">
        <v>93</v>
      </c>
      <c r="B28" t="s">
        <v>797</v>
      </c>
      <c r="C28" t="s">
        <v>773</v>
      </c>
      <c r="D28" t="s">
        <v>799</v>
      </c>
      <c r="E28" t="s">
        <v>763</v>
      </c>
      <c r="F28" t="s">
        <v>763</v>
      </c>
    </row>
    <row r="29" spans="1:6" ht="13.5" customHeight="1" x14ac:dyDescent="0.3">
      <c r="A29" t="s">
        <v>93</v>
      </c>
      <c r="B29" t="s">
        <v>775</v>
      </c>
      <c r="C29" t="s">
        <v>378</v>
      </c>
      <c r="D29" t="s">
        <v>776</v>
      </c>
      <c r="E29" t="s">
        <v>763</v>
      </c>
      <c r="F29" t="s">
        <v>763</v>
      </c>
    </row>
    <row r="30" spans="1:6" ht="13.5" customHeight="1" x14ac:dyDescent="0.3">
      <c r="A30" t="s">
        <v>93</v>
      </c>
      <c r="B30" t="s">
        <v>766</v>
      </c>
      <c r="C30" t="s">
        <v>397</v>
      </c>
      <c r="D30" t="s">
        <v>776</v>
      </c>
      <c r="E30" t="s">
        <v>763</v>
      </c>
      <c r="F30" t="s">
        <v>763</v>
      </c>
    </row>
    <row r="31" spans="1:6" ht="13.5" customHeight="1" x14ac:dyDescent="0.3">
      <c r="A31" t="s">
        <v>93</v>
      </c>
      <c r="B31" t="s">
        <v>780</v>
      </c>
      <c r="C31" t="s">
        <v>801</v>
      </c>
      <c r="D31" t="s">
        <v>776</v>
      </c>
      <c r="E31" t="s">
        <v>763</v>
      </c>
      <c r="F31" t="s">
        <v>763</v>
      </c>
    </row>
    <row r="32" spans="1:6" ht="13.5" customHeight="1" x14ac:dyDescent="0.3">
      <c r="A32" t="s">
        <v>93</v>
      </c>
      <c r="B32" t="s">
        <v>764</v>
      </c>
      <c r="C32" t="s">
        <v>801</v>
      </c>
      <c r="D32" t="s">
        <v>776</v>
      </c>
      <c r="E32" t="s">
        <v>763</v>
      </c>
      <c r="F32" t="s">
        <v>763</v>
      </c>
    </row>
    <row r="33" spans="1:6" ht="13.5" customHeight="1" x14ac:dyDescent="0.3">
      <c r="A33" t="s">
        <v>93</v>
      </c>
      <c r="B33" t="s">
        <v>786</v>
      </c>
      <c r="C33" t="s">
        <v>801</v>
      </c>
      <c r="D33" t="s">
        <v>776</v>
      </c>
      <c r="E33" t="s">
        <v>763</v>
      </c>
      <c r="F33" t="s">
        <v>763</v>
      </c>
    </row>
    <row r="34" spans="1:6" ht="13.5" customHeight="1" x14ac:dyDescent="0.3">
      <c r="A34" t="s">
        <v>93</v>
      </c>
      <c r="B34" t="s">
        <v>802</v>
      </c>
      <c r="C34" t="s">
        <v>397</v>
      </c>
      <c r="D34" t="s">
        <v>768</v>
      </c>
      <c r="E34" t="s">
        <v>763</v>
      </c>
      <c r="F34" t="s">
        <v>763</v>
      </c>
    </row>
    <row r="35" spans="1:6" ht="13.5" customHeight="1" x14ac:dyDescent="0.3">
      <c r="A35" t="s">
        <v>93</v>
      </c>
      <c r="B35" t="s">
        <v>803</v>
      </c>
      <c r="C35" t="s">
        <v>397</v>
      </c>
      <c r="D35" t="s">
        <v>804</v>
      </c>
      <c r="E35" t="s">
        <v>763</v>
      </c>
      <c r="F35" t="s">
        <v>763</v>
      </c>
    </row>
    <row r="36" spans="1:6" ht="13.5" customHeight="1" x14ac:dyDescent="0.3">
      <c r="A36" t="s">
        <v>93</v>
      </c>
      <c r="B36" t="s">
        <v>778</v>
      </c>
      <c r="C36" t="s">
        <v>397</v>
      </c>
      <c r="D36" t="s">
        <v>804</v>
      </c>
      <c r="E36" t="s">
        <v>763</v>
      </c>
      <c r="F36" t="s">
        <v>763</v>
      </c>
    </row>
    <row r="37" spans="1:6" ht="13.5" customHeight="1" x14ac:dyDescent="0.3">
      <c r="A37" t="s">
        <v>93</v>
      </c>
      <c r="B37" t="s">
        <v>805</v>
      </c>
      <c r="C37" t="s">
        <v>397</v>
      </c>
      <c r="D37" t="s">
        <v>806</v>
      </c>
      <c r="E37" t="s">
        <v>763</v>
      </c>
      <c r="F37" t="s">
        <v>763</v>
      </c>
    </row>
    <row r="38" spans="1:6" ht="13.5" customHeight="1" x14ac:dyDescent="0.3">
      <c r="A38" t="s">
        <v>93</v>
      </c>
      <c r="B38" t="s">
        <v>767</v>
      </c>
      <c r="C38" t="s">
        <v>266</v>
      </c>
      <c r="D38" t="s">
        <v>807</v>
      </c>
      <c r="E38" t="s">
        <v>763</v>
      </c>
      <c r="F38" t="s">
        <v>763</v>
      </c>
    </row>
    <row r="39" spans="1:6" ht="13.5" customHeight="1" x14ac:dyDescent="0.3">
      <c r="A39" t="s">
        <v>93</v>
      </c>
      <c r="B39" t="s">
        <v>770</v>
      </c>
      <c r="C39" t="s">
        <v>266</v>
      </c>
      <c r="D39" t="s">
        <v>771</v>
      </c>
      <c r="E39" t="s">
        <v>763</v>
      </c>
      <c r="F39" t="s">
        <v>763</v>
      </c>
    </row>
    <row r="40" spans="1:6" ht="13.5" customHeight="1" x14ac:dyDescent="0.3">
      <c r="A40" t="s">
        <v>809</v>
      </c>
      <c r="B40" t="s">
        <v>761</v>
      </c>
      <c r="C40" t="s">
        <v>378</v>
      </c>
      <c r="D40" t="s">
        <v>779</v>
      </c>
      <c r="E40" t="s">
        <v>763</v>
      </c>
      <c r="F40" t="s">
        <v>763</v>
      </c>
    </row>
    <row r="41" spans="1:6" ht="13.5" customHeight="1" x14ac:dyDescent="0.3">
      <c r="A41" t="s">
        <v>809</v>
      </c>
      <c r="B41" t="s">
        <v>782</v>
      </c>
      <c r="C41" t="s">
        <v>397</v>
      </c>
      <c r="D41" t="s">
        <v>781</v>
      </c>
      <c r="E41" t="s">
        <v>763</v>
      </c>
      <c r="F41" t="s">
        <v>763</v>
      </c>
    </row>
    <row r="42" spans="1:6" ht="13.5" customHeight="1" x14ac:dyDescent="0.3">
      <c r="A42" t="s">
        <v>809</v>
      </c>
      <c r="B42" t="s">
        <v>770</v>
      </c>
      <c r="C42" t="s">
        <v>397</v>
      </c>
      <c r="D42" t="s">
        <v>768</v>
      </c>
      <c r="E42" t="s">
        <v>763</v>
      </c>
      <c r="F42" t="s">
        <v>763</v>
      </c>
    </row>
    <row r="43" spans="1:6" ht="13.5" customHeight="1" x14ac:dyDescent="0.3">
      <c r="A43" t="s">
        <v>809</v>
      </c>
      <c r="B43" t="s">
        <v>784</v>
      </c>
      <c r="C43" t="s">
        <v>378</v>
      </c>
      <c r="D43" t="s">
        <v>768</v>
      </c>
      <c r="E43" t="s">
        <v>763</v>
      </c>
      <c r="F43" t="s">
        <v>763</v>
      </c>
    </row>
    <row r="44" spans="1:6" ht="13.5" customHeight="1" x14ac:dyDescent="0.3">
      <c r="A44" t="s">
        <v>809</v>
      </c>
      <c r="B44" t="s">
        <v>764</v>
      </c>
      <c r="C44" t="s">
        <v>397</v>
      </c>
      <c r="D44" t="s">
        <v>781</v>
      </c>
      <c r="E44" t="s">
        <v>763</v>
      </c>
      <c r="F44" t="s">
        <v>763</v>
      </c>
    </row>
    <row r="45" spans="1:6" ht="13.5" customHeight="1" x14ac:dyDescent="0.3">
      <c r="A45" t="s">
        <v>809</v>
      </c>
      <c r="B45" t="s">
        <v>766</v>
      </c>
      <c r="C45" t="s">
        <v>397</v>
      </c>
      <c r="D45" t="s">
        <v>781</v>
      </c>
      <c r="E45" t="s">
        <v>763</v>
      </c>
      <c r="F45" t="s">
        <v>763</v>
      </c>
    </row>
    <row r="46" spans="1:6" ht="13.5" customHeight="1" x14ac:dyDescent="0.3">
      <c r="A46" t="s">
        <v>809</v>
      </c>
      <c r="B46" t="s">
        <v>797</v>
      </c>
      <c r="C46" t="s">
        <v>773</v>
      </c>
      <c r="D46" t="s">
        <v>771</v>
      </c>
      <c r="E46" t="s">
        <v>763</v>
      </c>
      <c r="F46" t="s">
        <v>763</v>
      </c>
    </row>
    <row r="47" spans="1:6" ht="13.5" customHeight="1" x14ac:dyDescent="0.3">
      <c r="A47" t="s">
        <v>809</v>
      </c>
      <c r="B47" t="s">
        <v>775</v>
      </c>
      <c r="C47" t="s">
        <v>801</v>
      </c>
      <c r="D47" t="s">
        <v>779</v>
      </c>
      <c r="E47" t="s">
        <v>763</v>
      </c>
      <c r="F47" t="s">
        <v>763</v>
      </c>
    </row>
    <row r="48" spans="1:6" ht="13.5" customHeight="1" x14ac:dyDescent="0.3">
      <c r="A48" t="s">
        <v>809</v>
      </c>
      <c r="B48" t="s">
        <v>803</v>
      </c>
      <c r="C48" t="s">
        <v>801</v>
      </c>
      <c r="D48" t="s">
        <v>779</v>
      </c>
      <c r="E48" t="s">
        <v>763</v>
      </c>
      <c r="F48" t="s">
        <v>763</v>
      </c>
    </row>
    <row r="49" spans="1:6" ht="13.5" customHeight="1" x14ac:dyDescent="0.3">
      <c r="A49" t="s">
        <v>809</v>
      </c>
      <c r="B49" t="s">
        <v>767</v>
      </c>
      <c r="C49" t="s">
        <v>801</v>
      </c>
      <c r="D49" t="s">
        <v>779</v>
      </c>
      <c r="E49" t="s">
        <v>763</v>
      </c>
      <c r="F49" t="s">
        <v>763</v>
      </c>
    </row>
    <row r="50" spans="1:6" ht="13.5" customHeight="1" x14ac:dyDescent="0.3">
      <c r="A50" t="s">
        <v>286</v>
      </c>
      <c r="B50" t="s">
        <v>761</v>
      </c>
      <c r="C50" t="s">
        <v>397</v>
      </c>
      <c r="D50" t="s">
        <v>762</v>
      </c>
      <c r="E50" t="s">
        <v>763</v>
      </c>
      <c r="F50" t="s">
        <v>763</v>
      </c>
    </row>
    <row r="51" spans="1:6" ht="13.5" customHeight="1" x14ac:dyDescent="0.3">
      <c r="A51" t="s">
        <v>286</v>
      </c>
      <c r="B51" t="s">
        <v>786</v>
      </c>
      <c r="C51" t="s">
        <v>397</v>
      </c>
      <c r="D51" t="s">
        <v>816</v>
      </c>
      <c r="E51" t="s">
        <v>763</v>
      </c>
      <c r="F51" t="s">
        <v>763</v>
      </c>
    </row>
    <row r="52" spans="1:6" ht="13.5" customHeight="1" x14ac:dyDescent="0.3">
      <c r="A52" t="s">
        <v>286</v>
      </c>
      <c r="B52" t="s">
        <v>767</v>
      </c>
      <c r="C52" t="s">
        <v>397</v>
      </c>
      <c r="D52" t="s">
        <v>768</v>
      </c>
      <c r="E52" t="s">
        <v>763</v>
      </c>
      <c r="F52" t="s">
        <v>763</v>
      </c>
    </row>
    <row r="53" spans="1:6" ht="13.5" customHeight="1" x14ac:dyDescent="0.3">
      <c r="A53" t="s">
        <v>578</v>
      </c>
      <c r="B53" t="s">
        <v>761</v>
      </c>
      <c r="C53" t="s">
        <v>378</v>
      </c>
      <c r="D53" t="s">
        <v>779</v>
      </c>
      <c r="E53" t="s">
        <v>763</v>
      </c>
      <c r="F53" t="s">
        <v>763</v>
      </c>
    </row>
    <row r="54" spans="1:6" ht="13.5" customHeight="1" x14ac:dyDescent="0.3">
      <c r="A54" t="s">
        <v>578</v>
      </c>
      <c r="B54" t="s">
        <v>770</v>
      </c>
      <c r="C54" t="s">
        <v>397</v>
      </c>
      <c r="D54" t="s">
        <v>768</v>
      </c>
      <c r="E54" t="s">
        <v>763</v>
      </c>
      <c r="F54" t="s">
        <v>763</v>
      </c>
    </row>
    <row r="55" spans="1:6" ht="13.5" customHeight="1" x14ac:dyDescent="0.3">
      <c r="A55" t="s">
        <v>578</v>
      </c>
      <c r="B55" t="s">
        <v>764</v>
      </c>
      <c r="C55" t="s">
        <v>266</v>
      </c>
      <c r="D55" t="s">
        <v>818</v>
      </c>
      <c r="E55" t="s">
        <v>763</v>
      </c>
      <c r="F55" t="s">
        <v>763</v>
      </c>
    </row>
    <row r="56" spans="1:6" ht="13.5" customHeight="1" x14ac:dyDescent="0.3">
      <c r="A56" t="s">
        <v>578</v>
      </c>
      <c r="B56" t="s">
        <v>766</v>
      </c>
      <c r="C56" t="s">
        <v>266</v>
      </c>
      <c r="D56" t="s">
        <v>818</v>
      </c>
      <c r="E56" t="s">
        <v>763</v>
      </c>
      <c r="F56" t="s">
        <v>763</v>
      </c>
    </row>
    <row r="57" spans="1:6" ht="13.5" customHeight="1" x14ac:dyDescent="0.3">
      <c r="A57" t="s">
        <v>578</v>
      </c>
      <c r="B57" t="s">
        <v>819</v>
      </c>
      <c r="C57" t="s">
        <v>378</v>
      </c>
      <c r="D57" t="s">
        <v>768</v>
      </c>
      <c r="E57" t="s">
        <v>763</v>
      </c>
      <c r="F57" t="s">
        <v>763</v>
      </c>
    </row>
    <row r="58" spans="1:6" ht="13.5" customHeight="1" x14ac:dyDescent="0.3">
      <c r="A58" t="s">
        <v>578</v>
      </c>
      <c r="B58" t="s">
        <v>782</v>
      </c>
      <c r="C58" t="s">
        <v>378</v>
      </c>
      <c r="D58" t="s">
        <v>768</v>
      </c>
      <c r="E58" t="s">
        <v>763</v>
      </c>
      <c r="F58" t="s">
        <v>763</v>
      </c>
    </row>
    <row r="59" spans="1:6" ht="13.5" customHeight="1" x14ac:dyDescent="0.3">
      <c r="A59" t="s">
        <v>578</v>
      </c>
      <c r="B59" t="s">
        <v>784</v>
      </c>
      <c r="C59" t="s">
        <v>378</v>
      </c>
      <c r="D59" t="s">
        <v>768</v>
      </c>
      <c r="E59" t="s">
        <v>763</v>
      </c>
      <c r="F59" t="s">
        <v>763</v>
      </c>
    </row>
    <row r="60" spans="1:6" ht="13.5" customHeight="1" x14ac:dyDescent="0.3">
      <c r="A60" t="s">
        <v>578</v>
      </c>
      <c r="B60" t="s">
        <v>767</v>
      </c>
      <c r="C60" t="s">
        <v>378</v>
      </c>
      <c r="D60" t="s">
        <v>768</v>
      </c>
      <c r="E60" t="s">
        <v>763</v>
      </c>
      <c r="F60" t="s">
        <v>763</v>
      </c>
    </row>
    <row r="61" spans="1:6" ht="13.5" customHeight="1" x14ac:dyDescent="0.3">
      <c r="A61" t="s">
        <v>578</v>
      </c>
      <c r="B61" t="s">
        <v>775</v>
      </c>
      <c r="C61" t="s">
        <v>801</v>
      </c>
      <c r="D61" t="s">
        <v>779</v>
      </c>
      <c r="E61" t="s">
        <v>763</v>
      </c>
      <c r="F61" t="s">
        <v>763</v>
      </c>
    </row>
    <row r="62" spans="1:6" ht="13.5" customHeight="1" x14ac:dyDescent="0.3">
      <c r="A62" t="s">
        <v>578</v>
      </c>
      <c r="B62" t="s">
        <v>803</v>
      </c>
      <c r="C62" t="s">
        <v>801</v>
      </c>
      <c r="D62" t="s">
        <v>779</v>
      </c>
      <c r="E62" t="s">
        <v>763</v>
      </c>
      <c r="F62" t="s">
        <v>763</v>
      </c>
    </row>
    <row r="63" spans="1:6" ht="13.5" customHeight="1" x14ac:dyDescent="0.3">
      <c r="A63" t="s">
        <v>578</v>
      </c>
      <c r="B63" t="s">
        <v>793</v>
      </c>
      <c r="C63" t="s">
        <v>801</v>
      </c>
      <c r="D63" t="s">
        <v>779</v>
      </c>
      <c r="E63" t="s">
        <v>763</v>
      </c>
      <c r="F63" t="s">
        <v>763</v>
      </c>
    </row>
    <row r="64" spans="1:6" ht="13.5" customHeight="1" x14ac:dyDescent="0.3">
      <c r="A64" t="s">
        <v>570</v>
      </c>
      <c r="B64" t="s">
        <v>761</v>
      </c>
      <c r="C64" t="s">
        <v>397</v>
      </c>
      <c r="D64" t="s">
        <v>762</v>
      </c>
      <c r="E64" t="s">
        <v>763</v>
      </c>
      <c r="F64" t="s">
        <v>763</v>
      </c>
    </row>
    <row r="65" spans="1:6" ht="13.5" customHeight="1" x14ac:dyDescent="0.3">
      <c r="A65" t="s">
        <v>570</v>
      </c>
      <c r="B65" t="s">
        <v>775</v>
      </c>
      <c r="C65" t="s">
        <v>378</v>
      </c>
      <c r="D65" t="s">
        <v>776</v>
      </c>
      <c r="E65" t="s">
        <v>763</v>
      </c>
      <c r="F65" t="s">
        <v>763</v>
      </c>
    </row>
    <row r="66" spans="1:6" ht="13.5" customHeight="1" x14ac:dyDescent="0.3">
      <c r="A66" t="s">
        <v>570</v>
      </c>
      <c r="B66" t="s">
        <v>803</v>
      </c>
      <c r="C66" t="s">
        <v>378</v>
      </c>
      <c r="D66" t="s">
        <v>776</v>
      </c>
      <c r="E66" t="s">
        <v>763</v>
      </c>
      <c r="F66" t="s">
        <v>763</v>
      </c>
    </row>
    <row r="67" spans="1:6" ht="13.5" customHeight="1" x14ac:dyDescent="0.3">
      <c r="A67" t="s">
        <v>570</v>
      </c>
      <c r="B67" t="s">
        <v>786</v>
      </c>
      <c r="C67" t="s">
        <v>378</v>
      </c>
      <c r="D67" t="s">
        <v>826</v>
      </c>
      <c r="E67" t="s">
        <v>763</v>
      </c>
      <c r="F67" t="s">
        <v>763</v>
      </c>
    </row>
    <row r="68" spans="1:6" ht="13.5" customHeight="1" x14ac:dyDescent="0.3">
      <c r="A68" t="s">
        <v>570</v>
      </c>
      <c r="B68" t="s">
        <v>793</v>
      </c>
      <c r="C68" t="s">
        <v>801</v>
      </c>
      <c r="D68" t="s">
        <v>826</v>
      </c>
      <c r="E68" t="s">
        <v>763</v>
      </c>
      <c r="F68" t="s">
        <v>763</v>
      </c>
    </row>
    <row r="69" spans="1:6" ht="13.5" customHeight="1" x14ac:dyDescent="0.3">
      <c r="A69" t="s">
        <v>570</v>
      </c>
      <c r="B69" t="s">
        <v>789</v>
      </c>
      <c r="C69" t="s">
        <v>801</v>
      </c>
      <c r="D69" t="s">
        <v>826</v>
      </c>
      <c r="E69" t="s">
        <v>763</v>
      </c>
      <c r="F69" t="s">
        <v>763</v>
      </c>
    </row>
    <row r="70" spans="1:6" ht="13.5" customHeight="1" x14ac:dyDescent="0.3">
      <c r="A70" t="s">
        <v>570</v>
      </c>
      <c r="B70" t="s">
        <v>764</v>
      </c>
      <c r="C70" t="s">
        <v>397</v>
      </c>
      <c r="D70" t="s">
        <v>781</v>
      </c>
      <c r="E70" t="s">
        <v>763</v>
      </c>
      <c r="F70" t="s">
        <v>763</v>
      </c>
    </row>
    <row r="71" spans="1:6" ht="13.5" customHeight="1" x14ac:dyDescent="0.3">
      <c r="A71" t="s">
        <v>570</v>
      </c>
      <c r="B71" t="s">
        <v>766</v>
      </c>
      <c r="C71" t="s">
        <v>397</v>
      </c>
      <c r="D71" t="s">
        <v>781</v>
      </c>
      <c r="E71" t="s">
        <v>763</v>
      </c>
      <c r="F71" t="s">
        <v>763</v>
      </c>
    </row>
    <row r="72" spans="1:6" ht="13.5" customHeight="1" x14ac:dyDescent="0.3">
      <c r="A72" t="s">
        <v>570</v>
      </c>
      <c r="B72" t="s">
        <v>819</v>
      </c>
      <c r="C72" t="s">
        <v>397</v>
      </c>
      <c r="D72" t="s">
        <v>781</v>
      </c>
      <c r="E72" t="s">
        <v>763</v>
      </c>
      <c r="F72" t="s">
        <v>763</v>
      </c>
    </row>
    <row r="73" spans="1:6" ht="13.5" customHeight="1" x14ac:dyDescent="0.3">
      <c r="A73" t="s">
        <v>570</v>
      </c>
      <c r="B73" t="s">
        <v>782</v>
      </c>
      <c r="C73" t="s">
        <v>397</v>
      </c>
      <c r="D73" t="s">
        <v>781</v>
      </c>
      <c r="E73" t="s">
        <v>763</v>
      </c>
      <c r="F73" t="s">
        <v>763</v>
      </c>
    </row>
    <row r="74" spans="1:6" ht="13.5" customHeight="1" x14ac:dyDescent="0.3">
      <c r="A74" t="s">
        <v>570</v>
      </c>
      <c r="B74" t="s">
        <v>767</v>
      </c>
      <c r="C74" t="s">
        <v>266</v>
      </c>
      <c r="D74" t="s">
        <v>807</v>
      </c>
      <c r="E74" t="s">
        <v>763</v>
      </c>
      <c r="F74" t="s">
        <v>763</v>
      </c>
    </row>
    <row r="75" spans="1:6" ht="13.5" customHeight="1" x14ac:dyDescent="0.3">
      <c r="A75" t="s">
        <v>570</v>
      </c>
      <c r="B75" t="s">
        <v>770</v>
      </c>
      <c r="C75" t="s">
        <v>266</v>
      </c>
      <c r="D75" t="s">
        <v>771</v>
      </c>
      <c r="E75" t="s">
        <v>763</v>
      </c>
      <c r="F75" t="s">
        <v>763</v>
      </c>
    </row>
    <row r="76" spans="1:6" ht="13.5" customHeight="1" x14ac:dyDescent="0.3">
      <c r="A76" t="s">
        <v>601</v>
      </c>
      <c r="B76" t="s">
        <v>778</v>
      </c>
      <c r="C76" t="s">
        <v>378</v>
      </c>
      <c r="D76" t="s">
        <v>776</v>
      </c>
      <c r="E76" t="s">
        <v>763</v>
      </c>
      <c r="F76" t="s">
        <v>763</v>
      </c>
    </row>
    <row r="77" spans="1:6" ht="13.5" customHeight="1" x14ac:dyDescent="0.3">
      <c r="A77" t="s">
        <v>601</v>
      </c>
      <c r="B77" t="s">
        <v>784</v>
      </c>
      <c r="C77" t="s">
        <v>378</v>
      </c>
      <c r="D77" t="s">
        <v>826</v>
      </c>
      <c r="E77" t="s">
        <v>763</v>
      </c>
      <c r="F77" t="s">
        <v>763</v>
      </c>
    </row>
    <row r="78" spans="1:6" ht="13.5" customHeight="1" x14ac:dyDescent="0.3">
      <c r="A78" t="s">
        <v>601</v>
      </c>
      <c r="B78" t="s">
        <v>819</v>
      </c>
      <c r="C78" t="s">
        <v>378</v>
      </c>
      <c r="D78" t="s">
        <v>768</v>
      </c>
      <c r="E78" t="s">
        <v>763</v>
      </c>
      <c r="F78" t="s">
        <v>763</v>
      </c>
    </row>
    <row r="79" spans="1:6" ht="13.5" customHeight="1" x14ac:dyDescent="0.3">
      <c r="A79" t="s">
        <v>601</v>
      </c>
      <c r="B79" t="s">
        <v>764</v>
      </c>
      <c r="C79" t="s">
        <v>773</v>
      </c>
      <c r="D79" t="s">
        <v>771</v>
      </c>
      <c r="E79" t="s">
        <v>763</v>
      </c>
      <c r="F79" t="s">
        <v>763</v>
      </c>
    </row>
    <row r="80" spans="1:6" ht="13.5" customHeight="1" x14ac:dyDescent="0.3">
      <c r="A80" t="s">
        <v>601</v>
      </c>
      <c r="B80" t="s">
        <v>766</v>
      </c>
      <c r="C80" t="s">
        <v>773</v>
      </c>
      <c r="D80" t="s">
        <v>771</v>
      </c>
      <c r="E80" t="s">
        <v>763</v>
      </c>
      <c r="F80" t="s">
        <v>763</v>
      </c>
    </row>
    <row r="81" spans="1:6" ht="13.5" customHeight="1" x14ac:dyDescent="0.3">
      <c r="A81" t="s">
        <v>785</v>
      </c>
      <c r="B81" t="s">
        <v>764</v>
      </c>
      <c r="C81" t="s">
        <v>397</v>
      </c>
      <c r="D81" t="s">
        <v>765</v>
      </c>
      <c r="E81" t="s">
        <v>763</v>
      </c>
      <c r="F81" t="s">
        <v>763</v>
      </c>
    </row>
    <row r="82" spans="1:6" ht="13.5" customHeight="1" x14ac:dyDescent="0.3">
      <c r="A82" t="s">
        <v>785</v>
      </c>
      <c r="B82" t="s">
        <v>761</v>
      </c>
      <c r="C82" t="s">
        <v>378</v>
      </c>
      <c r="D82" t="s">
        <v>779</v>
      </c>
      <c r="E82" t="s">
        <v>763</v>
      </c>
      <c r="F82" t="s">
        <v>763</v>
      </c>
    </row>
    <row r="83" spans="1:6" ht="13.5" customHeight="1" x14ac:dyDescent="0.3">
      <c r="A83" t="s">
        <v>785</v>
      </c>
      <c r="B83" t="s">
        <v>784</v>
      </c>
      <c r="C83" t="s">
        <v>378</v>
      </c>
      <c r="D83" t="s">
        <v>826</v>
      </c>
      <c r="E83" t="s">
        <v>763</v>
      </c>
      <c r="F83" t="s">
        <v>763</v>
      </c>
    </row>
    <row r="84" spans="1:6" ht="13.5" customHeight="1" x14ac:dyDescent="0.3">
      <c r="A84" t="s">
        <v>785</v>
      </c>
      <c r="B84" t="s">
        <v>767</v>
      </c>
      <c r="C84" t="s">
        <v>266</v>
      </c>
      <c r="D84" t="s">
        <v>807</v>
      </c>
      <c r="E84" t="s">
        <v>763</v>
      </c>
      <c r="F84" t="s">
        <v>763</v>
      </c>
    </row>
    <row r="85" spans="1:6" ht="13.5" customHeight="1" x14ac:dyDescent="0.3">
      <c r="A85" t="s">
        <v>785</v>
      </c>
      <c r="B85" t="s">
        <v>770</v>
      </c>
      <c r="C85" t="s">
        <v>266</v>
      </c>
      <c r="D85" t="s">
        <v>771</v>
      </c>
      <c r="E85" t="s">
        <v>763</v>
      </c>
      <c r="F85" t="s">
        <v>763</v>
      </c>
    </row>
    <row r="86" spans="1:6" ht="13.5" customHeight="1" x14ac:dyDescent="0.3">
      <c r="A86" t="s">
        <v>785</v>
      </c>
      <c r="B86" t="s">
        <v>766</v>
      </c>
      <c r="C86" t="s">
        <v>397</v>
      </c>
      <c r="D86" t="s">
        <v>781</v>
      </c>
      <c r="E86" t="s">
        <v>763</v>
      </c>
      <c r="F86" t="s">
        <v>763</v>
      </c>
    </row>
    <row r="87" spans="1:6" ht="13.5" customHeight="1" x14ac:dyDescent="0.3">
      <c r="A87" t="s">
        <v>808</v>
      </c>
      <c r="B87" t="s">
        <v>761</v>
      </c>
      <c r="C87" t="s">
        <v>378</v>
      </c>
      <c r="D87" t="s">
        <v>779</v>
      </c>
      <c r="E87" t="s">
        <v>763</v>
      </c>
      <c r="F87" t="s">
        <v>763</v>
      </c>
    </row>
    <row r="88" spans="1:6" ht="13.5" customHeight="1" x14ac:dyDescent="0.3">
      <c r="A88" t="s">
        <v>808</v>
      </c>
      <c r="B88" t="s">
        <v>764</v>
      </c>
      <c r="C88" t="s">
        <v>378</v>
      </c>
      <c r="D88" t="s">
        <v>826</v>
      </c>
      <c r="E88" t="s">
        <v>763</v>
      </c>
      <c r="F88" t="s">
        <v>763</v>
      </c>
    </row>
    <row r="89" spans="1:6" ht="13.5" customHeight="1" x14ac:dyDescent="0.3">
      <c r="A89" t="s">
        <v>808</v>
      </c>
      <c r="B89" t="s">
        <v>766</v>
      </c>
      <c r="C89" t="s">
        <v>378</v>
      </c>
      <c r="D89" t="s">
        <v>826</v>
      </c>
      <c r="E89" t="s">
        <v>763</v>
      </c>
      <c r="F89" t="s">
        <v>763</v>
      </c>
    </row>
    <row r="90" spans="1:6" ht="13.5" customHeight="1" x14ac:dyDescent="0.3">
      <c r="A90" t="s">
        <v>808</v>
      </c>
      <c r="B90" t="s">
        <v>819</v>
      </c>
      <c r="C90" t="s">
        <v>378</v>
      </c>
      <c r="D90" t="s">
        <v>826</v>
      </c>
      <c r="E90" t="s">
        <v>763</v>
      </c>
      <c r="F90" t="s">
        <v>763</v>
      </c>
    </row>
    <row r="91" spans="1:6" ht="13.5" customHeight="1" x14ac:dyDescent="0.3">
      <c r="A91" t="s">
        <v>808</v>
      </c>
      <c r="B91" t="s">
        <v>782</v>
      </c>
      <c r="C91" t="s">
        <v>378</v>
      </c>
      <c r="D91" t="s">
        <v>826</v>
      </c>
      <c r="E91" t="s">
        <v>763</v>
      </c>
      <c r="F91" t="s">
        <v>763</v>
      </c>
    </row>
    <row r="92" spans="1:6" ht="13.5" customHeight="1" x14ac:dyDescent="0.3">
      <c r="A92" t="s">
        <v>808</v>
      </c>
      <c r="B92" t="s">
        <v>784</v>
      </c>
      <c r="C92" t="s">
        <v>378</v>
      </c>
      <c r="D92" t="s">
        <v>826</v>
      </c>
      <c r="E92" t="s">
        <v>763</v>
      </c>
      <c r="F92" t="s">
        <v>763</v>
      </c>
    </row>
    <row r="93" spans="1:6" ht="13.5" customHeight="1" x14ac:dyDescent="0.3">
      <c r="A93" t="s">
        <v>808</v>
      </c>
      <c r="B93" t="s">
        <v>775</v>
      </c>
      <c r="C93" t="s">
        <v>801</v>
      </c>
      <c r="D93" t="s">
        <v>826</v>
      </c>
      <c r="E93" t="s">
        <v>763</v>
      </c>
      <c r="F93" t="s">
        <v>763</v>
      </c>
    </row>
    <row r="94" spans="1:6" ht="13.5" customHeight="1" x14ac:dyDescent="0.3">
      <c r="A94" t="s">
        <v>808</v>
      </c>
      <c r="B94" t="s">
        <v>803</v>
      </c>
      <c r="C94" t="s">
        <v>801</v>
      </c>
      <c r="D94" t="s">
        <v>826</v>
      </c>
      <c r="E94" t="s">
        <v>763</v>
      </c>
      <c r="F94" t="s">
        <v>763</v>
      </c>
    </row>
    <row r="95" spans="1:6" ht="13.5" customHeight="1" x14ac:dyDescent="0.3">
      <c r="A95" t="s">
        <v>808</v>
      </c>
      <c r="B95" t="s">
        <v>778</v>
      </c>
      <c r="C95" t="s">
        <v>801</v>
      </c>
      <c r="D95" t="s">
        <v>826</v>
      </c>
      <c r="E95" t="s">
        <v>763</v>
      </c>
      <c r="F95" t="s">
        <v>763</v>
      </c>
    </row>
    <row r="96" spans="1:6" ht="13.5" customHeight="1" x14ac:dyDescent="0.3">
      <c r="A96" t="s">
        <v>808</v>
      </c>
      <c r="B96" t="s">
        <v>793</v>
      </c>
      <c r="C96" t="s">
        <v>801</v>
      </c>
      <c r="D96" t="s">
        <v>826</v>
      </c>
      <c r="E96" t="s">
        <v>763</v>
      </c>
      <c r="F96" t="s">
        <v>763</v>
      </c>
    </row>
    <row r="97" spans="1:6" ht="13.5" customHeight="1" x14ac:dyDescent="0.3">
      <c r="A97" t="s">
        <v>808</v>
      </c>
      <c r="B97" t="s">
        <v>767</v>
      </c>
      <c r="C97" t="s">
        <v>801</v>
      </c>
      <c r="D97" t="s">
        <v>826</v>
      </c>
      <c r="E97" t="s">
        <v>763</v>
      </c>
      <c r="F97" t="s">
        <v>763</v>
      </c>
    </row>
    <row r="98" spans="1:6" ht="13.5" customHeight="1" x14ac:dyDescent="0.3">
      <c r="A98" t="s">
        <v>808</v>
      </c>
      <c r="B98" t="s">
        <v>770</v>
      </c>
      <c r="C98" t="s">
        <v>397</v>
      </c>
      <c r="D98" t="s">
        <v>768</v>
      </c>
      <c r="E98" t="s">
        <v>763</v>
      </c>
      <c r="F98" t="s">
        <v>763</v>
      </c>
    </row>
    <row r="99" spans="1:6" ht="13.5" customHeight="1" x14ac:dyDescent="0.3">
      <c r="A99" t="s">
        <v>230</v>
      </c>
      <c r="B99" t="s">
        <v>761</v>
      </c>
      <c r="C99" t="s">
        <v>397</v>
      </c>
      <c r="D99" t="s">
        <v>762</v>
      </c>
      <c r="E99" t="s">
        <v>763</v>
      </c>
      <c r="F99" t="s">
        <v>763</v>
      </c>
    </row>
    <row r="100" spans="1:6" ht="13.5" customHeight="1" x14ac:dyDescent="0.3">
      <c r="A100" t="s">
        <v>230</v>
      </c>
      <c r="B100" t="s">
        <v>770</v>
      </c>
      <c r="C100" t="s">
        <v>397</v>
      </c>
      <c r="D100" t="s">
        <v>768</v>
      </c>
      <c r="E100" t="s">
        <v>763</v>
      </c>
      <c r="F100" t="s">
        <v>763</v>
      </c>
    </row>
    <row r="101" spans="1:6" ht="13.5" customHeight="1" x14ac:dyDescent="0.3">
      <c r="A101" t="s">
        <v>230</v>
      </c>
      <c r="B101" t="s">
        <v>767</v>
      </c>
      <c r="C101" t="s">
        <v>266</v>
      </c>
      <c r="D101" t="s">
        <v>807</v>
      </c>
      <c r="E101" t="s">
        <v>763</v>
      </c>
      <c r="F101" t="s">
        <v>763</v>
      </c>
    </row>
    <row r="102" spans="1:6" ht="13.5" customHeight="1" x14ac:dyDescent="0.3">
      <c r="A102" t="s">
        <v>737</v>
      </c>
      <c r="B102" t="s">
        <v>767</v>
      </c>
      <c r="C102" t="s">
        <v>397</v>
      </c>
      <c r="D102" t="s">
        <v>768</v>
      </c>
      <c r="E102" t="s">
        <v>763</v>
      </c>
      <c r="F102" t="s">
        <v>763</v>
      </c>
    </row>
    <row r="103" spans="1:6" ht="13.5" customHeight="1" x14ac:dyDescent="0.3">
      <c r="A103" t="s">
        <v>737</v>
      </c>
      <c r="B103" t="s">
        <v>761</v>
      </c>
      <c r="C103" t="s">
        <v>266</v>
      </c>
      <c r="D103" t="s">
        <v>807</v>
      </c>
      <c r="E103" t="s">
        <v>763</v>
      </c>
      <c r="F103" t="s">
        <v>763</v>
      </c>
    </row>
    <row r="104" spans="1:6" ht="13.5" customHeight="1" x14ac:dyDescent="0.3">
      <c r="A104" t="s">
        <v>737</v>
      </c>
      <c r="B104" t="s">
        <v>770</v>
      </c>
      <c r="C104" t="s">
        <v>773</v>
      </c>
      <c r="D104" t="s">
        <v>771</v>
      </c>
      <c r="E104" t="s">
        <v>763</v>
      </c>
      <c r="F104" t="s">
        <v>763</v>
      </c>
    </row>
    <row r="105" spans="1:6" ht="13.5" customHeight="1" x14ac:dyDescent="0.3">
      <c r="A105" t="s">
        <v>583</v>
      </c>
      <c r="B105" t="s">
        <v>764</v>
      </c>
      <c r="C105" t="s">
        <v>397</v>
      </c>
      <c r="D105" t="s">
        <v>765</v>
      </c>
      <c r="E105" t="s">
        <v>763</v>
      </c>
      <c r="F105" t="s">
        <v>763</v>
      </c>
    </row>
    <row r="106" spans="1:6" ht="13.5" customHeight="1" x14ac:dyDescent="0.3">
      <c r="A106" t="s">
        <v>583</v>
      </c>
      <c r="B106" t="s">
        <v>766</v>
      </c>
      <c r="C106" t="s">
        <v>397</v>
      </c>
      <c r="D106" t="s">
        <v>765</v>
      </c>
      <c r="E106" t="s">
        <v>763</v>
      </c>
      <c r="F106" t="s">
        <v>763</v>
      </c>
    </row>
    <row r="107" spans="1:6" ht="13.5" customHeight="1" x14ac:dyDescent="0.3">
      <c r="A107" t="s">
        <v>583</v>
      </c>
      <c r="B107" t="s">
        <v>778</v>
      </c>
      <c r="C107" t="s">
        <v>378</v>
      </c>
      <c r="D107" t="s">
        <v>776</v>
      </c>
      <c r="E107" t="s">
        <v>763</v>
      </c>
      <c r="F107" t="s">
        <v>763</v>
      </c>
    </row>
    <row r="108" spans="1:6" ht="13.5" customHeight="1" x14ac:dyDescent="0.3">
      <c r="A108" t="s">
        <v>742</v>
      </c>
      <c r="B108" t="s">
        <v>775</v>
      </c>
      <c r="C108" t="s">
        <v>378</v>
      </c>
      <c r="D108" t="s">
        <v>776</v>
      </c>
      <c r="E108" t="s">
        <v>763</v>
      </c>
      <c r="F108" t="s">
        <v>763</v>
      </c>
    </row>
    <row r="109" spans="1:6" ht="13.5" customHeight="1" x14ac:dyDescent="0.3">
      <c r="A109" t="s">
        <v>742</v>
      </c>
      <c r="B109" t="s">
        <v>764</v>
      </c>
      <c r="C109" t="s">
        <v>801</v>
      </c>
      <c r="D109" t="s">
        <v>826</v>
      </c>
      <c r="E109" t="s">
        <v>763</v>
      </c>
      <c r="F109" t="s">
        <v>763</v>
      </c>
    </row>
    <row r="110" spans="1:6" ht="13.5" customHeight="1" x14ac:dyDescent="0.3">
      <c r="A110" t="s">
        <v>742</v>
      </c>
      <c r="B110" t="s">
        <v>766</v>
      </c>
      <c r="C110" t="s">
        <v>801</v>
      </c>
      <c r="D110" t="s">
        <v>826</v>
      </c>
      <c r="E110" t="s">
        <v>763</v>
      </c>
      <c r="F110" t="s">
        <v>763</v>
      </c>
    </row>
    <row r="111" spans="1:6" ht="13.5" customHeight="1" x14ac:dyDescent="0.3">
      <c r="A111" t="s">
        <v>305</v>
      </c>
      <c r="B111" t="s">
        <v>761</v>
      </c>
      <c r="C111" t="s">
        <v>397</v>
      </c>
      <c r="D111" t="s">
        <v>762</v>
      </c>
      <c r="E111" t="s">
        <v>763</v>
      </c>
      <c r="F111" t="s">
        <v>763</v>
      </c>
    </row>
    <row r="112" spans="1:6" ht="13.5" customHeight="1" x14ac:dyDescent="0.3">
      <c r="A112" t="s">
        <v>305</v>
      </c>
      <c r="B112" t="s">
        <v>767</v>
      </c>
      <c r="C112" t="s">
        <v>397</v>
      </c>
      <c r="D112" t="s">
        <v>762</v>
      </c>
      <c r="E112" t="s">
        <v>763</v>
      </c>
      <c r="F112" t="s">
        <v>763</v>
      </c>
    </row>
    <row r="113" spans="1:6" ht="13.5" customHeight="1" x14ac:dyDescent="0.3">
      <c r="A113" t="s">
        <v>305</v>
      </c>
      <c r="B113" t="s">
        <v>784</v>
      </c>
      <c r="C113" t="s">
        <v>378</v>
      </c>
      <c r="D113" t="s">
        <v>826</v>
      </c>
      <c r="E113" t="s">
        <v>763</v>
      </c>
      <c r="F113" t="s">
        <v>763</v>
      </c>
    </row>
    <row r="114" spans="1:6" ht="13.5" customHeight="1" x14ac:dyDescent="0.3">
      <c r="A114" t="s">
        <v>305</v>
      </c>
      <c r="B114" t="s">
        <v>802</v>
      </c>
      <c r="C114" t="s">
        <v>266</v>
      </c>
      <c r="D114" t="s">
        <v>807</v>
      </c>
      <c r="E114" t="s">
        <v>763</v>
      </c>
      <c r="F114" t="s">
        <v>763</v>
      </c>
    </row>
    <row r="115" spans="1:6" ht="13.5" customHeight="1" x14ac:dyDescent="0.3">
      <c r="A115" t="s">
        <v>451</v>
      </c>
      <c r="B115" t="s">
        <v>761</v>
      </c>
      <c r="C115" t="s">
        <v>378</v>
      </c>
      <c r="D115" t="s">
        <v>779</v>
      </c>
      <c r="E115" t="s">
        <v>763</v>
      </c>
      <c r="F115" t="s">
        <v>763</v>
      </c>
    </row>
    <row r="116" spans="1:6" ht="13.5" customHeight="1" x14ac:dyDescent="0.3">
      <c r="A116" t="s">
        <v>744</v>
      </c>
      <c r="B116" t="s">
        <v>775</v>
      </c>
      <c r="C116" t="s">
        <v>378</v>
      </c>
      <c r="D116" t="s">
        <v>776</v>
      </c>
      <c r="E116" t="s">
        <v>763</v>
      </c>
      <c r="F116" t="s">
        <v>763</v>
      </c>
    </row>
    <row r="117" spans="1:6" ht="13.5" customHeight="1" x14ac:dyDescent="0.3">
      <c r="A117" t="s">
        <v>744</v>
      </c>
      <c r="B117" t="s">
        <v>803</v>
      </c>
      <c r="C117" t="s">
        <v>378</v>
      </c>
      <c r="D117" t="s">
        <v>776</v>
      </c>
      <c r="E117" t="s">
        <v>763</v>
      </c>
      <c r="F117" t="s">
        <v>763</v>
      </c>
    </row>
    <row r="118" spans="1:6" ht="13.5" customHeight="1" x14ac:dyDescent="0.3">
      <c r="A118" t="s">
        <v>744</v>
      </c>
      <c r="B118" t="s">
        <v>778</v>
      </c>
      <c r="C118" t="s">
        <v>378</v>
      </c>
      <c r="D118" t="s">
        <v>776</v>
      </c>
      <c r="E118" t="s">
        <v>763</v>
      </c>
      <c r="F118" t="s">
        <v>763</v>
      </c>
    </row>
    <row r="119" spans="1:6" ht="13.5" customHeight="1" x14ac:dyDescent="0.3">
      <c r="A119" t="s">
        <v>744</v>
      </c>
      <c r="B119" t="s">
        <v>761</v>
      </c>
      <c r="C119" t="s">
        <v>378</v>
      </c>
      <c r="D119" t="s">
        <v>779</v>
      </c>
      <c r="E119" t="s">
        <v>763</v>
      </c>
      <c r="F119" t="s">
        <v>763</v>
      </c>
    </row>
    <row r="120" spans="1:6" ht="13.5" customHeight="1" x14ac:dyDescent="0.3">
      <c r="A120" t="s">
        <v>744</v>
      </c>
      <c r="B120" t="s">
        <v>784</v>
      </c>
      <c r="C120" t="s">
        <v>378</v>
      </c>
      <c r="D120" t="s">
        <v>826</v>
      </c>
      <c r="E120" t="s">
        <v>763</v>
      </c>
      <c r="F120" t="s">
        <v>763</v>
      </c>
    </row>
    <row r="121" spans="1:6" ht="13.5" customHeight="1" x14ac:dyDescent="0.3">
      <c r="A121" t="s">
        <v>744</v>
      </c>
      <c r="B121" t="s">
        <v>782</v>
      </c>
      <c r="C121" t="s">
        <v>397</v>
      </c>
      <c r="D121" t="s">
        <v>781</v>
      </c>
      <c r="E121" t="s">
        <v>763</v>
      </c>
      <c r="F121" t="s">
        <v>763</v>
      </c>
    </row>
    <row r="122" spans="1:6" ht="13.5" customHeight="1" x14ac:dyDescent="0.3">
      <c r="A122" t="s">
        <v>744</v>
      </c>
      <c r="B122" t="s">
        <v>770</v>
      </c>
      <c r="C122" t="s">
        <v>397</v>
      </c>
      <c r="D122" t="s">
        <v>768</v>
      </c>
      <c r="E122" t="s">
        <v>763</v>
      </c>
      <c r="F122" t="s">
        <v>763</v>
      </c>
    </row>
    <row r="123" spans="1:6" ht="13.5" customHeight="1" x14ac:dyDescent="0.3">
      <c r="A123" t="s">
        <v>103</v>
      </c>
      <c r="B123" t="s">
        <v>793</v>
      </c>
      <c r="C123" t="s">
        <v>378</v>
      </c>
      <c r="D123" t="s">
        <v>826</v>
      </c>
      <c r="E123" t="s">
        <v>763</v>
      </c>
      <c r="F123" t="s">
        <v>763</v>
      </c>
    </row>
    <row r="124" spans="1:6" ht="13.5" customHeight="1" x14ac:dyDescent="0.3">
      <c r="A124" t="s">
        <v>103</v>
      </c>
      <c r="B124" t="s">
        <v>789</v>
      </c>
      <c r="C124" t="s">
        <v>378</v>
      </c>
      <c r="D124" t="s">
        <v>826</v>
      </c>
      <c r="E124" t="s">
        <v>763</v>
      </c>
      <c r="F124" t="s">
        <v>763</v>
      </c>
    </row>
    <row r="125" spans="1:6" ht="13.5" customHeight="1" x14ac:dyDescent="0.3">
      <c r="A125" t="s">
        <v>103</v>
      </c>
      <c r="B125" t="s">
        <v>792</v>
      </c>
      <c r="C125" t="s">
        <v>378</v>
      </c>
      <c r="D125" t="s">
        <v>826</v>
      </c>
      <c r="E125" t="s">
        <v>763</v>
      </c>
      <c r="F125" t="s">
        <v>763</v>
      </c>
    </row>
    <row r="126" spans="1:6" ht="13.5" customHeight="1" x14ac:dyDescent="0.3">
      <c r="A126" t="s">
        <v>103</v>
      </c>
      <c r="B126" t="s">
        <v>778</v>
      </c>
      <c r="C126" t="s">
        <v>801</v>
      </c>
      <c r="D126" t="s">
        <v>826</v>
      </c>
      <c r="E126" t="s">
        <v>763</v>
      </c>
      <c r="F126" t="s">
        <v>763</v>
      </c>
    </row>
    <row r="127" spans="1:6" ht="13.5" customHeight="1" x14ac:dyDescent="0.3">
      <c r="A127" t="s">
        <v>103</v>
      </c>
      <c r="B127" t="s">
        <v>761</v>
      </c>
      <c r="C127" t="s">
        <v>801</v>
      </c>
      <c r="D127" t="s">
        <v>826</v>
      </c>
      <c r="E127" t="s">
        <v>763</v>
      </c>
      <c r="F127" t="s">
        <v>763</v>
      </c>
    </row>
    <row r="128" spans="1:6" ht="13.5" customHeight="1" x14ac:dyDescent="0.3">
      <c r="A128" t="s">
        <v>103</v>
      </c>
      <c r="B128" t="s">
        <v>786</v>
      </c>
      <c r="C128" t="s">
        <v>397</v>
      </c>
      <c r="D128" t="s">
        <v>781</v>
      </c>
      <c r="E128" t="s">
        <v>763</v>
      </c>
      <c r="F128" t="s">
        <v>763</v>
      </c>
    </row>
    <row r="129" spans="1:6" ht="13.5" customHeight="1" x14ac:dyDescent="0.3">
      <c r="A129" t="s">
        <v>103</v>
      </c>
      <c r="B129" t="s">
        <v>780</v>
      </c>
      <c r="C129" t="s">
        <v>397</v>
      </c>
      <c r="D129" t="s">
        <v>781</v>
      </c>
      <c r="E129" t="s">
        <v>763</v>
      </c>
      <c r="F129" t="s">
        <v>763</v>
      </c>
    </row>
    <row r="130" spans="1:6" ht="13.5" customHeight="1" x14ac:dyDescent="0.3">
      <c r="A130" t="s">
        <v>103</v>
      </c>
      <c r="B130" t="s">
        <v>766</v>
      </c>
      <c r="C130" t="s">
        <v>773</v>
      </c>
      <c r="D130" t="s">
        <v>771</v>
      </c>
      <c r="E130" t="s">
        <v>763</v>
      </c>
      <c r="F130" t="s">
        <v>763</v>
      </c>
    </row>
    <row r="131" spans="1:6" ht="13.5" customHeight="1" x14ac:dyDescent="0.3">
      <c r="A131" t="s">
        <v>103</v>
      </c>
      <c r="B131" t="s">
        <v>802</v>
      </c>
      <c r="C131" t="s">
        <v>773</v>
      </c>
      <c r="D131" t="s">
        <v>771</v>
      </c>
      <c r="E131" t="s">
        <v>763</v>
      </c>
      <c r="F131" t="s">
        <v>763</v>
      </c>
    </row>
    <row r="132" spans="1:6" ht="13.5" customHeight="1" x14ac:dyDescent="0.3">
      <c r="A132" t="s">
        <v>103</v>
      </c>
      <c r="B132" t="s">
        <v>805</v>
      </c>
      <c r="C132" t="s">
        <v>773</v>
      </c>
      <c r="D132" t="s">
        <v>771</v>
      </c>
      <c r="E132" t="s">
        <v>763</v>
      </c>
      <c r="F132" t="s">
        <v>763</v>
      </c>
    </row>
    <row r="133" spans="1:6" ht="13.5" customHeight="1" x14ac:dyDescent="0.3">
      <c r="A133" t="s">
        <v>103</v>
      </c>
      <c r="B133" t="s">
        <v>784</v>
      </c>
      <c r="C133" t="s">
        <v>773</v>
      </c>
      <c r="D133" t="s">
        <v>771</v>
      </c>
      <c r="E133" t="s">
        <v>763</v>
      </c>
      <c r="F133" t="s">
        <v>763</v>
      </c>
    </row>
    <row r="134" spans="1:6" ht="13.5" customHeight="1" x14ac:dyDescent="0.3">
      <c r="A134" t="s">
        <v>103</v>
      </c>
      <c r="B134" t="s">
        <v>767</v>
      </c>
      <c r="C134" t="s">
        <v>773</v>
      </c>
      <c r="D134" t="s">
        <v>771</v>
      </c>
      <c r="E134" t="s">
        <v>763</v>
      </c>
      <c r="F134" t="s">
        <v>763</v>
      </c>
    </row>
    <row r="135" spans="1:6" ht="13.5" customHeight="1" x14ac:dyDescent="0.3">
      <c r="A135" t="s">
        <v>810</v>
      </c>
      <c r="B135" t="s">
        <v>761</v>
      </c>
      <c r="C135" t="s">
        <v>378</v>
      </c>
      <c r="D135" t="s">
        <v>779</v>
      </c>
      <c r="E135" t="s">
        <v>763</v>
      </c>
      <c r="F135" t="s">
        <v>763</v>
      </c>
    </row>
    <row r="136" spans="1:6" ht="13.5" customHeight="1" x14ac:dyDescent="0.3">
      <c r="A136" t="s">
        <v>810</v>
      </c>
      <c r="B136" t="s">
        <v>764</v>
      </c>
      <c r="C136" t="s">
        <v>378</v>
      </c>
      <c r="D136" t="s">
        <v>826</v>
      </c>
      <c r="E136" t="s">
        <v>763</v>
      </c>
      <c r="F136" t="s">
        <v>763</v>
      </c>
    </row>
    <row r="137" spans="1:6" ht="13.5" customHeight="1" x14ac:dyDescent="0.3">
      <c r="A137" t="s">
        <v>810</v>
      </c>
      <c r="B137" t="s">
        <v>766</v>
      </c>
      <c r="C137" t="s">
        <v>378</v>
      </c>
      <c r="D137" t="s">
        <v>826</v>
      </c>
      <c r="E137" t="s">
        <v>763</v>
      </c>
      <c r="F137" t="s">
        <v>763</v>
      </c>
    </row>
    <row r="138" spans="1:6" ht="13.5" customHeight="1" x14ac:dyDescent="0.3">
      <c r="A138" t="s">
        <v>810</v>
      </c>
      <c r="B138" t="s">
        <v>819</v>
      </c>
      <c r="C138" t="s">
        <v>378</v>
      </c>
      <c r="D138" t="s">
        <v>826</v>
      </c>
      <c r="E138" t="s">
        <v>763</v>
      </c>
      <c r="F138" t="s">
        <v>763</v>
      </c>
    </row>
    <row r="139" spans="1:6" ht="13.5" customHeight="1" x14ac:dyDescent="0.3">
      <c r="A139" t="s">
        <v>810</v>
      </c>
      <c r="B139" t="s">
        <v>782</v>
      </c>
      <c r="C139" t="s">
        <v>378</v>
      </c>
      <c r="D139" t="s">
        <v>826</v>
      </c>
      <c r="E139" t="s">
        <v>763</v>
      </c>
      <c r="F139" t="s">
        <v>763</v>
      </c>
    </row>
    <row r="140" spans="1:6" ht="13.5" customHeight="1" x14ac:dyDescent="0.3">
      <c r="A140" t="s">
        <v>810</v>
      </c>
      <c r="B140" t="s">
        <v>784</v>
      </c>
      <c r="C140" t="s">
        <v>378</v>
      </c>
      <c r="D140" t="s">
        <v>826</v>
      </c>
      <c r="E140" t="s">
        <v>763</v>
      </c>
      <c r="F140" t="s">
        <v>763</v>
      </c>
    </row>
    <row r="141" spans="1:6" ht="13.5" customHeight="1" x14ac:dyDescent="0.3">
      <c r="A141" t="s">
        <v>810</v>
      </c>
      <c r="B141" t="s">
        <v>775</v>
      </c>
      <c r="C141" t="s">
        <v>801</v>
      </c>
      <c r="D141" t="s">
        <v>826</v>
      </c>
      <c r="E141" t="s">
        <v>763</v>
      </c>
      <c r="F141" t="s">
        <v>763</v>
      </c>
    </row>
    <row r="142" spans="1:6" ht="13.5" customHeight="1" x14ac:dyDescent="0.3">
      <c r="A142" t="s">
        <v>810</v>
      </c>
      <c r="B142" t="s">
        <v>803</v>
      </c>
      <c r="C142" t="s">
        <v>801</v>
      </c>
      <c r="D142" t="s">
        <v>826</v>
      </c>
      <c r="E142" t="s">
        <v>763</v>
      </c>
      <c r="F142" t="s">
        <v>763</v>
      </c>
    </row>
    <row r="143" spans="1:6" ht="13.5" customHeight="1" x14ac:dyDescent="0.3">
      <c r="A143" t="s">
        <v>810</v>
      </c>
      <c r="B143" t="s">
        <v>778</v>
      </c>
      <c r="C143" t="s">
        <v>801</v>
      </c>
      <c r="D143" t="s">
        <v>826</v>
      </c>
      <c r="E143" t="s">
        <v>763</v>
      </c>
      <c r="F143" t="s">
        <v>763</v>
      </c>
    </row>
    <row r="144" spans="1:6" ht="13.5" customHeight="1" x14ac:dyDescent="0.3">
      <c r="A144" t="s">
        <v>810</v>
      </c>
      <c r="B144" t="s">
        <v>793</v>
      </c>
      <c r="C144" t="s">
        <v>801</v>
      </c>
      <c r="D144" t="s">
        <v>826</v>
      </c>
      <c r="E144" t="s">
        <v>763</v>
      </c>
      <c r="F144" t="s">
        <v>763</v>
      </c>
    </row>
    <row r="145" spans="1:6" ht="13.5" customHeight="1" x14ac:dyDescent="0.3">
      <c r="A145" t="s">
        <v>810</v>
      </c>
      <c r="B145" t="s">
        <v>767</v>
      </c>
      <c r="C145" t="s">
        <v>801</v>
      </c>
      <c r="D145" t="s">
        <v>826</v>
      </c>
      <c r="E145" t="s">
        <v>763</v>
      </c>
      <c r="F145" t="s">
        <v>763</v>
      </c>
    </row>
    <row r="146" spans="1:6" ht="13.5" customHeight="1" x14ac:dyDescent="0.3">
      <c r="A146" t="s">
        <v>810</v>
      </c>
      <c r="B146" t="s">
        <v>770</v>
      </c>
      <c r="C146" t="s">
        <v>397</v>
      </c>
      <c r="D146" t="s">
        <v>768</v>
      </c>
      <c r="E146" t="s">
        <v>763</v>
      </c>
      <c r="F146" t="s">
        <v>763</v>
      </c>
    </row>
    <row r="147" spans="1:6" ht="13.5" customHeight="1" x14ac:dyDescent="0.3">
      <c r="A147" t="s">
        <v>749</v>
      </c>
      <c r="B147" t="s">
        <v>770</v>
      </c>
      <c r="C147" t="s">
        <v>397</v>
      </c>
      <c r="D147" t="s">
        <v>768</v>
      </c>
      <c r="E147" t="s">
        <v>763</v>
      </c>
      <c r="F147" t="s">
        <v>763</v>
      </c>
    </row>
    <row r="148" spans="1:6" ht="13.5" customHeight="1" x14ac:dyDescent="0.3">
      <c r="A148" t="s">
        <v>749</v>
      </c>
      <c r="B148" t="s">
        <v>767</v>
      </c>
      <c r="C148" t="s">
        <v>397</v>
      </c>
      <c r="D148" t="s">
        <v>768</v>
      </c>
      <c r="E148" t="s">
        <v>763</v>
      </c>
      <c r="F148" t="s">
        <v>763</v>
      </c>
    </row>
    <row r="149" spans="1:6" ht="13.5" customHeight="1" x14ac:dyDescent="0.3">
      <c r="A149" t="s">
        <v>749</v>
      </c>
      <c r="B149" t="s">
        <v>761</v>
      </c>
      <c r="C149" t="s">
        <v>266</v>
      </c>
      <c r="D149" t="s">
        <v>807</v>
      </c>
      <c r="E149" t="s">
        <v>763</v>
      </c>
      <c r="F149" t="s">
        <v>763</v>
      </c>
    </row>
    <row r="150" spans="1:6" ht="13.5" customHeight="1" x14ac:dyDescent="0.3">
      <c r="A150" t="s">
        <v>750</v>
      </c>
      <c r="B150" t="s">
        <v>775</v>
      </c>
      <c r="C150" t="s">
        <v>801</v>
      </c>
      <c r="D150" t="s">
        <v>826</v>
      </c>
      <c r="E150" t="s">
        <v>763</v>
      </c>
      <c r="F150" t="s">
        <v>763</v>
      </c>
    </row>
    <row r="151" spans="1:6" ht="13.5" customHeight="1" x14ac:dyDescent="0.3">
      <c r="A151" t="s">
        <v>750</v>
      </c>
      <c r="B151" t="s">
        <v>782</v>
      </c>
      <c r="C151" t="s">
        <v>801</v>
      </c>
      <c r="D151" t="s">
        <v>826</v>
      </c>
      <c r="E151" t="s">
        <v>763</v>
      </c>
      <c r="F151" t="s">
        <v>763</v>
      </c>
    </row>
    <row r="152" spans="1:6" ht="13.5" customHeight="1" x14ac:dyDescent="0.3">
      <c r="A152" t="s">
        <v>750</v>
      </c>
      <c r="B152" t="s">
        <v>784</v>
      </c>
      <c r="C152" t="s">
        <v>801</v>
      </c>
      <c r="D152" t="s">
        <v>826</v>
      </c>
      <c r="E152" t="s">
        <v>763</v>
      </c>
      <c r="F152" t="s">
        <v>763</v>
      </c>
    </row>
    <row r="153" spans="1:6" ht="13.5" customHeight="1" x14ac:dyDescent="0.3">
      <c r="A153" t="s">
        <v>750</v>
      </c>
      <c r="B153" t="s">
        <v>767</v>
      </c>
      <c r="C153" t="s">
        <v>801</v>
      </c>
      <c r="D153" t="s">
        <v>826</v>
      </c>
      <c r="E153" t="s">
        <v>763</v>
      </c>
      <c r="F153" t="s">
        <v>763</v>
      </c>
    </row>
    <row r="154" spans="1:6" ht="13.5" customHeight="1" x14ac:dyDescent="0.3">
      <c r="A154" t="s">
        <v>750</v>
      </c>
      <c r="B154" t="s">
        <v>770</v>
      </c>
      <c r="C154" t="s">
        <v>397</v>
      </c>
      <c r="D154" t="s">
        <v>768</v>
      </c>
      <c r="E154" t="s">
        <v>763</v>
      </c>
      <c r="F154" t="s">
        <v>763</v>
      </c>
    </row>
    <row r="155" spans="1:6" ht="13.5" customHeight="1" x14ac:dyDescent="0.3">
      <c r="A155" t="s">
        <v>848</v>
      </c>
      <c r="B155" t="s">
        <v>766</v>
      </c>
      <c r="C155" t="s">
        <v>397</v>
      </c>
      <c r="D155" t="s">
        <v>849</v>
      </c>
      <c r="E155" t="s">
        <v>763</v>
      </c>
      <c r="F155" t="s">
        <v>763</v>
      </c>
    </row>
    <row r="156" spans="1:6" ht="13.5" customHeight="1" x14ac:dyDescent="0.3">
      <c r="A156" t="s">
        <v>848</v>
      </c>
      <c r="B156" t="s">
        <v>761</v>
      </c>
      <c r="C156" t="s">
        <v>378</v>
      </c>
      <c r="D156" t="s">
        <v>779</v>
      </c>
      <c r="E156" t="s">
        <v>763</v>
      </c>
      <c r="F156" t="s">
        <v>763</v>
      </c>
    </row>
    <row r="157" spans="1:6" ht="13.5" customHeight="1" x14ac:dyDescent="0.3">
      <c r="A157" t="s">
        <v>848</v>
      </c>
      <c r="B157" t="s">
        <v>784</v>
      </c>
      <c r="C157" t="s">
        <v>378</v>
      </c>
      <c r="D157" t="s">
        <v>826</v>
      </c>
      <c r="E157" t="s">
        <v>763</v>
      </c>
      <c r="F157" t="s">
        <v>763</v>
      </c>
    </row>
    <row r="158" spans="1:6" ht="13.5" customHeight="1" x14ac:dyDescent="0.3">
      <c r="A158" t="s">
        <v>848</v>
      </c>
      <c r="B158" t="s">
        <v>775</v>
      </c>
      <c r="C158" t="s">
        <v>801</v>
      </c>
      <c r="D158" t="s">
        <v>826</v>
      </c>
      <c r="E158" t="s">
        <v>763</v>
      </c>
      <c r="F158" t="s">
        <v>763</v>
      </c>
    </row>
    <row r="159" spans="1:6" ht="13.5" customHeight="1" x14ac:dyDescent="0.3">
      <c r="A159" t="s">
        <v>848</v>
      </c>
      <c r="B159" t="s">
        <v>803</v>
      </c>
      <c r="C159" t="s">
        <v>801</v>
      </c>
      <c r="D159" t="s">
        <v>826</v>
      </c>
      <c r="E159" t="s">
        <v>763</v>
      </c>
      <c r="F159" t="s">
        <v>763</v>
      </c>
    </row>
    <row r="160" spans="1:6" ht="13.5" customHeight="1" x14ac:dyDescent="0.3">
      <c r="A160" t="s">
        <v>848</v>
      </c>
      <c r="B160" t="s">
        <v>767</v>
      </c>
      <c r="C160" t="s">
        <v>801</v>
      </c>
      <c r="D160" t="s">
        <v>826</v>
      </c>
      <c r="E160" t="s">
        <v>763</v>
      </c>
      <c r="F160" t="s">
        <v>763</v>
      </c>
    </row>
    <row r="161" spans="1:6" ht="13.5" customHeight="1" x14ac:dyDescent="0.3">
      <c r="A161" t="s">
        <v>848</v>
      </c>
      <c r="B161" t="s">
        <v>782</v>
      </c>
      <c r="C161" t="s">
        <v>397</v>
      </c>
      <c r="D161" t="s">
        <v>781</v>
      </c>
      <c r="E161" t="s">
        <v>763</v>
      </c>
      <c r="F161" t="s">
        <v>763</v>
      </c>
    </row>
    <row r="162" spans="1:6" ht="13.5" customHeight="1" x14ac:dyDescent="0.3">
      <c r="A162" t="s">
        <v>848</v>
      </c>
      <c r="B162" t="s">
        <v>770</v>
      </c>
      <c r="C162" t="s">
        <v>397</v>
      </c>
      <c r="D162" t="s">
        <v>768</v>
      </c>
      <c r="E162" t="s">
        <v>763</v>
      </c>
      <c r="F162" t="s">
        <v>763</v>
      </c>
    </row>
    <row r="163" spans="1:6" ht="13.5" customHeight="1" x14ac:dyDescent="0.3">
      <c r="A163" t="s">
        <v>848</v>
      </c>
      <c r="B163" t="s">
        <v>764</v>
      </c>
      <c r="C163" t="s">
        <v>773</v>
      </c>
      <c r="D163" t="s">
        <v>771</v>
      </c>
      <c r="E163" t="s">
        <v>763</v>
      </c>
      <c r="F163" t="s">
        <v>763</v>
      </c>
    </row>
    <row r="164" spans="1:6" ht="13.5" customHeight="1" x14ac:dyDescent="0.3">
      <c r="A164" t="s">
        <v>554</v>
      </c>
      <c r="B164" t="s">
        <v>782</v>
      </c>
      <c r="C164" t="s">
        <v>397</v>
      </c>
      <c r="D164" t="s">
        <v>781</v>
      </c>
      <c r="E164" t="s">
        <v>763</v>
      </c>
      <c r="F164" t="s">
        <v>763</v>
      </c>
    </row>
    <row r="165" spans="1:6" ht="13.5" customHeight="1" x14ac:dyDescent="0.3">
      <c r="A165" t="s">
        <v>554</v>
      </c>
      <c r="B165" t="s">
        <v>764</v>
      </c>
      <c r="C165" t="s">
        <v>397</v>
      </c>
      <c r="D165" t="s">
        <v>781</v>
      </c>
      <c r="E165" t="s">
        <v>763</v>
      </c>
      <c r="F165" t="s">
        <v>763</v>
      </c>
    </row>
    <row r="166" spans="1:6" ht="13.5" customHeight="1" x14ac:dyDescent="0.3">
      <c r="A166" t="s">
        <v>554</v>
      </c>
      <c r="B166" t="s">
        <v>766</v>
      </c>
      <c r="C166" t="s">
        <v>397</v>
      </c>
      <c r="D166" t="s">
        <v>781</v>
      </c>
      <c r="E166" t="s">
        <v>763</v>
      </c>
      <c r="F166" t="s">
        <v>763</v>
      </c>
    </row>
    <row r="167" spans="1:6" ht="13.5" customHeight="1" x14ac:dyDescent="0.3">
      <c r="A167" t="s">
        <v>787</v>
      </c>
      <c r="B167" t="s">
        <v>797</v>
      </c>
      <c r="C167" t="s">
        <v>397</v>
      </c>
      <c r="D167" t="s">
        <v>765</v>
      </c>
      <c r="E167" t="s">
        <v>763</v>
      </c>
      <c r="F167" t="s">
        <v>763</v>
      </c>
    </row>
    <row r="168" spans="1:6" ht="13.5" customHeight="1" x14ac:dyDescent="0.3">
      <c r="A168" t="s">
        <v>787</v>
      </c>
      <c r="B168" t="s">
        <v>761</v>
      </c>
      <c r="C168" t="s">
        <v>378</v>
      </c>
      <c r="D168" t="s">
        <v>779</v>
      </c>
      <c r="E168" t="s">
        <v>763</v>
      </c>
      <c r="F168" t="s">
        <v>763</v>
      </c>
    </row>
    <row r="169" spans="1:6" ht="13.5" customHeight="1" x14ac:dyDescent="0.3">
      <c r="A169" t="s">
        <v>787</v>
      </c>
      <c r="B169" t="s">
        <v>784</v>
      </c>
      <c r="C169" t="s">
        <v>378</v>
      </c>
      <c r="D169" t="s">
        <v>826</v>
      </c>
      <c r="E169" t="s">
        <v>763</v>
      </c>
      <c r="F169" t="s">
        <v>763</v>
      </c>
    </row>
    <row r="170" spans="1:6" ht="13.5" customHeight="1" x14ac:dyDescent="0.3">
      <c r="A170" t="s">
        <v>787</v>
      </c>
      <c r="B170" t="s">
        <v>767</v>
      </c>
      <c r="C170" t="s">
        <v>397</v>
      </c>
      <c r="D170" t="s">
        <v>781</v>
      </c>
      <c r="E170" t="s">
        <v>763</v>
      </c>
      <c r="F170" t="s">
        <v>763</v>
      </c>
    </row>
    <row r="171" spans="1:6" ht="13.5" customHeight="1" x14ac:dyDescent="0.3">
      <c r="A171" t="s">
        <v>787</v>
      </c>
      <c r="B171" t="s">
        <v>770</v>
      </c>
      <c r="C171" t="s">
        <v>397</v>
      </c>
      <c r="D171" t="s">
        <v>768</v>
      </c>
      <c r="E171" t="s">
        <v>763</v>
      </c>
      <c r="F171" t="s">
        <v>763</v>
      </c>
    </row>
    <row r="172" spans="1:6" ht="13.5" customHeight="1" x14ac:dyDescent="0.3">
      <c r="A172" t="s">
        <v>787</v>
      </c>
      <c r="B172" t="s">
        <v>764</v>
      </c>
      <c r="C172" t="s">
        <v>266</v>
      </c>
      <c r="D172" t="s">
        <v>807</v>
      </c>
      <c r="E172" t="s">
        <v>763</v>
      </c>
      <c r="F172" t="s">
        <v>763</v>
      </c>
    </row>
    <row r="173" spans="1:6" ht="13.5" customHeight="1" x14ac:dyDescent="0.3">
      <c r="A173" t="s">
        <v>787</v>
      </c>
      <c r="B173" t="s">
        <v>766</v>
      </c>
      <c r="C173" t="s">
        <v>266</v>
      </c>
      <c r="D173" t="s">
        <v>807</v>
      </c>
      <c r="E173" t="s">
        <v>763</v>
      </c>
      <c r="F173" t="s">
        <v>763</v>
      </c>
    </row>
    <row r="174" spans="1:6" ht="13.5" customHeight="1" x14ac:dyDescent="0.3">
      <c r="A174" t="s">
        <v>791</v>
      </c>
      <c r="B174" t="s">
        <v>764</v>
      </c>
      <c r="C174" t="s">
        <v>397</v>
      </c>
      <c r="D174" t="s">
        <v>765</v>
      </c>
      <c r="E174" t="s">
        <v>763</v>
      </c>
      <c r="F174" t="s">
        <v>763</v>
      </c>
    </row>
    <row r="175" spans="1:6" ht="13.5" customHeight="1" x14ac:dyDescent="0.3">
      <c r="A175" t="s">
        <v>791</v>
      </c>
      <c r="B175" t="s">
        <v>778</v>
      </c>
      <c r="C175" t="s">
        <v>378</v>
      </c>
      <c r="D175" t="s">
        <v>776</v>
      </c>
      <c r="E175" t="s">
        <v>763</v>
      </c>
      <c r="F175" t="s">
        <v>763</v>
      </c>
    </row>
    <row r="176" spans="1:6" ht="13.5" customHeight="1" x14ac:dyDescent="0.3">
      <c r="A176" t="s">
        <v>791</v>
      </c>
      <c r="B176" t="s">
        <v>766</v>
      </c>
      <c r="C176" t="s">
        <v>397</v>
      </c>
      <c r="D176" t="s">
        <v>781</v>
      </c>
      <c r="E176" t="s">
        <v>763</v>
      </c>
      <c r="F176" t="s">
        <v>763</v>
      </c>
    </row>
    <row r="177" spans="1:6" ht="13.5" customHeight="1" x14ac:dyDescent="0.3">
      <c r="A177" t="s">
        <v>738</v>
      </c>
      <c r="B177" t="s">
        <v>784</v>
      </c>
      <c r="C177" t="s">
        <v>378</v>
      </c>
      <c r="D177" t="s">
        <v>826</v>
      </c>
      <c r="E177" t="s">
        <v>763</v>
      </c>
      <c r="F177" t="s">
        <v>763</v>
      </c>
    </row>
    <row r="178" spans="1:6" ht="13.5" customHeight="1" x14ac:dyDescent="0.3">
      <c r="A178" t="s">
        <v>738</v>
      </c>
      <c r="B178" t="s">
        <v>775</v>
      </c>
      <c r="C178" t="s">
        <v>801</v>
      </c>
      <c r="D178" t="s">
        <v>826</v>
      </c>
      <c r="E178" t="s">
        <v>763</v>
      </c>
      <c r="F178" t="s">
        <v>763</v>
      </c>
    </row>
    <row r="179" spans="1:6" ht="13.5" customHeight="1" x14ac:dyDescent="0.3">
      <c r="A179" t="s">
        <v>738</v>
      </c>
      <c r="B179" t="s">
        <v>803</v>
      </c>
      <c r="C179" t="s">
        <v>801</v>
      </c>
      <c r="D179" t="s">
        <v>826</v>
      </c>
      <c r="E179" t="s">
        <v>763</v>
      </c>
      <c r="F179" t="s">
        <v>763</v>
      </c>
    </row>
    <row r="180" spans="1:6" ht="13.5" customHeight="1" x14ac:dyDescent="0.3">
      <c r="A180" t="s">
        <v>738</v>
      </c>
      <c r="B180" t="s">
        <v>764</v>
      </c>
      <c r="C180" t="s">
        <v>397</v>
      </c>
      <c r="D180" t="s">
        <v>781</v>
      </c>
      <c r="E180" t="s">
        <v>763</v>
      </c>
      <c r="F180" t="s">
        <v>763</v>
      </c>
    </row>
    <row r="181" spans="1:6" ht="13.5" customHeight="1" x14ac:dyDescent="0.3">
      <c r="A181" t="s">
        <v>738</v>
      </c>
      <c r="B181" t="s">
        <v>761</v>
      </c>
      <c r="C181" t="s">
        <v>266</v>
      </c>
      <c r="D181" t="s">
        <v>807</v>
      </c>
      <c r="E181" t="s">
        <v>763</v>
      </c>
      <c r="F181" t="s">
        <v>763</v>
      </c>
    </row>
    <row r="182" spans="1:6" ht="13.5" customHeight="1" x14ac:dyDescent="0.3">
      <c r="A182" t="s">
        <v>738</v>
      </c>
      <c r="B182" t="s">
        <v>770</v>
      </c>
      <c r="C182" t="s">
        <v>266</v>
      </c>
      <c r="D182" t="s">
        <v>771</v>
      </c>
      <c r="E182" t="s">
        <v>763</v>
      </c>
      <c r="F182" t="s">
        <v>763</v>
      </c>
    </row>
    <row r="183" spans="1:6" ht="13.5" customHeight="1" x14ac:dyDescent="0.3">
      <c r="A183" t="s">
        <v>738</v>
      </c>
      <c r="B183" t="s">
        <v>766</v>
      </c>
      <c r="C183" t="s">
        <v>773</v>
      </c>
      <c r="D183" t="s">
        <v>771</v>
      </c>
      <c r="E183" t="s">
        <v>763</v>
      </c>
      <c r="F183" t="s">
        <v>763</v>
      </c>
    </row>
    <row r="184" spans="1:6" ht="13.5" customHeight="1" x14ac:dyDescent="0.3">
      <c r="A184" t="s">
        <v>738</v>
      </c>
      <c r="B184" t="s">
        <v>782</v>
      </c>
      <c r="C184" t="s">
        <v>773</v>
      </c>
      <c r="D184" t="s">
        <v>771</v>
      </c>
      <c r="E184" t="s">
        <v>763</v>
      </c>
      <c r="F184" t="s">
        <v>763</v>
      </c>
    </row>
    <row r="185" spans="1:6" ht="13.5" customHeight="1" x14ac:dyDescent="0.3">
      <c r="A185" t="s">
        <v>738</v>
      </c>
      <c r="B185" t="s">
        <v>767</v>
      </c>
      <c r="C185" t="s">
        <v>773</v>
      </c>
      <c r="D185" t="s">
        <v>771</v>
      </c>
      <c r="E185" t="s">
        <v>763</v>
      </c>
      <c r="F185" t="s">
        <v>763</v>
      </c>
    </row>
    <row r="186" spans="1:6" ht="13.5" customHeight="1" x14ac:dyDescent="0.3">
      <c r="A186" t="s">
        <v>689</v>
      </c>
      <c r="B186" t="s">
        <v>767</v>
      </c>
      <c r="C186" t="s">
        <v>801</v>
      </c>
      <c r="D186" t="s">
        <v>776</v>
      </c>
      <c r="E186" t="s">
        <v>763</v>
      </c>
      <c r="F186" t="s">
        <v>763</v>
      </c>
    </row>
    <row r="187" spans="1:6" ht="13.5" customHeight="1" x14ac:dyDescent="0.3">
      <c r="A187" t="s">
        <v>689</v>
      </c>
      <c r="B187" t="s">
        <v>761</v>
      </c>
      <c r="C187" t="s">
        <v>378</v>
      </c>
      <c r="D187" t="s">
        <v>779</v>
      </c>
      <c r="E187" t="s">
        <v>763</v>
      </c>
      <c r="F187" t="s">
        <v>763</v>
      </c>
    </row>
    <row r="188" spans="1:6" ht="13.5" customHeight="1" x14ac:dyDescent="0.3">
      <c r="A188" t="s">
        <v>689</v>
      </c>
      <c r="B188" t="s">
        <v>793</v>
      </c>
      <c r="C188" t="s">
        <v>801</v>
      </c>
      <c r="D188" t="s">
        <v>779</v>
      </c>
      <c r="E188" t="s">
        <v>763</v>
      </c>
      <c r="F188" t="s">
        <v>763</v>
      </c>
    </row>
    <row r="189" spans="1:6" ht="13.5" customHeight="1" x14ac:dyDescent="0.3">
      <c r="A189" t="s">
        <v>689</v>
      </c>
      <c r="B189" t="s">
        <v>764</v>
      </c>
      <c r="C189" t="s">
        <v>378</v>
      </c>
      <c r="D189" t="s">
        <v>826</v>
      </c>
      <c r="E189" t="s">
        <v>763</v>
      </c>
      <c r="F189" t="s">
        <v>763</v>
      </c>
    </row>
    <row r="190" spans="1:6" ht="13.5" customHeight="1" x14ac:dyDescent="0.3">
      <c r="A190" t="s">
        <v>689</v>
      </c>
      <c r="B190" t="s">
        <v>766</v>
      </c>
      <c r="C190" t="s">
        <v>378</v>
      </c>
      <c r="D190" t="s">
        <v>826</v>
      </c>
      <c r="E190" t="s">
        <v>763</v>
      </c>
      <c r="F190" t="s">
        <v>763</v>
      </c>
    </row>
    <row r="191" spans="1:6" ht="13.5" customHeight="1" x14ac:dyDescent="0.3">
      <c r="A191" t="s">
        <v>594</v>
      </c>
      <c r="B191" t="s">
        <v>761</v>
      </c>
      <c r="C191" t="s">
        <v>397</v>
      </c>
      <c r="D191" t="s">
        <v>762</v>
      </c>
      <c r="E191" t="s">
        <v>763</v>
      </c>
      <c r="F191" t="s">
        <v>763</v>
      </c>
    </row>
    <row r="192" spans="1:6" ht="13.5" customHeight="1" x14ac:dyDescent="0.3">
      <c r="A192" t="s">
        <v>17</v>
      </c>
      <c r="B192" t="s">
        <v>803</v>
      </c>
      <c r="C192" t="s">
        <v>801</v>
      </c>
      <c r="D192" t="s">
        <v>776</v>
      </c>
      <c r="E192" t="s">
        <v>763</v>
      </c>
      <c r="F192" t="s">
        <v>763</v>
      </c>
    </row>
    <row r="193" spans="1:6" ht="13.5" customHeight="1" x14ac:dyDescent="0.3">
      <c r="A193" t="s">
        <v>17</v>
      </c>
      <c r="B193" t="s">
        <v>761</v>
      </c>
      <c r="C193" t="s">
        <v>378</v>
      </c>
      <c r="D193" t="s">
        <v>779</v>
      </c>
      <c r="E193" t="s">
        <v>763</v>
      </c>
      <c r="F193" t="s">
        <v>763</v>
      </c>
    </row>
    <row r="194" spans="1:6" ht="13.5" customHeight="1" x14ac:dyDescent="0.3">
      <c r="A194" t="s">
        <v>595</v>
      </c>
      <c r="B194" t="s">
        <v>775</v>
      </c>
      <c r="C194" t="s">
        <v>378</v>
      </c>
      <c r="D194" t="s">
        <v>776</v>
      </c>
      <c r="E194" t="s">
        <v>763</v>
      </c>
      <c r="F194" t="s">
        <v>763</v>
      </c>
    </row>
    <row r="195" spans="1:6" ht="13.5" customHeight="1" x14ac:dyDescent="0.3">
      <c r="A195" t="s">
        <v>595</v>
      </c>
      <c r="B195" t="s">
        <v>803</v>
      </c>
      <c r="C195" t="s">
        <v>378</v>
      </c>
      <c r="D195" t="s">
        <v>776</v>
      </c>
      <c r="E195" t="s">
        <v>763</v>
      </c>
      <c r="F195" t="s">
        <v>763</v>
      </c>
    </row>
    <row r="196" spans="1:6" ht="13.5" customHeight="1" x14ac:dyDescent="0.3">
      <c r="A196" t="s">
        <v>595</v>
      </c>
      <c r="B196" t="s">
        <v>819</v>
      </c>
      <c r="C196" t="s">
        <v>801</v>
      </c>
      <c r="D196" t="s">
        <v>776</v>
      </c>
      <c r="E196" t="s">
        <v>763</v>
      </c>
      <c r="F196" t="s">
        <v>763</v>
      </c>
    </row>
    <row r="197" spans="1:6" ht="13.5" customHeight="1" x14ac:dyDescent="0.3">
      <c r="A197" t="s">
        <v>595</v>
      </c>
      <c r="B197" t="s">
        <v>793</v>
      </c>
      <c r="C197" t="s">
        <v>801</v>
      </c>
      <c r="D197" t="s">
        <v>776</v>
      </c>
      <c r="E197" t="s">
        <v>763</v>
      </c>
      <c r="F197" t="s">
        <v>763</v>
      </c>
    </row>
    <row r="198" spans="1:6" ht="13.5" customHeight="1" x14ac:dyDescent="0.3">
      <c r="A198" t="s">
        <v>595</v>
      </c>
      <c r="B198" t="s">
        <v>789</v>
      </c>
      <c r="C198" t="s">
        <v>801</v>
      </c>
      <c r="D198" t="s">
        <v>776</v>
      </c>
      <c r="E198" t="s">
        <v>763</v>
      </c>
      <c r="F198" t="s">
        <v>763</v>
      </c>
    </row>
    <row r="199" spans="1:6" ht="13.5" customHeight="1" x14ac:dyDescent="0.3">
      <c r="A199" t="s">
        <v>595</v>
      </c>
      <c r="B199" t="s">
        <v>786</v>
      </c>
      <c r="C199" t="s">
        <v>801</v>
      </c>
      <c r="D199" t="s">
        <v>776</v>
      </c>
      <c r="E199" t="s">
        <v>763</v>
      </c>
      <c r="F199" t="s">
        <v>763</v>
      </c>
    </row>
    <row r="200" spans="1:6" ht="13.5" customHeight="1" x14ac:dyDescent="0.3">
      <c r="A200" t="s">
        <v>595</v>
      </c>
      <c r="B200" t="s">
        <v>782</v>
      </c>
      <c r="C200" t="s">
        <v>397</v>
      </c>
      <c r="D200" t="s">
        <v>781</v>
      </c>
      <c r="E200" t="s">
        <v>763</v>
      </c>
      <c r="F200" t="s">
        <v>763</v>
      </c>
    </row>
    <row r="201" spans="1:6" ht="13.5" customHeight="1" x14ac:dyDescent="0.3">
      <c r="A201" t="s">
        <v>595</v>
      </c>
      <c r="B201" t="s">
        <v>767</v>
      </c>
      <c r="C201" t="s">
        <v>397</v>
      </c>
      <c r="D201" t="s">
        <v>781</v>
      </c>
      <c r="E201" t="s">
        <v>763</v>
      </c>
      <c r="F201" t="s">
        <v>763</v>
      </c>
    </row>
    <row r="202" spans="1:6" ht="13.5" customHeight="1" x14ac:dyDescent="0.3">
      <c r="A202" t="s">
        <v>595</v>
      </c>
      <c r="B202" t="s">
        <v>770</v>
      </c>
      <c r="C202" t="s">
        <v>266</v>
      </c>
      <c r="D202" t="s">
        <v>771</v>
      </c>
      <c r="E202" t="s">
        <v>763</v>
      </c>
      <c r="F202" t="s">
        <v>763</v>
      </c>
    </row>
    <row r="203" spans="1:6" ht="13.5" customHeight="1" x14ac:dyDescent="0.3">
      <c r="A203" t="s">
        <v>754</v>
      </c>
      <c r="B203" t="s">
        <v>775</v>
      </c>
      <c r="C203" t="s">
        <v>397</v>
      </c>
      <c r="D203" t="s">
        <v>855</v>
      </c>
      <c r="E203" t="s">
        <v>763</v>
      </c>
      <c r="F203" t="s">
        <v>763</v>
      </c>
    </row>
    <row r="204" spans="1:6" ht="13.5" customHeight="1" x14ac:dyDescent="0.3">
      <c r="A204" t="s">
        <v>754</v>
      </c>
      <c r="B204" t="s">
        <v>761</v>
      </c>
      <c r="C204" t="s">
        <v>397</v>
      </c>
      <c r="D204" t="s">
        <v>762</v>
      </c>
      <c r="E204" t="s">
        <v>763</v>
      </c>
      <c r="F204" t="s">
        <v>763</v>
      </c>
    </row>
    <row r="205" spans="1:6" ht="13.5" customHeight="1" x14ac:dyDescent="0.3">
      <c r="A205" t="s">
        <v>754</v>
      </c>
      <c r="B205" t="s">
        <v>767</v>
      </c>
      <c r="C205" t="s">
        <v>397</v>
      </c>
      <c r="D205" t="s">
        <v>762</v>
      </c>
      <c r="E205" t="s">
        <v>763</v>
      </c>
      <c r="F205" t="s">
        <v>763</v>
      </c>
    </row>
    <row r="206" spans="1:6" ht="13.5" customHeight="1" x14ac:dyDescent="0.3">
      <c r="A206" t="s">
        <v>754</v>
      </c>
      <c r="B206" t="s">
        <v>766</v>
      </c>
      <c r="C206" t="s">
        <v>266</v>
      </c>
      <c r="D206" t="s">
        <v>774</v>
      </c>
      <c r="E206" t="s">
        <v>763</v>
      </c>
      <c r="F206" t="s">
        <v>763</v>
      </c>
    </row>
    <row r="207" spans="1:6" ht="13.5" customHeight="1" x14ac:dyDescent="0.3">
      <c r="A207" t="s">
        <v>754</v>
      </c>
      <c r="B207" t="s">
        <v>803</v>
      </c>
      <c r="C207" t="s">
        <v>397</v>
      </c>
      <c r="D207" t="s">
        <v>781</v>
      </c>
      <c r="E207" t="s">
        <v>763</v>
      </c>
      <c r="F207" t="s">
        <v>763</v>
      </c>
    </row>
    <row r="208" spans="1:6" ht="13.5" customHeight="1" x14ac:dyDescent="0.3">
      <c r="A208" t="s">
        <v>754</v>
      </c>
      <c r="B208" t="s">
        <v>770</v>
      </c>
      <c r="C208" t="s">
        <v>266</v>
      </c>
      <c r="D208" t="s">
        <v>771</v>
      </c>
      <c r="E208" t="s">
        <v>763</v>
      </c>
      <c r="F208" t="s">
        <v>763</v>
      </c>
    </row>
    <row r="209" spans="1:6" ht="13.5" customHeight="1" x14ac:dyDescent="0.3">
      <c r="A209" t="s">
        <v>754</v>
      </c>
      <c r="B209" t="s">
        <v>784</v>
      </c>
      <c r="C209" t="s">
        <v>266</v>
      </c>
      <c r="D209" t="s">
        <v>807</v>
      </c>
      <c r="E209" t="s">
        <v>763</v>
      </c>
      <c r="F209" t="s">
        <v>763</v>
      </c>
    </row>
    <row r="210" spans="1:6" ht="13.5" customHeight="1" x14ac:dyDescent="0.3">
      <c r="A210" t="s">
        <v>754</v>
      </c>
      <c r="B210" t="s">
        <v>764</v>
      </c>
      <c r="C210" t="s">
        <v>773</v>
      </c>
      <c r="D210" t="s">
        <v>771</v>
      </c>
      <c r="E210" t="s">
        <v>763</v>
      </c>
      <c r="F210" t="s">
        <v>763</v>
      </c>
    </row>
    <row r="211" spans="1:6" ht="13.5" customHeight="1" x14ac:dyDescent="0.3">
      <c r="A211" t="s">
        <v>772</v>
      </c>
      <c r="B211" t="s">
        <v>761</v>
      </c>
      <c r="C211" t="s">
        <v>397</v>
      </c>
      <c r="D211" t="s">
        <v>762</v>
      </c>
      <c r="E211" t="s">
        <v>763</v>
      </c>
      <c r="F211" t="s">
        <v>763</v>
      </c>
    </row>
    <row r="212" spans="1:6" ht="13.5" customHeight="1" x14ac:dyDescent="0.3">
      <c r="A212" t="s">
        <v>772</v>
      </c>
      <c r="B212" t="s">
        <v>764</v>
      </c>
      <c r="C212" t="s">
        <v>266</v>
      </c>
      <c r="D212" t="s">
        <v>774</v>
      </c>
      <c r="E212" t="s">
        <v>763</v>
      </c>
      <c r="F212" t="s">
        <v>763</v>
      </c>
    </row>
    <row r="213" spans="1:6" ht="13.5" customHeight="1" x14ac:dyDescent="0.3">
      <c r="A213" t="s">
        <v>772</v>
      </c>
      <c r="B213" t="s">
        <v>766</v>
      </c>
      <c r="C213" t="s">
        <v>266</v>
      </c>
      <c r="D213" t="s">
        <v>774</v>
      </c>
      <c r="E213" t="s">
        <v>763</v>
      </c>
      <c r="F213" t="s">
        <v>763</v>
      </c>
    </row>
    <row r="214" spans="1:6" ht="13.5" customHeight="1" x14ac:dyDescent="0.3">
      <c r="A214" t="s">
        <v>772</v>
      </c>
      <c r="B214" t="s">
        <v>782</v>
      </c>
      <c r="C214" t="s">
        <v>397</v>
      </c>
      <c r="D214" t="s">
        <v>781</v>
      </c>
      <c r="E214" t="s">
        <v>763</v>
      </c>
      <c r="F214" t="s">
        <v>763</v>
      </c>
    </row>
    <row r="215" spans="1:6" ht="13.5" customHeight="1" x14ac:dyDescent="0.3">
      <c r="A215" t="s">
        <v>772</v>
      </c>
      <c r="B215" t="s">
        <v>767</v>
      </c>
      <c r="C215" t="s">
        <v>397</v>
      </c>
      <c r="D215" t="s">
        <v>781</v>
      </c>
      <c r="E215" t="s">
        <v>763</v>
      </c>
      <c r="F215" t="s">
        <v>763</v>
      </c>
    </row>
    <row r="216" spans="1:6" ht="13.5" customHeight="1" x14ac:dyDescent="0.3">
      <c r="A216" t="s">
        <v>829</v>
      </c>
      <c r="B216" t="s">
        <v>764</v>
      </c>
      <c r="C216" t="s">
        <v>397</v>
      </c>
      <c r="D216" t="s">
        <v>765</v>
      </c>
      <c r="E216" t="s">
        <v>763</v>
      </c>
      <c r="F216" t="s">
        <v>763</v>
      </c>
    </row>
    <row r="217" spans="1:6" ht="13.5" customHeight="1" x14ac:dyDescent="0.3">
      <c r="A217" t="s">
        <v>829</v>
      </c>
      <c r="B217" t="s">
        <v>766</v>
      </c>
      <c r="C217" t="s">
        <v>397</v>
      </c>
      <c r="D217" t="s">
        <v>765</v>
      </c>
      <c r="E217" t="s">
        <v>763</v>
      </c>
      <c r="F217" t="s">
        <v>763</v>
      </c>
    </row>
    <row r="218" spans="1:6" ht="13.5" customHeight="1" x14ac:dyDescent="0.3">
      <c r="A218" t="s">
        <v>829</v>
      </c>
      <c r="B218" t="s">
        <v>782</v>
      </c>
      <c r="C218" t="s">
        <v>397</v>
      </c>
      <c r="D218" t="s">
        <v>765</v>
      </c>
      <c r="E218" t="s">
        <v>763</v>
      </c>
      <c r="F218" t="s">
        <v>763</v>
      </c>
    </row>
    <row r="219" spans="1:6" ht="13.5" customHeight="1" x14ac:dyDescent="0.3">
      <c r="A219" t="s">
        <v>829</v>
      </c>
      <c r="B219" t="s">
        <v>761</v>
      </c>
      <c r="C219" t="s">
        <v>801</v>
      </c>
      <c r="D219" t="s">
        <v>776</v>
      </c>
      <c r="E219" t="s">
        <v>763</v>
      </c>
      <c r="F219" t="s">
        <v>763</v>
      </c>
    </row>
    <row r="220" spans="1:6" ht="13.5" customHeight="1" x14ac:dyDescent="0.3">
      <c r="A220" t="s">
        <v>829</v>
      </c>
      <c r="B220" t="s">
        <v>767</v>
      </c>
      <c r="C220" t="s">
        <v>801</v>
      </c>
      <c r="D220" t="s">
        <v>776</v>
      </c>
      <c r="E220" t="s">
        <v>763</v>
      </c>
      <c r="F220" t="s">
        <v>763</v>
      </c>
    </row>
    <row r="221" spans="1:6" ht="13.5" customHeight="1" x14ac:dyDescent="0.3">
      <c r="A221" t="s">
        <v>402</v>
      </c>
      <c r="B221" t="s">
        <v>782</v>
      </c>
      <c r="C221" t="s">
        <v>397</v>
      </c>
      <c r="D221" t="s">
        <v>765</v>
      </c>
      <c r="E221" t="s">
        <v>763</v>
      </c>
      <c r="F221" t="s">
        <v>763</v>
      </c>
    </row>
    <row r="222" spans="1:6" ht="13.5" customHeight="1" x14ac:dyDescent="0.3">
      <c r="A222" t="s">
        <v>402</v>
      </c>
      <c r="B222" t="s">
        <v>775</v>
      </c>
      <c r="C222" t="s">
        <v>378</v>
      </c>
      <c r="D222" t="s">
        <v>776</v>
      </c>
      <c r="E222" t="s">
        <v>763</v>
      </c>
      <c r="F222" t="s">
        <v>763</v>
      </c>
    </row>
    <row r="223" spans="1:6" ht="13.5" customHeight="1" x14ac:dyDescent="0.3">
      <c r="A223" t="s">
        <v>402</v>
      </c>
      <c r="B223" t="s">
        <v>803</v>
      </c>
      <c r="C223" t="s">
        <v>378</v>
      </c>
      <c r="D223" t="s">
        <v>776</v>
      </c>
      <c r="E223" t="s">
        <v>763</v>
      </c>
      <c r="F223" t="s">
        <v>763</v>
      </c>
    </row>
    <row r="224" spans="1:6" ht="13.5" customHeight="1" x14ac:dyDescent="0.3">
      <c r="A224" t="s">
        <v>402</v>
      </c>
      <c r="B224" t="s">
        <v>778</v>
      </c>
      <c r="C224" t="s">
        <v>378</v>
      </c>
      <c r="D224" t="s">
        <v>776</v>
      </c>
      <c r="E224" t="s">
        <v>763</v>
      </c>
      <c r="F224" t="s">
        <v>763</v>
      </c>
    </row>
    <row r="225" spans="1:6" ht="13.5" customHeight="1" x14ac:dyDescent="0.3">
      <c r="A225" t="s">
        <v>402</v>
      </c>
      <c r="B225" t="s">
        <v>784</v>
      </c>
      <c r="C225" t="s">
        <v>378</v>
      </c>
      <c r="D225" t="s">
        <v>776</v>
      </c>
      <c r="E225" t="s">
        <v>763</v>
      </c>
      <c r="F225" t="s">
        <v>763</v>
      </c>
    </row>
    <row r="226" spans="1:6" ht="13.5" customHeight="1" x14ac:dyDescent="0.3">
      <c r="A226" t="s">
        <v>402</v>
      </c>
      <c r="B226" t="s">
        <v>761</v>
      </c>
      <c r="C226" t="s">
        <v>378</v>
      </c>
      <c r="D226" t="s">
        <v>779</v>
      </c>
      <c r="E226" t="s">
        <v>763</v>
      </c>
      <c r="F226" t="s">
        <v>763</v>
      </c>
    </row>
    <row r="227" spans="1:6" ht="13.5" customHeight="1" x14ac:dyDescent="0.3">
      <c r="A227" t="s">
        <v>402</v>
      </c>
      <c r="B227" t="s">
        <v>770</v>
      </c>
      <c r="C227" t="s">
        <v>397</v>
      </c>
      <c r="D227" t="s">
        <v>768</v>
      </c>
      <c r="E227" t="s">
        <v>763</v>
      </c>
      <c r="F227" t="s">
        <v>763</v>
      </c>
    </row>
    <row r="228" spans="1:6" ht="13.5" customHeight="1" x14ac:dyDescent="0.3">
      <c r="A228" t="s">
        <v>402</v>
      </c>
      <c r="B228" t="s">
        <v>797</v>
      </c>
      <c r="C228" t="s">
        <v>397</v>
      </c>
      <c r="D228" t="s">
        <v>856</v>
      </c>
      <c r="E228" t="s">
        <v>763</v>
      </c>
      <c r="F228" t="s">
        <v>763</v>
      </c>
    </row>
    <row r="229" spans="1:6" ht="13.5" customHeight="1" x14ac:dyDescent="0.3">
      <c r="A229" t="s">
        <v>402</v>
      </c>
      <c r="B229" t="s">
        <v>764</v>
      </c>
      <c r="C229" t="s">
        <v>397</v>
      </c>
      <c r="D229" t="s">
        <v>781</v>
      </c>
      <c r="E229" t="s">
        <v>763</v>
      </c>
      <c r="F229" t="s">
        <v>763</v>
      </c>
    </row>
    <row r="230" spans="1:6" ht="13.5" customHeight="1" x14ac:dyDescent="0.3">
      <c r="A230" t="s">
        <v>402</v>
      </c>
      <c r="B230" t="s">
        <v>766</v>
      </c>
      <c r="C230" t="s">
        <v>397</v>
      </c>
      <c r="D230" t="s">
        <v>781</v>
      </c>
      <c r="E230" t="s">
        <v>763</v>
      </c>
      <c r="F230" t="s">
        <v>763</v>
      </c>
    </row>
    <row r="231" spans="1:6" ht="13.5" customHeight="1" x14ac:dyDescent="0.3">
      <c r="A231" t="s">
        <v>745</v>
      </c>
      <c r="B231" t="s">
        <v>782</v>
      </c>
      <c r="C231" t="s">
        <v>266</v>
      </c>
      <c r="D231" t="s">
        <v>795</v>
      </c>
      <c r="E231" t="s">
        <v>763</v>
      </c>
      <c r="F231" t="s">
        <v>763</v>
      </c>
    </row>
    <row r="232" spans="1:6" ht="13.5" customHeight="1" x14ac:dyDescent="0.3">
      <c r="A232" t="s">
        <v>745</v>
      </c>
      <c r="B232" t="s">
        <v>857</v>
      </c>
      <c r="C232" t="s">
        <v>801</v>
      </c>
      <c r="D232" t="s">
        <v>776</v>
      </c>
      <c r="E232" t="s">
        <v>763</v>
      </c>
      <c r="F232" t="s">
        <v>763</v>
      </c>
    </row>
    <row r="233" spans="1:6" ht="13.5" customHeight="1" x14ac:dyDescent="0.3">
      <c r="A233" t="s">
        <v>745</v>
      </c>
      <c r="B233" t="s">
        <v>775</v>
      </c>
      <c r="C233" t="s">
        <v>801</v>
      </c>
      <c r="D233" t="s">
        <v>776</v>
      </c>
      <c r="E233" t="s">
        <v>763</v>
      </c>
      <c r="F233" t="s">
        <v>763</v>
      </c>
    </row>
    <row r="234" spans="1:6" ht="13.5" customHeight="1" x14ac:dyDescent="0.3">
      <c r="A234" t="s">
        <v>745</v>
      </c>
      <c r="B234" t="s">
        <v>803</v>
      </c>
      <c r="C234" t="s">
        <v>397</v>
      </c>
      <c r="D234" t="s">
        <v>781</v>
      </c>
      <c r="E234" t="s">
        <v>763</v>
      </c>
      <c r="F234" t="s">
        <v>763</v>
      </c>
    </row>
    <row r="235" spans="1:6" ht="13.5" customHeight="1" x14ac:dyDescent="0.3">
      <c r="A235" t="s">
        <v>745</v>
      </c>
      <c r="B235" t="s">
        <v>789</v>
      </c>
      <c r="C235" t="s">
        <v>266</v>
      </c>
      <c r="D235" t="s">
        <v>771</v>
      </c>
      <c r="E235" t="s">
        <v>763</v>
      </c>
      <c r="F235" t="s">
        <v>763</v>
      </c>
    </row>
    <row r="236" spans="1:6" ht="13.5" customHeight="1" x14ac:dyDescent="0.3">
      <c r="A236" t="s">
        <v>745</v>
      </c>
      <c r="B236" t="s">
        <v>792</v>
      </c>
      <c r="C236" t="s">
        <v>266</v>
      </c>
      <c r="D236" t="s">
        <v>771</v>
      </c>
      <c r="E236" t="s">
        <v>763</v>
      </c>
      <c r="F236" t="s">
        <v>763</v>
      </c>
    </row>
    <row r="237" spans="1:6" ht="13.5" customHeight="1" x14ac:dyDescent="0.3">
      <c r="A237" t="s">
        <v>745</v>
      </c>
      <c r="B237" t="s">
        <v>859</v>
      </c>
      <c r="C237" t="s">
        <v>266</v>
      </c>
      <c r="D237" t="s">
        <v>807</v>
      </c>
      <c r="E237" t="s">
        <v>763</v>
      </c>
      <c r="F237" t="s">
        <v>763</v>
      </c>
    </row>
    <row r="238" spans="1:6" ht="13.5" customHeight="1" x14ac:dyDescent="0.3">
      <c r="A238" t="s">
        <v>745</v>
      </c>
      <c r="B238" t="s">
        <v>786</v>
      </c>
      <c r="C238" t="s">
        <v>266</v>
      </c>
      <c r="D238" t="s">
        <v>807</v>
      </c>
      <c r="E238" t="s">
        <v>763</v>
      </c>
      <c r="F238" t="s">
        <v>763</v>
      </c>
    </row>
    <row r="239" spans="1:6" ht="13.5" customHeight="1" x14ac:dyDescent="0.3">
      <c r="A239" t="s">
        <v>745</v>
      </c>
      <c r="B239" t="s">
        <v>797</v>
      </c>
      <c r="C239" t="s">
        <v>773</v>
      </c>
      <c r="D239" t="s">
        <v>771</v>
      </c>
      <c r="E239" t="s">
        <v>763</v>
      </c>
      <c r="F239" t="s">
        <v>763</v>
      </c>
    </row>
    <row r="240" spans="1:6" ht="13.5" customHeight="1" x14ac:dyDescent="0.3">
      <c r="A240" t="s">
        <v>745</v>
      </c>
      <c r="B240" t="s">
        <v>764</v>
      </c>
      <c r="C240" t="s">
        <v>773</v>
      </c>
      <c r="D240" t="s">
        <v>771</v>
      </c>
      <c r="E240" t="s">
        <v>763</v>
      </c>
      <c r="F240" t="s">
        <v>763</v>
      </c>
    </row>
    <row r="241" spans="1:6" ht="13.5" customHeight="1" x14ac:dyDescent="0.3">
      <c r="A241" t="s">
        <v>745</v>
      </c>
      <c r="B241" t="s">
        <v>766</v>
      </c>
      <c r="C241" t="s">
        <v>773</v>
      </c>
      <c r="D241" t="s">
        <v>771</v>
      </c>
      <c r="E241" t="s">
        <v>763</v>
      </c>
      <c r="F241" t="s">
        <v>763</v>
      </c>
    </row>
    <row r="242" spans="1:6" ht="13.5" customHeight="1" x14ac:dyDescent="0.3">
      <c r="A242" t="s">
        <v>745</v>
      </c>
      <c r="B242" t="s">
        <v>761</v>
      </c>
      <c r="C242" t="s">
        <v>773</v>
      </c>
      <c r="D242" t="s">
        <v>771</v>
      </c>
      <c r="E242" t="s">
        <v>763</v>
      </c>
      <c r="F242" t="s">
        <v>763</v>
      </c>
    </row>
    <row r="243" spans="1:6" ht="13.5" customHeight="1" x14ac:dyDescent="0.3">
      <c r="A243" t="s">
        <v>745</v>
      </c>
      <c r="B243" t="s">
        <v>770</v>
      </c>
      <c r="C243" t="s">
        <v>773</v>
      </c>
      <c r="D243" t="s">
        <v>771</v>
      </c>
      <c r="E243" t="s">
        <v>763</v>
      </c>
      <c r="F243" t="s">
        <v>763</v>
      </c>
    </row>
    <row r="244" spans="1:6" ht="13.5" customHeight="1" x14ac:dyDescent="0.3">
      <c r="A244" t="s">
        <v>745</v>
      </c>
      <c r="B244" t="s">
        <v>767</v>
      </c>
      <c r="C244" t="s">
        <v>773</v>
      </c>
      <c r="D244" t="s">
        <v>771</v>
      </c>
      <c r="E244" t="s">
        <v>763</v>
      </c>
      <c r="F244" t="s">
        <v>763</v>
      </c>
    </row>
    <row r="245" spans="1:6" ht="13.5" customHeight="1" x14ac:dyDescent="0.3">
      <c r="A245" t="s">
        <v>117</v>
      </c>
      <c r="B245" t="s">
        <v>775</v>
      </c>
      <c r="C245" t="s">
        <v>397</v>
      </c>
      <c r="D245" t="s">
        <v>855</v>
      </c>
      <c r="E245" t="s">
        <v>763</v>
      </c>
      <c r="F245" t="s">
        <v>763</v>
      </c>
    </row>
    <row r="246" spans="1:6" ht="13.5" customHeight="1" x14ac:dyDescent="0.3">
      <c r="A246" t="s">
        <v>117</v>
      </c>
      <c r="B246" t="s">
        <v>782</v>
      </c>
      <c r="C246" t="s">
        <v>266</v>
      </c>
      <c r="D246" t="s">
        <v>795</v>
      </c>
      <c r="E246" t="s">
        <v>763</v>
      </c>
      <c r="F246" t="s">
        <v>763</v>
      </c>
    </row>
    <row r="247" spans="1:6" ht="13.5" customHeight="1" x14ac:dyDescent="0.3">
      <c r="A247" t="s">
        <v>117</v>
      </c>
      <c r="B247" t="s">
        <v>766</v>
      </c>
      <c r="C247" t="s">
        <v>266</v>
      </c>
      <c r="D247" t="s">
        <v>774</v>
      </c>
      <c r="E247" t="s">
        <v>763</v>
      </c>
      <c r="F247" t="s">
        <v>763</v>
      </c>
    </row>
    <row r="248" spans="1:6" ht="13.5" customHeight="1" x14ac:dyDescent="0.3">
      <c r="A248" t="s">
        <v>117</v>
      </c>
      <c r="B248" t="s">
        <v>857</v>
      </c>
      <c r="C248" t="s">
        <v>801</v>
      </c>
      <c r="D248" t="s">
        <v>776</v>
      </c>
      <c r="E248" t="s">
        <v>763</v>
      </c>
      <c r="F248" t="s">
        <v>763</v>
      </c>
    </row>
    <row r="249" spans="1:6" ht="13.5" customHeight="1" x14ac:dyDescent="0.3">
      <c r="A249" t="s">
        <v>117</v>
      </c>
      <c r="B249" t="s">
        <v>778</v>
      </c>
      <c r="C249" t="s">
        <v>397</v>
      </c>
      <c r="D249" t="s">
        <v>781</v>
      </c>
      <c r="E249" t="s">
        <v>763</v>
      </c>
      <c r="F249" t="s">
        <v>763</v>
      </c>
    </row>
    <row r="250" spans="1:6" ht="13.5" customHeight="1" x14ac:dyDescent="0.3">
      <c r="A250" t="s">
        <v>117</v>
      </c>
      <c r="B250" t="s">
        <v>797</v>
      </c>
      <c r="C250" t="s">
        <v>397</v>
      </c>
      <c r="D250" t="s">
        <v>856</v>
      </c>
      <c r="E250" t="s">
        <v>763</v>
      </c>
      <c r="F250" t="s">
        <v>763</v>
      </c>
    </row>
    <row r="251" spans="1:6" ht="13.5" customHeight="1" x14ac:dyDescent="0.3">
      <c r="A251" t="s">
        <v>117</v>
      </c>
      <c r="B251" t="s">
        <v>859</v>
      </c>
      <c r="C251" t="s">
        <v>266</v>
      </c>
      <c r="D251" t="s">
        <v>818</v>
      </c>
      <c r="E251" t="s">
        <v>763</v>
      </c>
      <c r="F251" t="s">
        <v>763</v>
      </c>
    </row>
    <row r="252" spans="1:6" ht="13.5" customHeight="1" x14ac:dyDescent="0.3">
      <c r="A252" t="s">
        <v>117</v>
      </c>
      <c r="B252" t="s">
        <v>786</v>
      </c>
      <c r="C252" t="s">
        <v>266</v>
      </c>
      <c r="D252" t="s">
        <v>818</v>
      </c>
      <c r="E252" t="s">
        <v>763</v>
      </c>
      <c r="F252" t="s">
        <v>763</v>
      </c>
    </row>
    <row r="253" spans="1:6" ht="13.5" customHeight="1" x14ac:dyDescent="0.3">
      <c r="A253" t="s">
        <v>117</v>
      </c>
      <c r="B253" t="s">
        <v>784</v>
      </c>
      <c r="C253" t="s">
        <v>266</v>
      </c>
      <c r="D253" t="s">
        <v>818</v>
      </c>
      <c r="E253" t="s">
        <v>763</v>
      </c>
      <c r="F253" t="s">
        <v>763</v>
      </c>
    </row>
    <row r="254" spans="1:6" ht="13.5" customHeight="1" x14ac:dyDescent="0.3">
      <c r="A254" t="s">
        <v>117</v>
      </c>
      <c r="B254" t="s">
        <v>802</v>
      </c>
      <c r="C254" t="s">
        <v>266</v>
      </c>
      <c r="D254" t="s">
        <v>807</v>
      </c>
      <c r="E254" t="s">
        <v>763</v>
      </c>
      <c r="F254" t="s">
        <v>763</v>
      </c>
    </row>
    <row r="255" spans="1:6" ht="13.5" customHeight="1" x14ac:dyDescent="0.3">
      <c r="A255" t="s">
        <v>117</v>
      </c>
      <c r="B255" t="s">
        <v>767</v>
      </c>
      <c r="C255" t="s">
        <v>266</v>
      </c>
      <c r="D255" t="s">
        <v>807</v>
      </c>
      <c r="E255" t="s">
        <v>763</v>
      </c>
      <c r="F255" t="s">
        <v>763</v>
      </c>
    </row>
    <row r="256" spans="1:6" ht="13.5" customHeight="1" x14ac:dyDescent="0.3">
      <c r="A256" t="s">
        <v>117</v>
      </c>
      <c r="B256" t="s">
        <v>789</v>
      </c>
      <c r="C256" t="s">
        <v>266</v>
      </c>
      <c r="D256" t="s">
        <v>771</v>
      </c>
      <c r="E256" t="s">
        <v>763</v>
      </c>
      <c r="F256" t="s">
        <v>763</v>
      </c>
    </row>
    <row r="257" spans="1:6" ht="13.5" customHeight="1" x14ac:dyDescent="0.3">
      <c r="A257" t="s">
        <v>117</v>
      </c>
      <c r="B257" t="s">
        <v>792</v>
      </c>
      <c r="C257" t="s">
        <v>266</v>
      </c>
      <c r="D257" t="s">
        <v>771</v>
      </c>
      <c r="E257" t="s">
        <v>763</v>
      </c>
      <c r="F257" t="s">
        <v>763</v>
      </c>
    </row>
    <row r="258" spans="1:6" ht="13.5" customHeight="1" x14ac:dyDescent="0.3">
      <c r="A258" t="s">
        <v>117</v>
      </c>
      <c r="B258" t="s">
        <v>793</v>
      </c>
      <c r="C258" t="s">
        <v>378</v>
      </c>
      <c r="D258" t="s">
        <v>768</v>
      </c>
      <c r="E258" t="s">
        <v>763</v>
      </c>
      <c r="F258" t="s">
        <v>763</v>
      </c>
    </row>
    <row r="259" spans="1:6" ht="13.5" customHeight="1" x14ac:dyDescent="0.3">
      <c r="A259" t="s">
        <v>117</v>
      </c>
      <c r="B259" t="s">
        <v>780</v>
      </c>
      <c r="C259" t="s">
        <v>397</v>
      </c>
      <c r="D259" t="s">
        <v>781</v>
      </c>
      <c r="E259" t="s">
        <v>763</v>
      </c>
      <c r="F259" t="s">
        <v>763</v>
      </c>
    </row>
    <row r="260" spans="1:6" ht="13.5" customHeight="1" x14ac:dyDescent="0.3">
      <c r="A260" t="s">
        <v>117</v>
      </c>
      <c r="B260" t="s">
        <v>803</v>
      </c>
      <c r="C260" t="s">
        <v>397</v>
      </c>
      <c r="D260" t="s">
        <v>781</v>
      </c>
      <c r="E260" t="s">
        <v>763</v>
      </c>
      <c r="F260" t="s">
        <v>763</v>
      </c>
    </row>
    <row r="261" spans="1:6" ht="13.5" customHeight="1" x14ac:dyDescent="0.3">
      <c r="A261" t="s">
        <v>117</v>
      </c>
      <c r="B261" t="s">
        <v>764</v>
      </c>
      <c r="C261" t="s">
        <v>773</v>
      </c>
      <c r="D261" t="s">
        <v>771</v>
      </c>
      <c r="E261" t="s">
        <v>763</v>
      </c>
      <c r="F261" t="s">
        <v>763</v>
      </c>
    </row>
    <row r="262" spans="1:6" ht="13.5" customHeight="1" x14ac:dyDescent="0.3">
      <c r="A262" t="s">
        <v>117</v>
      </c>
      <c r="B262" t="s">
        <v>761</v>
      </c>
      <c r="C262" t="s">
        <v>773</v>
      </c>
      <c r="D262" t="s">
        <v>771</v>
      </c>
      <c r="E262" t="s">
        <v>763</v>
      </c>
      <c r="F262" t="s">
        <v>763</v>
      </c>
    </row>
    <row r="263" spans="1:6" ht="13.5" customHeight="1" x14ac:dyDescent="0.3">
      <c r="A263" t="s">
        <v>117</v>
      </c>
      <c r="B263" t="s">
        <v>770</v>
      </c>
      <c r="C263" t="s">
        <v>773</v>
      </c>
      <c r="D263" t="s">
        <v>771</v>
      </c>
      <c r="E263" t="s">
        <v>763</v>
      </c>
      <c r="F263" t="s">
        <v>763</v>
      </c>
    </row>
    <row r="264" spans="1:6" ht="13.5" customHeight="1" x14ac:dyDescent="0.3">
      <c r="A264" t="s">
        <v>140</v>
      </c>
      <c r="B264" t="s">
        <v>775</v>
      </c>
      <c r="C264" t="s">
        <v>397</v>
      </c>
      <c r="D264" t="s">
        <v>855</v>
      </c>
      <c r="E264" t="s">
        <v>763</v>
      </c>
      <c r="F264" t="s">
        <v>763</v>
      </c>
    </row>
    <row r="265" spans="1:6" ht="13.5" customHeight="1" x14ac:dyDescent="0.3">
      <c r="A265" t="s">
        <v>140</v>
      </c>
      <c r="B265" t="s">
        <v>803</v>
      </c>
      <c r="C265" t="s">
        <v>397</v>
      </c>
      <c r="D265" t="s">
        <v>855</v>
      </c>
      <c r="E265" t="s">
        <v>763</v>
      </c>
      <c r="F265" t="s">
        <v>763</v>
      </c>
    </row>
    <row r="266" spans="1:6" ht="13.5" customHeight="1" x14ac:dyDescent="0.3">
      <c r="A266" t="s">
        <v>140</v>
      </c>
      <c r="B266" t="s">
        <v>770</v>
      </c>
      <c r="C266" t="s">
        <v>397</v>
      </c>
      <c r="D266" t="s">
        <v>762</v>
      </c>
      <c r="E266" t="s">
        <v>763</v>
      </c>
      <c r="F266" t="s">
        <v>763</v>
      </c>
    </row>
    <row r="267" spans="1:6" ht="13.5" customHeight="1" x14ac:dyDescent="0.3">
      <c r="A267" t="s">
        <v>140</v>
      </c>
      <c r="B267" t="s">
        <v>784</v>
      </c>
      <c r="C267" t="s">
        <v>397</v>
      </c>
      <c r="D267" t="s">
        <v>765</v>
      </c>
      <c r="E267" t="s">
        <v>763</v>
      </c>
      <c r="F267" t="s">
        <v>763</v>
      </c>
    </row>
    <row r="268" spans="1:6" ht="13.5" customHeight="1" x14ac:dyDescent="0.3">
      <c r="A268" t="s">
        <v>140</v>
      </c>
      <c r="B268" t="s">
        <v>789</v>
      </c>
      <c r="C268" t="s">
        <v>378</v>
      </c>
      <c r="D268" t="s">
        <v>862</v>
      </c>
      <c r="E268" t="s">
        <v>763</v>
      </c>
      <c r="F268" t="s">
        <v>763</v>
      </c>
    </row>
    <row r="269" spans="1:6" ht="13.5" customHeight="1" x14ac:dyDescent="0.3">
      <c r="A269" t="s">
        <v>140</v>
      </c>
      <c r="B269" t="s">
        <v>778</v>
      </c>
      <c r="C269" t="s">
        <v>378</v>
      </c>
      <c r="D269" t="s">
        <v>776</v>
      </c>
      <c r="E269" t="s">
        <v>763</v>
      </c>
      <c r="F269" t="s">
        <v>763</v>
      </c>
    </row>
    <row r="270" spans="1:6" ht="13.5" customHeight="1" x14ac:dyDescent="0.3">
      <c r="A270" t="s">
        <v>140</v>
      </c>
      <c r="B270" t="s">
        <v>819</v>
      </c>
      <c r="C270" t="s">
        <v>378</v>
      </c>
      <c r="D270" t="s">
        <v>776</v>
      </c>
      <c r="E270" t="s">
        <v>763</v>
      </c>
      <c r="F270" t="s">
        <v>763</v>
      </c>
    </row>
    <row r="271" spans="1:6" ht="13.5" customHeight="1" x14ac:dyDescent="0.3">
      <c r="A271" t="s">
        <v>140</v>
      </c>
      <c r="B271" t="s">
        <v>802</v>
      </c>
      <c r="C271" t="s">
        <v>378</v>
      </c>
      <c r="D271" t="s">
        <v>776</v>
      </c>
      <c r="E271" t="s">
        <v>763</v>
      </c>
      <c r="F271" t="s">
        <v>763</v>
      </c>
    </row>
    <row r="272" spans="1:6" ht="13.5" customHeight="1" x14ac:dyDescent="0.3">
      <c r="A272" t="s">
        <v>140</v>
      </c>
      <c r="B272" t="s">
        <v>761</v>
      </c>
      <c r="C272" t="s">
        <v>378</v>
      </c>
      <c r="D272" t="s">
        <v>776</v>
      </c>
      <c r="E272" t="s">
        <v>763</v>
      </c>
      <c r="F272" t="s">
        <v>763</v>
      </c>
    </row>
    <row r="273" spans="1:6" ht="13.5" customHeight="1" x14ac:dyDescent="0.3">
      <c r="A273" t="s">
        <v>140</v>
      </c>
      <c r="B273" t="s">
        <v>780</v>
      </c>
      <c r="C273" t="s">
        <v>801</v>
      </c>
      <c r="D273" t="s">
        <v>776</v>
      </c>
      <c r="E273" t="s">
        <v>763</v>
      </c>
      <c r="F273" t="s">
        <v>763</v>
      </c>
    </row>
    <row r="274" spans="1:6" ht="13.5" customHeight="1" x14ac:dyDescent="0.3">
      <c r="A274" t="s">
        <v>140</v>
      </c>
      <c r="B274" t="s">
        <v>793</v>
      </c>
      <c r="C274" t="s">
        <v>801</v>
      </c>
      <c r="D274" t="s">
        <v>776</v>
      </c>
      <c r="E274" t="s">
        <v>763</v>
      </c>
      <c r="F274" t="s">
        <v>763</v>
      </c>
    </row>
    <row r="275" spans="1:6" ht="13.5" customHeight="1" x14ac:dyDescent="0.3">
      <c r="A275" t="s">
        <v>140</v>
      </c>
      <c r="B275" t="s">
        <v>859</v>
      </c>
      <c r="C275" t="s">
        <v>801</v>
      </c>
      <c r="D275" t="s">
        <v>776</v>
      </c>
      <c r="E275" t="s">
        <v>763</v>
      </c>
      <c r="F275" t="s">
        <v>763</v>
      </c>
    </row>
    <row r="276" spans="1:6" ht="13.5" customHeight="1" x14ac:dyDescent="0.3">
      <c r="A276" t="s">
        <v>140</v>
      </c>
      <c r="B276" t="s">
        <v>792</v>
      </c>
      <c r="C276" t="s">
        <v>397</v>
      </c>
      <c r="D276" t="s">
        <v>779</v>
      </c>
      <c r="E276" t="s">
        <v>763</v>
      </c>
      <c r="F276" t="s">
        <v>763</v>
      </c>
    </row>
    <row r="277" spans="1:6" ht="13.5" customHeight="1" x14ac:dyDescent="0.3">
      <c r="A277" t="s">
        <v>140</v>
      </c>
      <c r="B277" t="s">
        <v>782</v>
      </c>
      <c r="C277" t="s">
        <v>397</v>
      </c>
      <c r="D277" t="s">
        <v>781</v>
      </c>
      <c r="E277" t="s">
        <v>763</v>
      </c>
      <c r="F277" t="s">
        <v>763</v>
      </c>
    </row>
    <row r="278" spans="1:6" ht="13.5" customHeight="1" x14ac:dyDescent="0.3">
      <c r="A278" t="s">
        <v>140</v>
      </c>
      <c r="B278" t="s">
        <v>767</v>
      </c>
      <c r="C278" t="s">
        <v>397</v>
      </c>
      <c r="D278" t="s">
        <v>781</v>
      </c>
      <c r="E278" t="s">
        <v>763</v>
      </c>
      <c r="F278" t="s">
        <v>763</v>
      </c>
    </row>
    <row r="279" spans="1:6" ht="13.5" customHeight="1" x14ac:dyDescent="0.3">
      <c r="A279" t="s">
        <v>140</v>
      </c>
      <c r="B279" t="s">
        <v>786</v>
      </c>
      <c r="C279" t="s">
        <v>266</v>
      </c>
      <c r="D279" t="s">
        <v>807</v>
      </c>
      <c r="E279" t="s">
        <v>763</v>
      </c>
      <c r="F279" t="s">
        <v>763</v>
      </c>
    </row>
    <row r="280" spans="1:6" ht="13.5" customHeight="1" x14ac:dyDescent="0.3">
      <c r="A280" t="s">
        <v>140</v>
      </c>
      <c r="B280" t="s">
        <v>797</v>
      </c>
      <c r="C280" t="s">
        <v>773</v>
      </c>
      <c r="D280" t="s">
        <v>771</v>
      </c>
      <c r="E280" t="s">
        <v>763</v>
      </c>
      <c r="F280" t="s">
        <v>763</v>
      </c>
    </row>
    <row r="281" spans="1:6" ht="13.5" customHeight="1" x14ac:dyDescent="0.3">
      <c r="A281" t="s">
        <v>140</v>
      </c>
      <c r="B281" t="s">
        <v>764</v>
      </c>
      <c r="C281" t="s">
        <v>773</v>
      </c>
      <c r="D281" t="s">
        <v>771</v>
      </c>
      <c r="E281" t="s">
        <v>763</v>
      </c>
      <c r="F281" t="s">
        <v>763</v>
      </c>
    </row>
    <row r="282" spans="1:6" ht="13.5" customHeight="1" x14ac:dyDescent="0.3">
      <c r="A282" t="s">
        <v>140</v>
      </c>
      <c r="B282" t="s">
        <v>766</v>
      </c>
      <c r="C282" t="s">
        <v>773</v>
      </c>
      <c r="D282" t="s">
        <v>771</v>
      </c>
      <c r="E282" t="s">
        <v>763</v>
      </c>
      <c r="F282" t="s">
        <v>763</v>
      </c>
    </row>
    <row r="283" spans="1:6" ht="13.5" customHeight="1" x14ac:dyDescent="0.3">
      <c r="A283" t="s">
        <v>156</v>
      </c>
      <c r="B283" t="s">
        <v>775</v>
      </c>
      <c r="C283" t="s">
        <v>397</v>
      </c>
      <c r="D283" t="s">
        <v>855</v>
      </c>
      <c r="E283" t="s">
        <v>763</v>
      </c>
      <c r="F283" t="s">
        <v>763</v>
      </c>
    </row>
    <row r="284" spans="1:6" ht="13.5" customHeight="1" x14ac:dyDescent="0.3">
      <c r="A284" t="s">
        <v>156</v>
      </c>
      <c r="B284" t="s">
        <v>778</v>
      </c>
      <c r="C284" t="s">
        <v>397</v>
      </c>
      <c r="D284" t="s">
        <v>855</v>
      </c>
      <c r="E284" t="s">
        <v>763</v>
      </c>
      <c r="F284" t="s">
        <v>763</v>
      </c>
    </row>
    <row r="285" spans="1:6" ht="13.5" customHeight="1" x14ac:dyDescent="0.3">
      <c r="A285" t="s">
        <v>156</v>
      </c>
      <c r="B285" t="s">
        <v>782</v>
      </c>
      <c r="C285" t="s">
        <v>266</v>
      </c>
      <c r="D285" t="s">
        <v>795</v>
      </c>
      <c r="E285" t="s">
        <v>763</v>
      </c>
      <c r="F285" t="s">
        <v>763</v>
      </c>
    </row>
    <row r="286" spans="1:6" ht="13.5" customHeight="1" x14ac:dyDescent="0.3">
      <c r="A286" t="s">
        <v>156</v>
      </c>
      <c r="B286" t="s">
        <v>793</v>
      </c>
      <c r="C286" t="s">
        <v>378</v>
      </c>
      <c r="D286" t="s">
        <v>776</v>
      </c>
      <c r="E286" t="s">
        <v>763</v>
      </c>
      <c r="F286" t="s">
        <v>763</v>
      </c>
    </row>
    <row r="287" spans="1:6" ht="13.5" customHeight="1" x14ac:dyDescent="0.3">
      <c r="A287" t="s">
        <v>156</v>
      </c>
      <c r="B287" t="s">
        <v>784</v>
      </c>
      <c r="C287" t="s">
        <v>801</v>
      </c>
      <c r="D287" t="s">
        <v>776</v>
      </c>
      <c r="E287" t="s">
        <v>763</v>
      </c>
      <c r="F287" t="s">
        <v>763</v>
      </c>
    </row>
    <row r="288" spans="1:6" ht="13.5" customHeight="1" x14ac:dyDescent="0.3">
      <c r="A288" t="s">
        <v>156</v>
      </c>
      <c r="B288" t="s">
        <v>797</v>
      </c>
      <c r="C288" t="s">
        <v>397</v>
      </c>
      <c r="D288" t="s">
        <v>856</v>
      </c>
      <c r="E288" t="s">
        <v>763</v>
      </c>
      <c r="F288" t="s">
        <v>763</v>
      </c>
    </row>
    <row r="289" spans="1:6" ht="13.5" customHeight="1" x14ac:dyDescent="0.3">
      <c r="A289" t="s">
        <v>156</v>
      </c>
      <c r="B289" t="s">
        <v>766</v>
      </c>
      <c r="C289" t="s">
        <v>397</v>
      </c>
      <c r="D289" t="s">
        <v>866</v>
      </c>
      <c r="E289" t="s">
        <v>763</v>
      </c>
      <c r="F289" t="s">
        <v>763</v>
      </c>
    </row>
    <row r="290" spans="1:6" ht="13.5" customHeight="1" x14ac:dyDescent="0.3">
      <c r="A290" t="s">
        <v>156</v>
      </c>
      <c r="B290" t="s">
        <v>859</v>
      </c>
      <c r="C290" t="s">
        <v>266</v>
      </c>
      <c r="D290" t="s">
        <v>818</v>
      </c>
      <c r="E290" t="s">
        <v>763</v>
      </c>
      <c r="F290" t="s">
        <v>763</v>
      </c>
    </row>
    <row r="291" spans="1:6" ht="13.5" customHeight="1" x14ac:dyDescent="0.3">
      <c r="A291" t="s">
        <v>156</v>
      </c>
      <c r="B291" t="s">
        <v>786</v>
      </c>
      <c r="C291" t="s">
        <v>266</v>
      </c>
      <c r="D291" t="s">
        <v>818</v>
      </c>
      <c r="E291" t="s">
        <v>763</v>
      </c>
      <c r="F291" t="s">
        <v>763</v>
      </c>
    </row>
    <row r="292" spans="1:6" ht="13.5" customHeight="1" x14ac:dyDescent="0.3">
      <c r="A292" t="s">
        <v>156</v>
      </c>
      <c r="B292" t="s">
        <v>802</v>
      </c>
      <c r="C292" t="s">
        <v>266</v>
      </c>
      <c r="D292" t="s">
        <v>807</v>
      </c>
      <c r="E292" t="s">
        <v>763</v>
      </c>
      <c r="F292" t="s">
        <v>763</v>
      </c>
    </row>
    <row r="293" spans="1:6" ht="13.5" customHeight="1" x14ac:dyDescent="0.3">
      <c r="A293" t="s">
        <v>156</v>
      </c>
      <c r="B293" t="s">
        <v>767</v>
      </c>
      <c r="C293" t="s">
        <v>266</v>
      </c>
      <c r="D293" t="s">
        <v>807</v>
      </c>
      <c r="E293" t="s">
        <v>763</v>
      </c>
      <c r="F293" t="s">
        <v>763</v>
      </c>
    </row>
    <row r="294" spans="1:6" ht="13.5" customHeight="1" x14ac:dyDescent="0.3">
      <c r="A294" t="s">
        <v>156</v>
      </c>
      <c r="B294" t="s">
        <v>789</v>
      </c>
      <c r="C294" t="s">
        <v>266</v>
      </c>
      <c r="D294" t="s">
        <v>771</v>
      </c>
      <c r="E294" t="s">
        <v>763</v>
      </c>
      <c r="F294" t="s">
        <v>763</v>
      </c>
    </row>
    <row r="295" spans="1:6" ht="13.5" customHeight="1" x14ac:dyDescent="0.3">
      <c r="A295" t="s">
        <v>156</v>
      </c>
      <c r="B295" t="s">
        <v>792</v>
      </c>
      <c r="C295" t="s">
        <v>266</v>
      </c>
      <c r="D295" t="s">
        <v>771</v>
      </c>
      <c r="E295" t="s">
        <v>763</v>
      </c>
      <c r="F295" t="s">
        <v>763</v>
      </c>
    </row>
    <row r="296" spans="1:6" ht="13.5" customHeight="1" x14ac:dyDescent="0.3">
      <c r="A296" t="s">
        <v>156</v>
      </c>
      <c r="B296" t="s">
        <v>780</v>
      </c>
      <c r="C296" t="s">
        <v>397</v>
      </c>
      <c r="D296" t="s">
        <v>781</v>
      </c>
      <c r="E296" t="s">
        <v>763</v>
      </c>
      <c r="F296" t="s">
        <v>763</v>
      </c>
    </row>
    <row r="297" spans="1:6" ht="13.5" customHeight="1" x14ac:dyDescent="0.3">
      <c r="A297" t="s">
        <v>156</v>
      </c>
      <c r="B297" t="s">
        <v>803</v>
      </c>
      <c r="C297" t="s">
        <v>397</v>
      </c>
      <c r="D297" t="s">
        <v>781</v>
      </c>
      <c r="E297" t="s">
        <v>763</v>
      </c>
      <c r="F297" t="s">
        <v>763</v>
      </c>
    </row>
    <row r="298" spans="1:6" ht="13.5" customHeight="1" x14ac:dyDescent="0.3">
      <c r="A298" t="s">
        <v>156</v>
      </c>
      <c r="B298" t="s">
        <v>761</v>
      </c>
      <c r="C298" t="s">
        <v>773</v>
      </c>
      <c r="D298" t="s">
        <v>771</v>
      </c>
      <c r="E298" t="s">
        <v>763</v>
      </c>
      <c r="F298" t="s">
        <v>763</v>
      </c>
    </row>
    <row r="299" spans="1:6" ht="13.5" customHeight="1" x14ac:dyDescent="0.3">
      <c r="A299" t="s">
        <v>156</v>
      </c>
      <c r="B299" t="s">
        <v>770</v>
      </c>
      <c r="C299" t="s">
        <v>773</v>
      </c>
      <c r="D299" t="s">
        <v>771</v>
      </c>
      <c r="E299" t="s">
        <v>763</v>
      </c>
      <c r="F299" t="s">
        <v>763</v>
      </c>
    </row>
    <row r="300" spans="1:6" ht="13.5" customHeight="1" x14ac:dyDescent="0.3">
      <c r="A300" t="s">
        <v>156</v>
      </c>
      <c r="B300" t="s">
        <v>857</v>
      </c>
      <c r="C300" t="s">
        <v>801</v>
      </c>
      <c r="D300" t="s">
        <v>779</v>
      </c>
      <c r="E300" t="s">
        <v>763</v>
      </c>
      <c r="F300" t="s">
        <v>763</v>
      </c>
    </row>
    <row r="301" spans="1:6" ht="13.5" customHeight="1" x14ac:dyDescent="0.3">
      <c r="A301" t="s">
        <v>568</v>
      </c>
      <c r="B301" t="s">
        <v>784</v>
      </c>
      <c r="C301" t="s">
        <v>378</v>
      </c>
      <c r="D301" t="s">
        <v>776</v>
      </c>
      <c r="E301" t="s">
        <v>763</v>
      </c>
      <c r="F301" t="s">
        <v>763</v>
      </c>
    </row>
    <row r="302" spans="1:6" ht="13.5" customHeight="1" x14ac:dyDescent="0.3">
      <c r="A302" t="s">
        <v>568</v>
      </c>
      <c r="B302" t="s">
        <v>761</v>
      </c>
      <c r="C302" t="s">
        <v>378</v>
      </c>
      <c r="D302" t="s">
        <v>779</v>
      </c>
      <c r="E302" t="s">
        <v>763</v>
      </c>
      <c r="F302" t="s">
        <v>763</v>
      </c>
    </row>
    <row r="303" spans="1:6" ht="13.5" customHeight="1" x14ac:dyDescent="0.3">
      <c r="A303" t="s">
        <v>568</v>
      </c>
      <c r="B303" t="s">
        <v>764</v>
      </c>
      <c r="C303" t="s">
        <v>397</v>
      </c>
      <c r="D303" t="s">
        <v>781</v>
      </c>
      <c r="E303" t="s">
        <v>763</v>
      </c>
      <c r="F303" t="s">
        <v>763</v>
      </c>
    </row>
    <row r="304" spans="1:6" ht="13.5" customHeight="1" x14ac:dyDescent="0.3">
      <c r="A304" t="s">
        <v>568</v>
      </c>
      <c r="B304" t="s">
        <v>770</v>
      </c>
      <c r="C304" t="s">
        <v>397</v>
      </c>
      <c r="D304" t="s">
        <v>768</v>
      </c>
      <c r="E304" t="s">
        <v>763</v>
      </c>
      <c r="F304" t="s">
        <v>763</v>
      </c>
    </row>
    <row r="305" spans="1:6" ht="13.5" customHeight="1" x14ac:dyDescent="0.3">
      <c r="A305" t="s">
        <v>568</v>
      </c>
      <c r="B305" t="s">
        <v>766</v>
      </c>
      <c r="C305" t="s">
        <v>266</v>
      </c>
      <c r="D305" t="s">
        <v>807</v>
      </c>
      <c r="E305" t="s">
        <v>763</v>
      </c>
      <c r="F305" t="s">
        <v>763</v>
      </c>
    </row>
    <row r="306" spans="1:6" ht="13.5" customHeight="1" x14ac:dyDescent="0.3">
      <c r="A306" t="s">
        <v>525</v>
      </c>
      <c r="B306" t="s">
        <v>780</v>
      </c>
      <c r="C306" t="s">
        <v>397</v>
      </c>
      <c r="D306" t="s">
        <v>765</v>
      </c>
      <c r="E306" t="s">
        <v>763</v>
      </c>
      <c r="F306" t="s">
        <v>763</v>
      </c>
    </row>
    <row r="307" spans="1:6" ht="13.5" customHeight="1" x14ac:dyDescent="0.3">
      <c r="A307" t="s">
        <v>525</v>
      </c>
      <c r="B307" t="s">
        <v>766</v>
      </c>
      <c r="C307" t="s">
        <v>266</v>
      </c>
      <c r="D307" t="s">
        <v>774</v>
      </c>
      <c r="E307" t="s">
        <v>763</v>
      </c>
      <c r="F307" t="s">
        <v>763</v>
      </c>
    </row>
    <row r="308" spans="1:6" ht="13.5" customHeight="1" x14ac:dyDescent="0.3">
      <c r="A308" t="s">
        <v>525</v>
      </c>
      <c r="B308" t="s">
        <v>784</v>
      </c>
      <c r="C308" t="s">
        <v>378</v>
      </c>
      <c r="D308" t="s">
        <v>776</v>
      </c>
      <c r="E308" t="s">
        <v>763</v>
      </c>
      <c r="F308" t="s">
        <v>763</v>
      </c>
    </row>
    <row r="309" spans="1:6" ht="13.5" customHeight="1" x14ac:dyDescent="0.3">
      <c r="A309" t="s">
        <v>525</v>
      </c>
      <c r="B309" t="s">
        <v>775</v>
      </c>
      <c r="C309" t="s">
        <v>801</v>
      </c>
      <c r="D309" t="s">
        <v>776</v>
      </c>
      <c r="E309" t="s">
        <v>763</v>
      </c>
      <c r="F309" t="s">
        <v>763</v>
      </c>
    </row>
    <row r="310" spans="1:6" ht="13.5" customHeight="1" x14ac:dyDescent="0.3">
      <c r="A310" t="s">
        <v>525</v>
      </c>
      <c r="B310" t="s">
        <v>803</v>
      </c>
      <c r="C310" t="s">
        <v>801</v>
      </c>
      <c r="D310" t="s">
        <v>776</v>
      </c>
      <c r="E310" t="s">
        <v>763</v>
      </c>
      <c r="F310" t="s">
        <v>763</v>
      </c>
    </row>
    <row r="311" spans="1:6" ht="13.5" customHeight="1" x14ac:dyDescent="0.3">
      <c r="A311" t="s">
        <v>525</v>
      </c>
      <c r="B311" t="s">
        <v>761</v>
      </c>
      <c r="C311" t="s">
        <v>378</v>
      </c>
      <c r="D311" t="s">
        <v>779</v>
      </c>
      <c r="E311" t="s">
        <v>763</v>
      </c>
      <c r="F311" t="s">
        <v>763</v>
      </c>
    </row>
    <row r="312" spans="1:6" ht="13.5" customHeight="1" x14ac:dyDescent="0.3">
      <c r="A312" t="s">
        <v>525</v>
      </c>
      <c r="B312" t="s">
        <v>782</v>
      </c>
      <c r="C312" t="s">
        <v>397</v>
      </c>
      <c r="D312" t="s">
        <v>781</v>
      </c>
      <c r="E312" t="s">
        <v>763</v>
      </c>
      <c r="F312" t="s">
        <v>763</v>
      </c>
    </row>
    <row r="313" spans="1:6" ht="13.5" customHeight="1" x14ac:dyDescent="0.3">
      <c r="A313" t="s">
        <v>525</v>
      </c>
      <c r="B313" t="s">
        <v>764</v>
      </c>
      <c r="C313" t="s">
        <v>397</v>
      </c>
      <c r="D313" t="s">
        <v>867</v>
      </c>
      <c r="E313" t="s">
        <v>763</v>
      </c>
      <c r="F313" t="s">
        <v>763</v>
      </c>
    </row>
    <row r="314" spans="1:6" ht="13.5" customHeight="1" x14ac:dyDescent="0.3">
      <c r="A314" t="s">
        <v>532</v>
      </c>
      <c r="B314" t="s">
        <v>766</v>
      </c>
      <c r="C314" t="s">
        <v>266</v>
      </c>
      <c r="D314" t="s">
        <v>774</v>
      </c>
      <c r="E314" t="s">
        <v>763</v>
      </c>
      <c r="F314" t="s">
        <v>763</v>
      </c>
    </row>
    <row r="315" spans="1:6" ht="13.5" customHeight="1" x14ac:dyDescent="0.3">
      <c r="A315" t="s">
        <v>532</v>
      </c>
      <c r="B315" t="s">
        <v>778</v>
      </c>
      <c r="C315" t="s">
        <v>801</v>
      </c>
      <c r="D315" t="s">
        <v>776</v>
      </c>
      <c r="E315" t="s">
        <v>763</v>
      </c>
      <c r="F315" t="s">
        <v>763</v>
      </c>
    </row>
    <row r="316" spans="1:6" ht="13.5" customHeight="1" x14ac:dyDescent="0.3">
      <c r="A316" t="s">
        <v>532</v>
      </c>
      <c r="B316" t="s">
        <v>764</v>
      </c>
      <c r="C316" t="s">
        <v>397</v>
      </c>
      <c r="D316" t="s">
        <v>781</v>
      </c>
      <c r="E316" t="s">
        <v>763</v>
      </c>
      <c r="F316" t="s">
        <v>763</v>
      </c>
    </row>
    <row r="317" spans="1:6" ht="13.5" customHeight="1" x14ac:dyDescent="0.3">
      <c r="A317" t="s">
        <v>832</v>
      </c>
      <c r="B317" t="s">
        <v>761</v>
      </c>
      <c r="C317" t="s">
        <v>801</v>
      </c>
      <c r="D317" t="s">
        <v>776</v>
      </c>
      <c r="E317" t="s">
        <v>763</v>
      </c>
      <c r="F317" t="s">
        <v>763</v>
      </c>
    </row>
    <row r="318" spans="1:6" ht="13.5" customHeight="1" x14ac:dyDescent="0.3">
      <c r="A318" t="s">
        <v>30</v>
      </c>
      <c r="B318" t="s">
        <v>770</v>
      </c>
      <c r="C318" t="s">
        <v>397</v>
      </c>
      <c r="D318" t="s">
        <v>762</v>
      </c>
      <c r="E318" t="s">
        <v>763</v>
      </c>
      <c r="F318" t="s">
        <v>763</v>
      </c>
    </row>
    <row r="319" spans="1:6" ht="13.5" customHeight="1" x14ac:dyDescent="0.3">
      <c r="A319" t="s">
        <v>30</v>
      </c>
      <c r="B319" t="s">
        <v>778</v>
      </c>
      <c r="C319" t="s">
        <v>378</v>
      </c>
      <c r="D319" t="s">
        <v>776</v>
      </c>
      <c r="E319" t="s">
        <v>763</v>
      </c>
      <c r="F319" t="s">
        <v>763</v>
      </c>
    </row>
    <row r="320" spans="1:6" ht="13.5" customHeight="1" x14ac:dyDescent="0.3">
      <c r="A320" t="s">
        <v>30</v>
      </c>
      <c r="B320" t="s">
        <v>784</v>
      </c>
      <c r="C320" t="s">
        <v>378</v>
      </c>
      <c r="D320" t="s">
        <v>776</v>
      </c>
      <c r="E320" t="s">
        <v>763</v>
      </c>
      <c r="F320" t="s">
        <v>763</v>
      </c>
    </row>
    <row r="321" spans="1:6" ht="13.5" customHeight="1" x14ac:dyDescent="0.3">
      <c r="A321" t="s">
        <v>30</v>
      </c>
      <c r="B321" t="s">
        <v>819</v>
      </c>
      <c r="C321" t="s">
        <v>397</v>
      </c>
      <c r="D321" t="s">
        <v>776</v>
      </c>
      <c r="E321" t="s">
        <v>763</v>
      </c>
      <c r="F321" t="s">
        <v>763</v>
      </c>
    </row>
    <row r="322" spans="1:6" ht="13.5" customHeight="1" x14ac:dyDescent="0.3">
      <c r="A322" t="s">
        <v>30</v>
      </c>
      <c r="B322" t="s">
        <v>775</v>
      </c>
      <c r="C322" t="s">
        <v>801</v>
      </c>
      <c r="D322" t="s">
        <v>776</v>
      </c>
      <c r="E322" t="s">
        <v>763</v>
      </c>
      <c r="F322" t="s">
        <v>763</v>
      </c>
    </row>
    <row r="323" spans="1:6" ht="13.5" customHeight="1" x14ac:dyDescent="0.3">
      <c r="A323" t="s">
        <v>30</v>
      </c>
      <c r="B323" t="s">
        <v>761</v>
      </c>
      <c r="C323" t="s">
        <v>801</v>
      </c>
      <c r="D323" t="s">
        <v>776</v>
      </c>
      <c r="E323" t="s">
        <v>763</v>
      </c>
      <c r="F323" t="s">
        <v>763</v>
      </c>
    </row>
    <row r="324" spans="1:6" ht="13.5" customHeight="1" x14ac:dyDescent="0.3">
      <c r="A324" t="s">
        <v>30</v>
      </c>
      <c r="B324" t="s">
        <v>793</v>
      </c>
      <c r="C324" t="s">
        <v>801</v>
      </c>
      <c r="D324" t="s">
        <v>776</v>
      </c>
      <c r="E324" t="s">
        <v>763</v>
      </c>
      <c r="F324" t="s">
        <v>763</v>
      </c>
    </row>
    <row r="325" spans="1:6" ht="13.5" customHeight="1" x14ac:dyDescent="0.3">
      <c r="A325" t="s">
        <v>30</v>
      </c>
      <c r="B325" t="s">
        <v>767</v>
      </c>
      <c r="C325" t="s">
        <v>801</v>
      </c>
      <c r="D325" t="s">
        <v>776</v>
      </c>
      <c r="E325" t="s">
        <v>763</v>
      </c>
      <c r="F325" t="s">
        <v>763</v>
      </c>
    </row>
    <row r="326" spans="1:6" ht="13.5" customHeight="1" x14ac:dyDescent="0.3">
      <c r="A326" t="s">
        <v>30</v>
      </c>
      <c r="B326" t="s">
        <v>766</v>
      </c>
      <c r="C326" t="s">
        <v>397</v>
      </c>
      <c r="D326" t="s">
        <v>781</v>
      </c>
      <c r="E326" t="s">
        <v>763</v>
      </c>
      <c r="F326" t="s">
        <v>763</v>
      </c>
    </row>
    <row r="327" spans="1:6" ht="13.5" customHeight="1" x14ac:dyDescent="0.3">
      <c r="A327" t="s">
        <v>30</v>
      </c>
      <c r="B327" t="s">
        <v>782</v>
      </c>
      <c r="C327" t="s">
        <v>397</v>
      </c>
      <c r="D327" t="s">
        <v>781</v>
      </c>
      <c r="E327" t="s">
        <v>763</v>
      </c>
      <c r="F327" t="s">
        <v>763</v>
      </c>
    </row>
    <row r="328" spans="1:6" ht="13.5" customHeight="1" x14ac:dyDescent="0.3">
      <c r="A328" t="s">
        <v>30</v>
      </c>
      <c r="B328" t="s">
        <v>764</v>
      </c>
      <c r="C328" t="s">
        <v>397</v>
      </c>
      <c r="D328" t="s">
        <v>867</v>
      </c>
      <c r="E328" t="s">
        <v>763</v>
      </c>
      <c r="F328" t="s">
        <v>763</v>
      </c>
    </row>
    <row r="329" spans="1:6" ht="13.5" customHeight="1" x14ac:dyDescent="0.3">
      <c r="A329" t="s">
        <v>838</v>
      </c>
      <c r="B329" t="s">
        <v>775</v>
      </c>
      <c r="C329" t="s">
        <v>378</v>
      </c>
      <c r="D329" t="s">
        <v>776</v>
      </c>
      <c r="E329" t="s">
        <v>763</v>
      </c>
      <c r="F329" t="s">
        <v>763</v>
      </c>
    </row>
    <row r="330" spans="1:6" ht="13.5" customHeight="1" x14ac:dyDescent="0.3">
      <c r="A330" t="s">
        <v>835</v>
      </c>
      <c r="B330" t="s">
        <v>761</v>
      </c>
      <c r="C330" t="s">
        <v>397</v>
      </c>
      <c r="D330" t="s">
        <v>762</v>
      </c>
      <c r="E330" t="s">
        <v>763</v>
      </c>
      <c r="F330" t="s">
        <v>763</v>
      </c>
    </row>
    <row r="331" spans="1:6" ht="13.5" customHeight="1" x14ac:dyDescent="0.3">
      <c r="A331" t="s">
        <v>835</v>
      </c>
      <c r="B331" t="s">
        <v>784</v>
      </c>
      <c r="C331" t="s">
        <v>378</v>
      </c>
      <c r="D331" t="s">
        <v>776</v>
      </c>
      <c r="E331" t="s">
        <v>763</v>
      </c>
      <c r="F331" t="s">
        <v>763</v>
      </c>
    </row>
    <row r="332" spans="1:6" ht="13.5" customHeight="1" x14ac:dyDescent="0.3">
      <c r="A332" t="s">
        <v>835</v>
      </c>
      <c r="B332" t="s">
        <v>782</v>
      </c>
      <c r="C332" t="s">
        <v>397</v>
      </c>
      <c r="D332" t="s">
        <v>781</v>
      </c>
      <c r="E332" t="s">
        <v>763</v>
      </c>
      <c r="F332" t="s">
        <v>763</v>
      </c>
    </row>
    <row r="333" spans="1:6" ht="13.5" customHeight="1" x14ac:dyDescent="0.3">
      <c r="A333" t="s">
        <v>835</v>
      </c>
      <c r="B333" t="s">
        <v>767</v>
      </c>
      <c r="C333" t="s">
        <v>397</v>
      </c>
      <c r="D333" t="s">
        <v>781</v>
      </c>
      <c r="E333" t="s">
        <v>763</v>
      </c>
      <c r="F333" t="s">
        <v>763</v>
      </c>
    </row>
    <row r="334" spans="1:6" ht="13.5" customHeight="1" x14ac:dyDescent="0.3">
      <c r="A334" t="s">
        <v>835</v>
      </c>
      <c r="B334" t="s">
        <v>770</v>
      </c>
      <c r="C334" t="s">
        <v>397</v>
      </c>
      <c r="D334" t="s">
        <v>768</v>
      </c>
      <c r="E334" t="s">
        <v>763</v>
      </c>
      <c r="F334" t="s">
        <v>763</v>
      </c>
    </row>
    <row r="335" spans="1:6" ht="13.5" customHeight="1" x14ac:dyDescent="0.3">
      <c r="A335" t="s">
        <v>835</v>
      </c>
      <c r="B335" t="s">
        <v>766</v>
      </c>
      <c r="C335" t="s">
        <v>266</v>
      </c>
      <c r="D335" t="s">
        <v>818</v>
      </c>
      <c r="E335" t="s">
        <v>763</v>
      </c>
      <c r="F335" t="s">
        <v>763</v>
      </c>
    </row>
    <row r="336" spans="1:6" ht="13.5" customHeight="1" x14ac:dyDescent="0.3">
      <c r="A336" t="s">
        <v>835</v>
      </c>
      <c r="B336" t="s">
        <v>764</v>
      </c>
      <c r="C336" t="s">
        <v>266</v>
      </c>
      <c r="D336" t="s">
        <v>807</v>
      </c>
      <c r="E336" t="s">
        <v>763</v>
      </c>
      <c r="F336" t="s">
        <v>763</v>
      </c>
    </row>
    <row r="337" spans="1:6" ht="13.5" customHeight="1" x14ac:dyDescent="0.3">
      <c r="A337" t="s">
        <v>834</v>
      </c>
      <c r="B337" t="s">
        <v>764</v>
      </c>
      <c r="C337" t="s">
        <v>397</v>
      </c>
      <c r="D337" t="s">
        <v>781</v>
      </c>
      <c r="E337" t="s">
        <v>763</v>
      </c>
      <c r="F337" t="s">
        <v>763</v>
      </c>
    </row>
    <row r="338" spans="1:6" ht="13.5" customHeight="1" x14ac:dyDescent="0.3">
      <c r="A338" t="s">
        <v>834</v>
      </c>
      <c r="B338" t="s">
        <v>766</v>
      </c>
      <c r="C338" t="s">
        <v>397</v>
      </c>
      <c r="D338" t="s">
        <v>781</v>
      </c>
      <c r="E338" t="s">
        <v>763</v>
      </c>
      <c r="F338" t="s">
        <v>763</v>
      </c>
    </row>
    <row r="339" spans="1:6" ht="13.5" customHeight="1" x14ac:dyDescent="0.3">
      <c r="A339" t="s">
        <v>834</v>
      </c>
      <c r="B339" t="s">
        <v>784</v>
      </c>
      <c r="C339" t="s">
        <v>397</v>
      </c>
      <c r="D339" t="s">
        <v>781</v>
      </c>
      <c r="E339" t="s">
        <v>763</v>
      </c>
      <c r="F339" t="s">
        <v>763</v>
      </c>
    </row>
    <row r="340" spans="1:6" ht="13.5" customHeight="1" x14ac:dyDescent="0.3">
      <c r="A340" t="s">
        <v>834</v>
      </c>
      <c r="B340" t="s">
        <v>770</v>
      </c>
      <c r="C340" t="s">
        <v>266</v>
      </c>
      <c r="D340" t="s">
        <v>771</v>
      </c>
      <c r="E340" t="s">
        <v>763</v>
      </c>
      <c r="F340" t="s">
        <v>763</v>
      </c>
    </row>
    <row r="341" spans="1:6" ht="13.5" customHeight="1" x14ac:dyDescent="0.3">
      <c r="A341" t="s">
        <v>834</v>
      </c>
      <c r="B341" t="s">
        <v>767</v>
      </c>
      <c r="C341" t="s">
        <v>773</v>
      </c>
      <c r="D341" t="s">
        <v>771</v>
      </c>
      <c r="E341" t="s">
        <v>763</v>
      </c>
      <c r="F341" t="s">
        <v>763</v>
      </c>
    </row>
    <row r="342" spans="1:6" ht="13.5" customHeight="1" x14ac:dyDescent="0.3">
      <c r="A342" t="s">
        <v>811</v>
      </c>
      <c r="B342" t="s">
        <v>770</v>
      </c>
      <c r="C342" t="s">
        <v>397</v>
      </c>
      <c r="D342" t="s">
        <v>762</v>
      </c>
      <c r="E342" t="s">
        <v>763</v>
      </c>
      <c r="F342" t="s">
        <v>763</v>
      </c>
    </row>
    <row r="343" spans="1:6" ht="13.5" customHeight="1" x14ac:dyDescent="0.3">
      <c r="A343" t="s">
        <v>811</v>
      </c>
      <c r="B343" t="s">
        <v>764</v>
      </c>
      <c r="C343" t="s">
        <v>378</v>
      </c>
      <c r="D343" t="s">
        <v>776</v>
      </c>
      <c r="E343" t="s">
        <v>763</v>
      </c>
      <c r="F343" t="s">
        <v>763</v>
      </c>
    </row>
    <row r="344" spans="1:6" ht="13.5" customHeight="1" x14ac:dyDescent="0.3">
      <c r="A344" t="s">
        <v>811</v>
      </c>
      <c r="B344" t="s">
        <v>766</v>
      </c>
      <c r="C344" t="s">
        <v>378</v>
      </c>
      <c r="D344" t="s">
        <v>776</v>
      </c>
      <c r="E344" t="s">
        <v>763</v>
      </c>
      <c r="F344" t="s">
        <v>763</v>
      </c>
    </row>
    <row r="345" spans="1:6" ht="13.5" customHeight="1" x14ac:dyDescent="0.3">
      <c r="A345" t="s">
        <v>811</v>
      </c>
      <c r="B345" t="s">
        <v>819</v>
      </c>
      <c r="C345" t="s">
        <v>378</v>
      </c>
      <c r="D345" t="s">
        <v>776</v>
      </c>
      <c r="E345" t="s">
        <v>763</v>
      </c>
      <c r="F345" t="s">
        <v>763</v>
      </c>
    </row>
    <row r="346" spans="1:6" ht="13.5" customHeight="1" x14ac:dyDescent="0.3">
      <c r="A346" t="s">
        <v>811</v>
      </c>
      <c r="B346" t="s">
        <v>782</v>
      </c>
      <c r="C346" t="s">
        <v>378</v>
      </c>
      <c r="D346" t="s">
        <v>776</v>
      </c>
      <c r="E346" t="s">
        <v>763</v>
      </c>
      <c r="F346" t="s">
        <v>763</v>
      </c>
    </row>
    <row r="347" spans="1:6" ht="13.5" customHeight="1" x14ac:dyDescent="0.3">
      <c r="A347" t="s">
        <v>811</v>
      </c>
      <c r="B347" t="s">
        <v>784</v>
      </c>
      <c r="C347" t="s">
        <v>378</v>
      </c>
      <c r="D347" t="s">
        <v>776</v>
      </c>
      <c r="E347" t="s">
        <v>763</v>
      </c>
      <c r="F347" t="s">
        <v>763</v>
      </c>
    </row>
    <row r="348" spans="1:6" ht="13.5" customHeight="1" x14ac:dyDescent="0.3">
      <c r="A348" t="s">
        <v>811</v>
      </c>
      <c r="B348" t="s">
        <v>775</v>
      </c>
      <c r="C348" t="s">
        <v>801</v>
      </c>
      <c r="D348" t="s">
        <v>776</v>
      </c>
      <c r="E348" t="s">
        <v>763</v>
      </c>
      <c r="F348" t="s">
        <v>763</v>
      </c>
    </row>
    <row r="349" spans="1:6" ht="13.5" customHeight="1" x14ac:dyDescent="0.3">
      <c r="A349" t="s">
        <v>811</v>
      </c>
      <c r="B349" t="s">
        <v>803</v>
      </c>
      <c r="C349" t="s">
        <v>801</v>
      </c>
      <c r="D349" t="s">
        <v>776</v>
      </c>
      <c r="E349" t="s">
        <v>763</v>
      </c>
      <c r="F349" t="s">
        <v>763</v>
      </c>
    </row>
    <row r="350" spans="1:6" ht="13.5" customHeight="1" x14ac:dyDescent="0.3">
      <c r="A350" t="s">
        <v>811</v>
      </c>
      <c r="B350" t="s">
        <v>778</v>
      </c>
      <c r="C350" t="s">
        <v>801</v>
      </c>
      <c r="D350" t="s">
        <v>776</v>
      </c>
      <c r="E350" t="s">
        <v>763</v>
      </c>
      <c r="F350" t="s">
        <v>763</v>
      </c>
    </row>
    <row r="351" spans="1:6" ht="13.5" customHeight="1" x14ac:dyDescent="0.3">
      <c r="A351" t="s">
        <v>811</v>
      </c>
      <c r="B351" t="s">
        <v>793</v>
      </c>
      <c r="C351" t="s">
        <v>801</v>
      </c>
      <c r="D351" t="s">
        <v>776</v>
      </c>
      <c r="E351" t="s">
        <v>763</v>
      </c>
      <c r="F351" t="s">
        <v>763</v>
      </c>
    </row>
    <row r="352" spans="1:6" ht="13.5" customHeight="1" x14ac:dyDescent="0.3">
      <c r="A352" t="s">
        <v>811</v>
      </c>
      <c r="B352" t="s">
        <v>767</v>
      </c>
      <c r="C352" t="s">
        <v>801</v>
      </c>
      <c r="D352" t="s">
        <v>776</v>
      </c>
      <c r="E352" t="s">
        <v>763</v>
      </c>
      <c r="F352" t="s">
        <v>763</v>
      </c>
    </row>
    <row r="353" spans="1:6" ht="13.5" customHeight="1" x14ac:dyDescent="0.3">
      <c r="A353" t="s">
        <v>811</v>
      </c>
      <c r="B353" t="s">
        <v>761</v>
      </c>
      <c r="C353" t="s">
        <v>378</v>
      </c>
      <c r="D353" t="s">
        <v>779</v>
      </c>
      <c r="E353" t="s">
        <v>763</v>
      </c>
      <c r="F353" t="s">
        <v>763</v>
      </c>
    </row>
    <row r="354" spans="1:6" ht="13.5" customHeight="1" x14ac:dyDescent="0.3">
      <c r="A354" t="s">
        <v>833</v>
      </c>
      <c r="B354" t="s">
        <v>770</v>
      </c>
      <c r="C354" t="s">
        <v>397</v>
      </c>
      <c r="D354" t="s">
        <v>762</v>
      </c>
      <c r="E354" t="s">
        <v>763</v>
      </c>
      <c r="F354" t="s">
        <v>763</v>
      </c>
    </row>
    <row r="355" spans="1:6" ht="13.5" customHeight="1" x14ac:dyDescent="0.3">
      <c r="A355" t="s">
        <v>833</v>
      </c>
      <c r="B355" t="s">
        <v>764</v>
      </c>
      <c r="C355" t="s">
        <v>397</v>
      </c>
      <c r="D355" t="s">
        <v>765</v>
      </c>
      <c r="E355" t="s">
        <v>763</v>
      </c>
      <c r="F355" t="s">
        <v>763</v>
      </c>
    </row>
    <row r="356" spans="1:6" ht="13.5" customHeight="1" x14ac:dyDescent="0.3">
      <c r="A356" t="s">
        <v>833</v>
      </c>
      <c r="B356" t="s">
        <v>766</v>
      </c>
      <c r="C356" t="s">
        <v>397</v>
      </c>
      <c r="D356" t="s">
        <v>765</v>
      </c>
      <c r="E356" t="s">
        <v>763</v>
      </c>
      <c r="F356" t="s">
        <v>763</v>
      </c>
    </row>
    <row r="357" spans="1:6" ht="13.5" customHeight="1" x14ac:dyDescent="0.3">
      <c r="A357" t="s">
        <v>833</v>
      </c>
      <c r="B357" t="s">
        <v>782</v>
      </c>
      <c r="C357" t="s">
        <v>397</v>
      </c>
      <c r="D357" t="s">
        <v>765</v>
      </c>
      <c r="E357" t="s">
        <v>763</v>
      </c>
      <c r="F357" t="s">
        <v>763</v>
      </c>
    </row>
    <row r="358" spans="1:6" ht="13.5" customHeight="1" x14ac:dyDescent="0.3">
      <c r="A358" t="s">
        <v>833</v>
      </c>
      <c r="B358" t="s">
        <v>775</v>
      </c>
      <c r="C358" t="s">
        <v>378</v>
      </c>
      <c r="D358" t="s">
        <v>776</v>
      </c>
      <c r="E358" t="s">
        <v>763</v>
      </c>
      <c r="F358" t="s">
        <v>763</v>
      </c>
    </row>
    <row r="359" spans="1:6" ht="13.5" customHeight="1" x14ac:dyDescent="0.3">
      <c r="A359" t="s">
        <v>833</v>
      </c>
      <c r="B359" t="s">
        <v>803</v>
      </c>
      <c r="C359" t="s">
        <v>378</v>
      </c>
      <c r="D359" t="s">
        <v>776</v>
      </c>
      <c r="E359" t="s">
        <v>763</v>
      </c>
      <c r="F359" t="s">
        <v>763</v>
      </c>
    </row>
    <row r="360" spans="1:6" ht="13.5" customHeight="1" x14ac:dyDescent="0.3">
      <c r="A360" t="s">
        <v>833</v>
      </c>
      <c r="B360" t="s">
        <v>778</v>
      </c>
      <c r="C360" t="s">
        <v>378</v>
      </c>
      <c r="D360" t="s">
        <v>776</v>
      </c>
      <c r="E360" t="s">
        <v>763</v>
      </c>
      <c r="F360" t="s">
        <v>763</v>
      </c>
    </row>
    <row r="361" spans="1:6" ht="13.5" customHeight="1" x14ac:dyDescent="0.3">
      <c r="A361" t="s">
        <v>833</v>
      </c>
      <c r="B361" t="s">
        <v>819</v>
      </c>
      <c r="C361" t="s">
        <v>378</v>
      </c>
      <c r="D361" t="s">
        <v>776</v>
      </c>
      <c r="E361" t="s">
        <v>763</v>
      </c>
      <c r="F361" t="s">
        <v>763</v>
      </c>
    </row>
    <row r="362" spans="1:6" ht="13.5" customHeight="1" x14ac:dyDescent="0.3">
      <c r="A362" t="s">
        <v>833</v>
      </c>
      <c r="B362" t="s">
        <v>784</v>
      </c>
      <c r="C362" t="s">
        <v>378</v>
      </c>
      <c r="D362" t="s">
        <v>776</v>
      </c>
      <c r="E362" t="s">
        <v>763</v>
      </c>
      <c r="F362" t="s">
        <v>763</v>
      </c>
    </row>
    <row r="363" spans="1:6" ht="13.5" customHeight="1" x14ac:dyDescent="0.3">
      <c r="A363" t="s">
        <v>833</v>
      </c>
      <c r="B363" t="s">
        <v>761</v>
      </c>
      <c r="C363" t="s">
        <v>801</v>
      </c>
      <c r="D363" t="s">
        <v>776</v>
      </c>
      <c r="E363" t="s">
        <v>763</v>
      </c>
      <c r="F363" t="s">
        <v>763</v>
      </c>
    </row>
    <row r="364" spans="1:6" ht="13.5" customHeight="1" x14ac:dyDescent="0.3">
      <c r="A364" t="s">
        <v>833</v>
      </c>
      <c r="B364" t="s">
        <v>793</v>
      </c>
      <c r="C364" t="s">
        <v>801</v>
      </c>
      <c r="D364" t="s">
        <v>776</v>
      </c>
      <c r="E364" t="s">
        <v>763</v>
      </c>
      <c r="F364" t="s">
        <v>763</v>
      </c>
    </row>
    <row r="365" spans="1:6" ht="13.5" customHeight="1" x14ac:dyDescent="0.3">
      <c r="A365" t="s">
        <v>833</v>
      </c>
      <c r="B365" t="s">
        <v>767</v>
      </c>
      <c r="C365" t="s">
        <v>801</v>
      </c>
      <c r="D365" t="s">
        <v>776</v>
      </c>
      <c r="E365" t="s">
        <v>763</v>
      </c>
      <c r="F365" t="s">
        <v>763</v>
      </c>
    </row>
    <row r="366" spans="1:6" ht="13.5" customHeight="1" x14ac:dyDescent="0.3">
      <c r="A366" t="s">
        <v>361</v>
      </c>
      <c r="B366" t="s">
        <v>761</v>
      </c>
      <c r="C366" t="s">
        <v>397</v>
      </c>
      <c r="D366" t="s">
        <v>762</v>
      </c>
      <c r="E366" t="s">
        <v>763</v>
      </c>
      <c r="F366" t="s">
        <v>763</v>
      </c>
    </row>
    <row r="367" spans="1:6" ht="13.5" customHeight="1" x14ac:dyDescent="0.3">
      <c r="A367" t="s">
        <v>361</v>
      </c>
      <c r="B367" t="s">
        <v>766</v>
      </c>
      <c r="C367" t="s">
        <v>266</v>
      </c>
      <c r="D367" t="s">
        <v>795</v>
      </c>
      <c r="E367" t="s">
        <v>763</v>
      </c>
      <c r="F367" t="s">
        <v>763</v>
      </c>
    </row>
    <row r="368" spans="1:6" ht="13.5" customHeight="1" x14ac:dyDescent="0.3">
      <c r="A368" t="s">
        <v>361</v>
      </c>
      <c r="B368" t="s">
        <v>782</v>
      </c>
      <c r="C368" t="s">
        <v>266</v>
      </c>
      <c r="D368" t="s">
        <v>795</v>
      </c>
      <c r="E368" t="s">
        <v>763</v>
      </c>
      <c r="F368" t="s">
        <v>763</v>
      </c>
    </row>
    <row r="369" spans="1:6" ht="13.5" customHeight="1" x14ac:dyDescent="0.3">
      <c r="A369" t="s">
        <v>361</v>
      </c>
      <c r="B369" t="s">
        <v>764</v>
      </c>
      <c r="C369" t="s">
        <v>266</v>
      </c>
      <c r="D369" t="s">
        <v>774</v>
      </c>
      <c r="E369" t="s">
        <v>763</v>
      </c>
      <c r="F369" t="s">
        <v>763</v>
      </c>
    </row>
    <row r="370" spans="1:6" ht="13.5" customHeight="1" x14ac:dyDescent="0.3">
      <c r="A370" t="s">
        <v>361</v>
      </c>
      <c r="B370" t="s">
        <v>767</v>
      </c>
      <c r="C370" t="s">
        <v>266</v>
      </c>
      <c r="D370" t="s">
        <v>807</v>
      </c>
      <c r="E370" t="s">
        <v>763</v>
      </c>
      <c r="F370" t="s">
        <v>763</v>
      </c>
    </row>
    <row r="371" spans="1:6" ht="13.5" customHeight="1" x14ac:dyDescent="0.3">
      <c r="A371" t="s">
        <v>419</v>
      </c>
      <c r="B371" t="s">
        <v>770</v>
      </c>
      <c r="C371" t="s">
        <v>397</v>
      </c>
      <c r="D371" t="s">
        <v>762</v>
      </c>
      <c r="E371" t="s">
        <v>763</v>
      </c>
      <c r="F371" t="s">
        <v>763</v>
      </c>
    </row>
    <row r="372" spans="1:6" ht="13.5" customHeight="1" x14ac:dyDescent="0.3">
      <c r="A372" t="s">
        <v>419</v>
      </c>
      <c r="B372" t="s">
        <v>775</v>
      </c>
      <c r="C372" t="s">
        <v>378</v>
      </c>
      <c r="D372" t="s">
        <v>776</v>
      </c>
      <c r="E372" t="s">
        <v>763</v>
      </c>
      <c r="F372" t="s">
        <v>763</v>
      </c>
    </row>
    <row r="373" spans="1:6" ht="13.5" customHeight="1" x14ac:dyDescent="0.3">
      <c r="A373" t="s">
        <v>419</v>
      </c>
      <c r="B373" t="s">
        <v>803</v>
      </c>
      <c r="C373" t="s">
        <v>378</v>
      </c>
      <c r="D373" t="s">
        <v>776</v>
      </c>
      <c r="E373" t="s">
        <v>763</v>
      </c>
      <c r="F373" t="s">
        <v>763</v>
      </c>
    </row>
    <row r="374" spans="1:6" ht="13.5" customHeight="1" x14ac:dyDescent="0.3">
      <c r="A374" t="s">
        <v>419</v>
      </c>
      <c r="B374" t="s">
        <v>778</v>
      </c>
      <c r="C374" t="s">
        <v>378</v>
      </c>
      <c r="D374" t="s">
        <v>776</v>
      </c>
      <c r="E374" t="s">
        <v>763</v>
      </c>
      <c r="F374" t="s">
        <v>763</v>
      </c>
    </row>
    <row r="375" spans="1:6" ht="13.5" customHeight="1" x14ac:dyDescent="0.3">
      <c r="A375" t="s">
        <v>419</v>
      </c>
      <c r="B375" t="s">
        <v>784</v>
      </c>
      <c r="C375" t="s">
        <v>378</v>
      </c>
      <c r="D375" t="s">
        <v>776</v>
      </c>
      <c r="E375" t="s">
        <v>763</v>
      </c>
      <c r="F375" t="s">
        <v>763</v>
      </c>
    </row>
    <row r="376" spans="1:6" ht="13.5" customHeight="1" x14ac:dyDescent="0.3">
      <c r="A376" t="s">
        <v>419</v>
      </c>
      <c r="B376" t="s">
        <v>761</v>
      </c>
      <c r="C376" t="s">
        <v>378</v>
      </c>
      <c r="D376" t="s">
        <v>779</v>
      </c>
      <c r="E376" t="s">
        <v>763</v>
      </c>
      <c r="F376" t="s">
        <v>763</v>
      </c>
    </row>
    <row r="377" spans="1:6" ht="13.5" customHeight="1" x14ac:dyDescent="0.3">
      <c r="A377" t="s">
        <v>419</v>
      </c>
      <c r="B377" t="s">
        <v>782</v>
      </c>
      <c r="C377" t="s">
        <v>397</v>
      </c>
      <c r="D377" t="s">
        <v>781</v>
      </c>
      <c r="E377" t="s">
        <v>763</v>
      </c>
      <c r="F377" t="s">
        <v>763</v>
      </c>
    </row>
    <row r="378" spans="1:6" ht="13.5" customHeight="1" x14ac:dyDescent="0.3">
      <c r="A378" t="s">
        <v>419</v>
      </c>
      <c r="B378" t="s">
        <v>797</v>
      </c>
      <c r="C378" t="s">
        <v>397</v>
      </c>
      <c r="D378" t="s">
        <v>856</v>
      </c>
      <c r="E378" t="s">
        <v>763</v>
      </c>
      <c r="F378" t="s">
        <v>763</v>
      </c>
    </row>
    <row r="379" spans="1:6" ht="13.5" customHeight="1" x14ac:dyDescent="0.3">
      <c r="A379" t="s">
        <v>419</v>
      </c>
      <c r="B379" t="s">
        <v>764</v>
      </c>
      <c r="C379" t="s">
        <v>773</v>
      </c>
      <c r="D379" t="s">
        <v>771</v>
      </c>
      <c r="E379" t="s">
        <v>763</v>
      </c>
      <c r="F379" t="s">
        <v>763</v>
      </c>
    </row>
    <row r="380" spans="1:6" ht="13.5" customHeight="1" x14ac:dyDescent="0.3">
      <c r="A380" t="s">
        <v>419</v>
      </c>
      <c r="B380" t="s">
        <v>766</v>
      </c>
      <c r="C380" t="s">
        <v>773</v>
      </c>
      <c r="D380" t="s">
        <v>771</v>
      </c>
      <c r="E380" t="s">
        <v>763</v>
      </c>
      <c r="F380" t="s">
        <v>763</v>
      </c>
    </row>
    <row r="381" spans="1:6" ht="13.5" customHeight="1" x14ac:dyDescent="0.3">
      <c r="A381" t="s">
        <v>812</v>
      </c>
      <c r="B381" t="s">
        <v>770</v>
      </c>
      <c r="C381" t="s">
        <v>397</v>
      </c>
      <c r="D381" t="s">
        <v>762</v>
      </c>
      <c r="E381" t="s">
        <v>763</v>
      </c>
      <c r="F381" t="s">
        <v>763</v>
      </c>
    </row>
    <row r="382" spans="1:6" ht="13.5" customHeight="1" x14ac:dyDescent="0.3">
      <c r="A382" t="s">
        <v>812</v>
      </c>
      <c r="B382" t="s">
        <v>764</v>
      </c>
      <c r="C382" t="s">
        <v>397</v>
      </c>
      <c r="D382" t="s">
        <v>765</v>
      </c>
      <c r="E382" t="s">
        <v>763</v>
      </c>
      <c r="F382" t="s">
        <v>763</v>
      </c>
    </row>
    <row r="383" spans="1:6" ht="13.5" customHeight="1" x14ac:dyDescent="0.3">
      <c r="A383" t="s">
        <v>812</v>
      </c>
      <c r="B383" t="s">
        <v>775</v>
      </c>
      <c r="C383" t="s">
        <v>378</v>
      </c>
      <c r="D383" t="s">
        <v>776</v>
      </c>
      <c r="E383" t="s">
        <v>763</v>
      </c>
      <c r="F383" t="s">
        <v>763</v>
      </c>
    </row>
    <row r="384" spans="1:6" ht="13.5" customHeight="1" x14ac:dyDescent="0.3">
      <c r="A384" t="s">
        <v>812</v>
      </c>
      <c r="B384" t="s">
        <v>803</v>
      </c>
      <c r="C384" t="s">
        <v>378</v>
      </c>
      <c r="D384" t="s">
        <v>776</v>
      </c>
      <c r="E384" t="s">
        <v>763</v>
      </c>
      <c r="F384" t="s">
        <v>763</v>
      </c>
    </row>
    <row r="385" spans="1:6" ht="13.5" customHeight="1" x14ac:dyDescent="0.3">
      <c r="A385" t="s">
        <v>812</v>
      </c>
      <c r="B385" t="s">
        <v>778</v>
      </c>
      <c r="C385" t="s">
        <v>378</v>
      </c>
      <c r="D385" t="s">
        <v>776</v>
      </c>
      <c r="E385" t="s">
        <v>763</v>
      </c>
      <c r="F385" t="s">
        <v>763</v>
      </c>
    </row>
    <row r="386" spans="1:6" ht="13.5" customHeight="1" x14ac:dyDescent="0.3">
      <c r="A386" t="s">
        <v>812</v>
      </c>
      <c r="B386" t="s">
        <v>819</v>
      </c>
      <c r="C386" t="s">
        <v>378</v>
      </c>
      <c r="D386" t="s">
        <v>776</v>
      </c>
      <c r="E386" t="s">
        <v>763</v>
      </c>
      <c r="F386" t="s">
        <v>763</v>
      </c>
    </row>
    <row r="387" spans="1:6" ht="13.5" customHeight="1" x14ac:dyDescent="0.3">
      <c r="A387" t="s">
        <v>812</v>
      </c>
      <c r="B387" t="s">
        <v>784</v>
      </c>
      <c r="C387" t="s">
        <v>378</v>
      </c>
      <c r="D387" t="s">
        <v>776</v>
      </c>
      <c r="E387" t="s">
        <v>763</v>
      </c>
      <c r="F387" t="s">
        <v>763</v>
      </c>
    </row>
    <row r="388" spans="1:6" ht="13.5" customHeight="1" x14ac:dyDescent="0.3">
      <c r="A388" t="s">
        <v>812</v>
      </c>
      <c r="B388" t="s">
        <v>793</v>
      </c>
      <c r="C388" t="s">
        <v>801</v>
      </c>
      <c r="D388" t="s">
        <v>776</v>
      </c>
      <c r="E388" t="s">
        <v>763</v>
      </c>
      <c r="F388" t="s">
        <v>763</v>
      </c>
    </row>
    <row r="389" spans="1:6" ht="13.5" customHeight="1" x14ac:dyDescent="0.3">
      <c r="A389" t="s">
        <v>812</v>
      </c>
      <c r="B389" t="s">
        <v>767</v>
      </c>
      <c r="C389" t="s">
        <v>801</v>
      </c>
      <c r="D389" t="s">
        <v>776</v>
      </c>
      <c r="E389" t="s">
        <v>763</v>
      </c>
      <c r="F389" t="s">
        <v>763</v>
      </c>
    </row>
    <row r="390" spans="1:6" ht="13.5" customHeight="1" x14ac:dyDescent="0.3">
      <c r="A390" t="s">
        <v>812</v>
      </c>
      <c r="B390" t="s">
        <v>761</v>
      </c>
      <c r="C390" t="s">
        <v>378</v>
      </c>
      <c r="D390" t="s">
        <v>779</v>
      </c>
      <c r="E390" t="s">
        <v>763</v>
      </c>
      <c r="F390" t="s">
        <v>763</v>
      </c>
    </row>
    <row r="391" spans="1:6" ht="13.5" customHeight="1" x14ac:dyDescent="0.3">
      <c r="A391" t="s">
        <v>812</v>
      </c>
      <c r="B391" t="s">
        <v>782</v>
      </c>
      <c r="C391" t="s">
        <v>397</v>
      </c>
      <c r="D391" t="s">
        <v>781</v>
      </c>
      <c r="E391" t="s">
        <v>763</v>
      </c>
      <c r="F391" t="s">
        <v>763</v>
      </c>
    </row>
    <row r="392" spans="1:6" ht="13.5" customHeight="1" x14ac:dyDescent="0.3">
      <c r="A392" t="s">
        <v>812</v>
      </c>
      <c r="B392" t="s">
        <v>766</v>
      </c>
      <c r="C392" t="s">
        <v>397</v>
      </c>
      <c r="D392" t="s">
        <v>781</v>
      </c>
      <c r="E392" t="s">
        <v>763</v>
      </c>
      <c r="F392" t="s">
        <v>763</v>
      </c>
    </row>
    <row r="393" spans="1:6" ht="13.5" customHeight="1" x14ac:dyDescent="0.3">
      <c r="A393" t="s">
        <v>739</v>
      </c>
      <c r="B393" t="s">
        <v>770</v>
      </c>
      <c r="C393" t="s">
        <v>397</v>
      </c>
      <c r="D393" t="s">
        <v>762</v>
      </c>
      <c r="E393" t="s">
        <v>763</v>
      </c>
      <c r="F393" t="s">
        <v>763</v>
      </c>
    </row>
    <row r="394" spans="1:6" ht="13.5" customHeight="1" x14ac:dyDescent="0.3">
      <c r="A394" t="s">
        <v>739</v>
      </c>
      <c r="B394" t="s">
        <v>775</v>
      </c>
      <c r="C394" t="s">
        <v>378</v>
      </c>
      <c r="D394" t="s">
        <v>776</v>
      </c>
      <c r="E394" t="s">
        <v>763</v>
      </c>
      <c r="F394" t="s">
        <v>763</v>
      </c>
    </row>
    <row r="395" spans="1:6" ht="13.5" customHeight="1" x14ac:dyDescent="0.3">
      <c r="A395" t="s">
        <v>739</v>
      </c>
      <c r="B395" t="s">
        <v>784</v>
      </c>
      <c r="C395" t="s">
        <v>378</v>
      </c>
      <c r="D395" t="s">
        <v>776</v>
      </c>
      <c r="E395" t="s">
        <v>763</v>
      </c>
      <c r="F395" t="s">
        <v>763</v>
      </c>
    </row>
    <row r="396" spans="1:6" ht="13.5" customHeight="1" x14ac:dyDescent="0.3">
      <c r="A396" t="s">
        <v>739</v>
      </c>
      <c r="B396" t="s">
        <v>803</v>
      </c>
      <c r="C396" t="s">
        <v>801</v>
      </c>
      <c r="D396" t="s">
        <v>776</v>
      </c>
      <c r="E396" t="s">
        <v>763</v>
      </c>
      <c r="F396" t="s">
        <v>763</v>
      </c>
    </row>
    <row r="397" spans="1:6" ht="13.5" customHeight="1" x14ac:dyDescent="0.3">
      <c r="A397" t="s">
        <v>739</v>
      </c>
      <c r="B397" t="s">
        <v>767</v>
      </c>
      <c r="C397" t="s">
        <v>801</v>
      </c>
      <c r="D397" t="s">
        <v>776</v>
      </c>
      <c r="E397" t="s">
        <v>763</v>
      </c>
      <c r="F397" t="s">
        <v>763</v>
      </c>
    </row>
    <row r="398" spans="1:6" ht="13.5" customHeight="1" x14ac:dyDescent="0.3">
      <c r="A398" t="s">
        <v>739</v>
      </c>
      <c r="B398" t="s">
        <v>761</v>
      </c>
      <c r="C398" t="s">
        <v>378</v>
      </c>
      <c r="D398" t="s">
        <v>779</v>
      </c>
      <c r="E398" t="s">
        <v>763</v>
      </c>
      <c r="F398" t="s">
        <v>763</v>
      </c>
    </row>
    <row r="399" spans="1:6" ht="13.5" customHeight="1" x14ac:dyDescent="0.3">
      <c r="A399" t="s">
        <v>739</v>
      </c>
      <c r="B399" t="s">
        <v>764</v>
      </c>
      <c r="C399" t="s">
        <v>397</v>
      </c>
      <c r="D399" t="s">
        <v>781</v>
      </c>
      <c r="E399" t="s">
        <v>763</v>
      </c>
      <c r="F399" t="s">
        <v>763</v>
      </c>
    </row>
    <row r="400" spans="1:6" ht="13.5" customHeight="1" x14ac:dyDescent="0.3">
      <c r="A400" t="s">
        <v>739</v>
      </c>
      <c r="B400" t="s">
        <v>782</v>
      </c>
      <c r="C400" t="s">
        <v>397</v>
      </c>
      <c r="D400" t="s">
        <v>781</v>
      </c>
      <c r="E400" t="s">
        <v>763</v>
      </c>
      <c r="F400" t="s">
        <v>763</v>
      </c>
    </row>
    <row r="401" spans="1:6" ht="13.5" customHeight="1" x14ac:dyDescent="0.3">
      <c r="A401" t="s">
        <v>739</v>
      </c>
      <c r="B401" t="s">
        <v>766</v>
      </c>
      <c r="C401" t="s">
        <v>773</v>
      </c>
      <c r="D401" t="s">
        <v>771</v>
      </c>
      <c r="E401" t="s">
        <v>763</v>
      </c>
      <c r="F401" t="s">
        <v>763</v>
      </c>
    </row>
    <row r="402" spans="1:6" ht="13.5" customHeight="1" x14ac:dyDescent="0.3">
      <c r="A402" t="s">
        <v>753</v>
      </c>
      <c r="B402" t="s">
        <v>761</v>
      </c>
      <c r="C402" t="s">
        <v>378</v>
      </c>
      <c r="D402" t="s">
        <v>776</v>
      </c>
      <c r="E402" t="s">
        <v>763</v>
      </c>
      <c r="F402" t="s">
        <v>763</v>
      </c>
    </row>
    <row r="403" spans="1:6" ht="13.5" customHeight="1" x14ac:dyDescent="0.3">
      <c r="A403" t="s">
        <v>753</v>
      </c>
      <c r="B403" t="s">
        <v>764</v>
      </c>
      <c r="C403" t="s">
        <v>801</v>
      </c>
      <c r="D403" t="s">
        <v>776</v>
      </c>
      <c r="E403" t="s">
        <v>763</v>
      </c>
      <c r="F403" t="s">
        <v>763</v>
      </c>
    </row>
    <row r="404" spans="1:6" ht="13.5" customHeight="1" x14ac:dyDescent="0.3">
      <c r="A404" t="s">
        <v>753</v>
      </c>
      <c r="B404" t="s">
        <v>766</v>
      </c>
      <c r="C404" t="s">
        <v>801</v>
      </c>
      <c r="D404" t="s">
        <v>776</v>
      </c>
      <c r="E404" t="s">
        <v>763</v>
      </c>
      <c r="F404" t="s">
        <v>763</v>
      </c>
    </row>
    <row r="405" spans="1:6" ht="13.5" customHeight="1" x14ac:dyDescent="0.3">
      <c r="A405" t="s">
        <v>753</v>
      </c>
      <c r="B405" t="s">
        <v>775</v>
      </c>
      <c r="C405" t="s">
        <v>801</v>
      </c>
      <c r="D405" t="s">
        <v>776</v>
      </c>
      <c r="E405" t="s">
        <v>763</v>
      </c>
      <c r="F405" t="s">
        <v>763</v>
      </c>
    </row>
    <row r="406" spans="1:6" ht="13.5" customHeight="1" x14ac:dyDescent="0.3">
      <c r="A406" t="s">
        <v>753</v>
      </c>
      <c r="B406" t="s">
        <v>803</v>
      </c>
      <c r="C406" t="s">
        <v>801</v>
      </c>
      <c r="D406" t="s">
        <v>776</v>
      </c>
      <c r="E406" t="s">
        <v>763</v>
      </c>
      <c r="F406" t="s">
        <v>763</v>
      </c>
    </row>
    <row r="407" spans="1:6" ht="13.5" customHeight="1" x14ac:dyDescent="0.3">
      <c r="A407" t="s">
        <v>753</v>
      </c>
      <c r="B407" t="s">
        <v>770</v>
      </c>
      <c r="C407" t="s">
        <v>801</v>
      </c>
      <c r="D407" t="s">
        <v>776</v>
      </c>
      <c r="E407" t="s">
        <v>763</v>
      </c>
      <c r="F407" t="s">
        <v>763</v>
      </c>
    </row>
    <row r="408" spans="1:6" ht="13.5" customHeight="1" x14ac:dyDescent="0.3">
      <c r="A408" t="s">
        <v>753</v>
      </c>
      <c r="B408" t="s">
        <v>767</v>
      </c>
      <c r="C408" t="s">
        <v>801</v>
      </c>
      <c r="D408" t="s">
        <v>776</v>
      </c>
      <c r="E408" t="s">
        <v>763</v>
      </c>
      <c r="F408" t="s">
        <v>763</v>
      </c>
    </row>
    <row r="409" spans="1:6" ht="13.5" customHeight="1" x14ac:dyDescent="0.3">
      <c r="A409" t="s">
        <v>839</v>
      </c>
      <c r="B409" t="s">
        <v>761</v>
      </c>
      <c r="C409" t="s">
        <v>378</v>
      </c>
      <c r="D409" t="s">
        <v>776</v>
      </c>
      <c r="E409" t="s">
        <v>763</v>
      </c>
      <c r="F409" t="s">
        <v>763</v>
      </c>
    </row>
    <row r="410" spans="1:6" ht="13.5" customHeight="1" x14ac:dyDescent="0.3">
      <c r="A410" t="s">
        <v>839</v>
      </c>
      <c r="B410" t="s">
        <v>770</v>
      </c>
      <c r="C410" t="s">
        <v>801</v>
      </c>
      <c r="D410" t="s">
        <v>776</v>
      </c>
      <c r="E410" t="s">
        <v>763</v>
      </c>
      <c r="F410" t="s">
        <v>763</v>
      </c>
    </row>
    <row r="411" spans="1:6" ht="13.5" customHeight="1" x14ac:dyDescent="0.3">
      <c r="A411" t="s">
        <v>839</v>
      </c>
      <c r="B411" t="s">
        <v>767</v>
      </c>
      <c r="C411" t="s">
        <v>397</v>
      </c>
      <c r="D411" t="s">
        <v>781</v>
      </c>
      <c r="E411" t="s">
        <v>763</v>
      </c>
      <c r="F411" t="s">
        <v>763</v>
      </c>
    </row>
    <row r="412" spans="1:6" ht="13.5" customHeight="1" x14ac:dyDescent="0.3">
      <c r="A412" t="s">
        <v>825</v>
      </c>
      <c r="B412" t="s">
        <v>770</v>
      </c>
      <c r="C412" t="s">
        <v>397</v>
      </c>
      <c r="D412" t="s">
        <v>762</v>
      </c>
      <c r="E412" t="s">
        <v>763</v>
      </c>
      <c r="F412" t="s">
        <v>763</v>
      </c>
    </row>
    <row r="413" spans="1:6" ht="13.5" customHeight="1" x14ac:dyDescent="0.3">
      <c r="A413" t="s">
        <v>825</v>
      </c>
      <c r="B413" t="s">
        <v>764</v>
      </c>
      <c r="C413" t="s">
        <v>378</v>
      </c>
      <c r="D413" t="s">
        <v>776</v>
      </c>
      <c r="E413" t="s">
        <v>763</v>
      </c>
      <c r="F413" t="s">
        <v>763</v>
      </c>
    </row>
    <row r="414" spans="1:6" ht="13.5" customHeight="1" x14ac:dyDescent="0.3">
      <c r="A414" t="s">
        <v>825</v>
      </c>
      <c r="B414" t="s">
        <v>766</v>
      </c>
      <c r="C414" t="s">
        <v>378</v>
      </c>
      <c r="D414" t="s">
        <v>776</v>
      </c>
      <c r="E414" t="s">
        <v>763</v>
      </c>
      <c r="F414" t="s">
        <v>763</v>
      </c>
    </row>
    <row r="415" spans="1:6" ht="13.5" customHeight="1" x14ac:dyDescent="0.3">
      <c r="A415" t="s">
        <v>825</v>
      </c>
      <c r="B415" t="s">
        <v>761</v>
      </c>
      <c r="C415" t="s">
        <v>378</v>
      </c>
      <c r="D415" t="s">
        <v>776</v>
      </c>
      <c r="E415" t="s">
        <v>763</v>
      </c>
      <c r="F415" t="s">
        <v>763</v>
      </c>
    </row>
    <row r="416" spans="1:6" ht="13.5" customHeight="1" x14ac:dyDescent="0.3">
      <c r="A416" t="s">
        <v>825</v>
      </c>
      <c r="B416" t="s">
        <v>784</v>
      </c>
      <c r="C416" t="s">
        <v>378</v>
      </c>
      <c r="D416" t="s">
        <v>776</v>
      </c>
      <c r="E416" t="s">
        <v>763</v>
      </c>
      <c r="F416" t="s">
        <v>763</v>
      </c>
    </row>
    <row r="417" spans="1:6" ht="13.5" customHeight="1" x14ac:dyDescent="0.3">
      <c r="A417" t="s">
        <v>825</v>
      </c>
      <c r="B417" t="s">
        <v>775</v>
      </c>
      <c r="C417" t="s">
        <v>801</v>
      </c>
      <c r="D417" t="s">
        <v>776</v>
      </c>
      <c r="E417" t="s">
        <v>763</v>
      </c>
      <c r="F417" t="s">
        <v>763</v>
      </c>
    </row>
    <row r="418" spans="1:6" ht="13.5" customHeight="1" x14ac:dyDescent="0.3">
      <c r="A418" t="s">
        <v>825</v>
      </c>
      <c r="B418" t="s">
        <v>803</v>
      </c>
      <c r="C418" t="s">
        <v>801</v>
      </c>
      <c r="D418" t="s">
        <v>776</v>
      </c>
      <c r="E418" t="s">
        <v>763</v>
      </c>
      <c r="F418" t="s">
        <v>763</v>
      </c>
    </row>
    <row r="419" spans="1:6" ht="13.5" customHeight="1" x14ac:dyDescent="0.3">
      <c r="A419" t="s">
        <v>825</v>
      </c>
      <c r="B419" t="s">
        <v>767</v>
      </c>
      <c r="C419" t="s">
        <v>801</v>
      </c>
      <c r="D419" t="s">
        <v>776</v>
      </c>
      <c r="E419" t="s">
        <v>763</v>
      </c>
      <c r="F419" t="s">
        <v>763</v>
      </c>
    </row>
    <row r="420" spans="1:6" ht="13.5" customHeight="1" x14ac:dyDescent="0.3">
      <c r="A420" t="s">
        <v>755</v>
      </c>
      <c r="B420" t="s">
        <v>767</v>
      </c>
      <c r="C420" t="s">
        <v>378</v>
      </c>
      <c r="D420" t="s">
        <v>776</v>
      </c>
      <c r="E420" t="s">
        <v>763</v>
      </c>
      <c r="F420" t="s">
        <v>763</v>
      </c>
    </row>
    <row r="421" spans="1:6" ht="13.5" customHeight="1" x14ac:dyDescent="0.3">
      <c r="A421" t="s">
        <v>840</v>
      </c>
      <c r="B421" t="s">
        <v>770</v>
      </c>
      <c r="C421" t="s">
        <v>397</v>
      </c>
      <c r="D421" t="s">
        <v>762</v>
      </c>
      <c r="E421" t="s">
        <v>763</v>
      </c>
      <c r="F421" t="s">
        <v>763</v>
      </c>
    </row>
    <row r="422" spans="1:6" ht="13.5" customHeight="1" x14ac:dyDescent="0.3">
      <c r="A422" t="s">
        <v>840</v>
      </c>
      <c r="B422" t="s">
        <v>761</v>
      </c>
      <c r="C422" t="s">
        <v>378</v>
      </c>
      <c r="D422" t="s">
        <v>776</v>
      </c>
      <c r="E422" t="s">
        <v>763</v>
      </c>
      <c r="F422" t="s">
        <v>763</v>
      </c>
    </row>
    <row r="423" spans="1:6" ht="13.5" customHeight="1" x14ac:dyDescent="0.3">
      <c r="A423" t="s">
        <v>840</v>
      </c>
      <c r="B423" t="s">
        <v>767</v>
      </c>
      <c r="C423" t="s">
        <v>801</v>
      </c>
      <c r="D423" t="s">
        <v>776</v>
      </c>
      <c r="E423" t="s">
        <v>763</v>
      </c>
      <c r="F423" t="s">
        <v>763</v>
      </c>
    </row>
    <row r="424" spans="1:6" ht="13.5" customHeight="1" x14ac:dyDescent="0.3">
      <c r="A424" t="s">
        <v>841</v>
      </c>
      <c r="B424" t="s">
        <v>770</v>
      </c>
      <c r="C424" t="s">
        <v>397</v>
      </c>
      <c r="D424" t="s">
        <v>768</v>
      </c>
      <c r="E424" t="s">
        <v>763</v>
      </c>
      <c r="F424" t="s">
        <v>763</v>
      </c>
    </row>
    <row r="425" spans="1:6" ht="13.5" customHeight="1" x14ac:dyDescent="0.3">
      <c r="A425" t="s">
        <v>841</v>
      </c>
      <c r="B425" t="s">
        <v>767</v>
      </c>
      <c r="C425" t="s">
        <v>397</v>
      </c>
      <c r="D425" t="s">
        <v>768</v>
      </c>
      <c r="E425" t="s">
        <v>763</v>
      </c>
      <c r="F425" t="s">
        <v>763</v>
      </c>
    </row>
    <row r="426" spans="1:6" ht="13.5" customHeight="1" x14ac:dyDescent="0.3">
      <c r="A426" t="s">
        <v>841</v>
      </c>
      <c r="B426" t="s">
        <v>761</v>
      </c>
      <c r="C426" t="s">
        <v>266</v>
      </c>
      <c r="D426" t="s">
        <v>868</v>
      </c>
      <c r="E426" t="s">
        <v>763</v>
      </c>
      <c r="F426" t="s">
        <v>763</v>
      </c>
    </row>
    <row r="427" spans="1:6" ht="13.5" customHeight="1" x14ac:dyDescent="0.3">
      <c r="A427" t="s">
        <v>820</v>
      </c>
      <c r="B427" t="s">
        <v>803</v>
      </c>
      <c r="C427" t="s">
        <v>378</v>
      </c>
      <c r="D427" t="s">
        <v>776</v>
      </c>
      <c r="E427" t="s">
        <v>763</v>
      </c>
      <c r="F427" t="s">
        <v>763</v>
      </c>
    </row>
    <row r="428" spans="1:6" ht="13.5" customHeight="1" x14ac:dyDescent="0.3">
      <c r="A428" t="s">
        <v>820</v>
      </c>
      <c r="B428" t="s">
        <v>778</v>
      </c>
      <c r="C428" t="s">
        <v>378</v>
      </c>
      <c r="D428" t="s">
        <v>776</v>
      </c>
      <c r="E428" t="s">
        <v>763</v>
      </c>
      <c r="F428" t="s">
        <v>763</v>
      </c>
    </row>
    <row r="429" spans="1:6" ht="13.5" customHeight="1" x14ac:dyDescent="0.3">
      <c r="A429" t="s">
        <v>693</v>
      </c>
      <c r="B429" t="s">
        <v>764</v>
      </c>
      <c r="C429" t="s">
        <v>378</v>
      </c>
      <c r="D429" t="s">
        <v>776</v>
      </c>
      <c r="E429" t="s">
        <v>763</v>
      </c>
      <c r="F429" t="s">
        <v>763</v>
      </c>
    </row>
    <row r="430" spans="1:6" ht="13.5" customHeight="1" x14ac:dyDescent="0.3">
      <c r="A430" t="s">
        <v>693</v>
      </c>
      <c r="B430" t="s">
        <v>766</v>
      </c>
      <c r="C430" t="s">
        <v>378</v>
      </c>
      <c r="D430" t="s">
        <v>776</v>
      </c>
      <c r="E430" t="s">
        <v>763</v>
      </c>
      <c r="F430" t="s">
        <v>763</v>
      </c>
    </row>
    <row r="431" spans="1:6" ht="13.5" customHeight="1" x14ac:dyDescent="0.3">
      <c r="A431" t="s">
        <v>693</v>
      </c>
      <c r="B431" t="s">
        <v>819</v>
      </c>
      <c r="C431" t="s">
        <v>378</v>
      </c>
      <c r="D431" t="s">
        <v>776</v>
      </c>
      <c r="E431" t="s">
        <v>763</v>
      </c>
      <c r="F431" t="s">
        <v>763</v>
      </c>
    </row>
    <row r="432" spans="1:6" ht="13.5" customHeight="1" x14ac:dyDescent="0.3">
      <c r="A432" t="s">
        <v>693</v>
      </c>
      <c r="B432" t="s">
        <v>761</v>
      </c>
      <c r="C432" t="s">
        <v>378</v>
      </c>
      <c r="D432" t="s">
        <v>779</v>
      </c>
      <c r="E432" t="s">
        <v>763</v>
      </c>
      <c r="F432" t="s">
        <v>763</v>
      </c>
    </row>
    <row r="433" spans="1:6" ht="13.5" customHeight="1" x14ac:dyDescent="0.3">
      <c r="A433" t="s">
        <v>798</v>
      </c>
      <c r="B433" t="s">
        <v>770</v>
      </c>
      <c r="C433" t="s">
        <v>397</v>
      </c>
      <c r="D433" t="s">
        <v>762</v>
      </c>
      <c r="E433" t="s">
        <v>763</v>
      </c>
      <c r="F433" t="s">
        <v>763</v>
      </c>
    </row>
    <row r="434" spans="1:6" ht="13.5" customHeight="1" x14ac:dyDescent="0.3">
      <c r="A434" t="s">
        <v>798</v>
      </c>
      <c r="B434" t="s">
        <v>775</v>
      </c>
      <c r="C434" t="s">
        <v>378</v>
      </c>
      <c r="D434" t="s">
        <v>776</v>
      </c>
      <c r="E434" t="s">
        <v>763</v>
      </c>
      <c r="F434" t="s">
        <v>763</v>
      </c>
    </row>
    <row r="435" spans="1:6" ht="13.5" customHeight="1" x14ac:dyDescent="0.3">
      <c r="A435" t="s">
        <v>798</v>
      </c>
      <c r="B435" t="s">
        <v>803</v>
      </c>
      <c r="C435" t="s">
        <v>378</v>
      </c>
      <c r="D435" t="s">
        <v>776</v>
      </c>
      <c r="E435" t="s">
        <v>763</v>
      </c>
      <c r="F435" t="s">
        <v>763</v>
      </c>
    </row>
    <row r="436" spans="1:6" ht="13.5" customHeight="1" x14ac:dyDescent="0.3">
      <c r="A436" t="s">
        <v>798</v>
      </c>
      <c r="B436" t="s">
        <v>778</v>
      </c>
      <c r="C436" t="s">
        <v>378</v>
      </c>
      <c r="D436" t="s">
        <v>776</v>
      </c>
      <c r="E436" t="s">
        <v>763</v>
      </c>
      <c r="F436" t="s">
        <v>763</v>
      </c>
    </row>
    <row r="437" spans="1:6" ht="13.5" customHeight="1" x14ac:dyDescent="0.3">
      <c r="A437" t="s">
        <v>798</v>
      </c>
      <c r="B437" t="s">
        <v>786</v>
      </c>
      <c r="C437" t="s">
        <v>801</v>
      </c>
      <c r="D437" t="s">
        <v>776</v>
      </c>
      <c r="E437" t="s">
        <v>763</v>
      </c>
      <c r="F437" t="s">
        <v>763</v>
      </c>
    </row>
    <row r="438" spans="1:6" ht="13.5" customHeight="1" x14ac:dyDescent="0.3">
      <c r="A438" t="s">
        <v>798</v>
      </c>
      <c r="B438" t="s">
        <v>761</v>
      </c>
      <c r="C438" t="s">
        <v>378</v>
      </c>
      <c r="D438" t="s">
        <v>779</v>
      </c>
      <c r="E438" t="s">
        <v>763</v>
      </c>
      <c r="F438" t="s">
        <v>763</v>
      </c>
    </row>
    <row r="439" spans="1:6" ht="13.5" customHeight="1" x14ac:dyDescent="0.3">
      <c r="A439" t="s">
        <v>798</v>
      </c>
      <c r="B439" t="s">
        <v>782</v>
      </c>
      <c r="C439" t="s">
        <v>397</v>
      </c>
      <c r="D439" t="s">
        <v>781</v>
      </c>
      <c r="E439" t="s">
        <v>763</v>
      </c>
      <c r="F439" t="s">
        <v>763</v>
      </c>
    </row>
    <row r="440" spans="1:6" ht="13.5" customHeight="1" x14ac:dyDescent="0.3">
      <c r="A440" t="s">
        <v>798</v>
      </c>
      <c r="B440" t="s">
        <v>784</v>
      </c>
      <c r="C440" t="s">
        <v>397</v>
      </c>
      <c r="D440" t="s">
        <v>781</v>
      </c>
      <c r="E440" t="s">
        <v>763</v>
      </c>
      <c r="F440" t="s">
        <v>763</v>
      </c>
    </row>
    <row r="441" spans="1:6" ht="13.5" customHeight="1" x14ac:dyDescent="0.3">
      <c r="A441" t="s">
        <v>798</v>
      </c>
      <c r="B441" t="s">
        <v>764</v>
      </c>
      <c r="C441" t="s">
        <v>773</v>
      </c>
      <c r="D441" t="s">
        <v>771</v>
      </c>
      <c r="E441" t="s">
        <v>763</v>
      </c>
      <c r="F441" t="s">
        <v>763</v>
      </c>
    </row>
    <row r="442" spans="1:6" ht="13.5" customHeight="1" x14ac:dyDescent="0.3">
      <c r="A442" t="s">
        <v>798</v>
      </c>
      <c r="B442" t="s">
        <v>766</v>
      </c>
      <c r="C442" t="s">
        <v>773</v>
      </c>
      <c r="D442" t="s">
        <v>771</v>
      </c>
      <c r="E442" t="s">
        <v>763</v>
      </c>
      <c r="F442" t="s">
        <v>763</v>
      </c>
    </row>
    <row r="443" spans="1:6" ht="13.5" customHeight="1" x14ac:dyDescent="0.3">
      <c r="A443" t="s">
        <v>746</v>
      </c>
      <c r="B443" t="s">
        <v>770</v>
      </c>
      <c r="C443" t="s">
        <v>397</v>
      </c>
      <c r="D443" t="s">
        <v>762</v>
      </c>
      <c r="E443" t="s">
        <v>763</v>
      </c>
      <c r="F443" t="s">
        <v>763</v>
      </c>
    </row>
    <row r="444" spans="1:6" ht="13.5" customHeight="1" x14ac:dyDescent="0.3">
      <c r="A444" t="s">
        <v>746</v>
      </c>
      <c r="B444" t="s">
        <v>761</v>
      </c>
      <c r="C444" t="s">
        <v>378</v>
      </c>
      <c r="D444" t="s">
        <v>779</v>
      </c>
      <c r="E444" t="s">
        <v>763</v>
      </c>
      <c r="F444" t="s">
        <v>763</v>
      </c>
    </row>
    <row r="445" spans="1:6" ht="13.5" customHeight="1" x14ac:dyDescent="0.3">
      <c r="A445" t="s">
        <v>746</v>
      </c>
      <c r="B445" t="s">
        <v>782</v>
      </c>
      <c r="C445" t="s">
        <v>397</v>
      </c>
      <c r="D445" t="s">
        <v>781</v>
      </c>
      <c r="E445" t="s">
        <v>763</v>
      </c>
      <c r="F445" t="s">
        <v>763</v>
      </c>
    </row>
    <row r="446" spans="1:6" ht="13.5" customHeight="1" x14ac:dyDescent="0.3">
      <c r="A446" t="s">
        <v>746</v>
      </c>
      <c r="B446" t="s">
        <v>764</v>
      </c>
      <c r="C446" t="s">
        <v>266</v>
      </c>
      <c r="D446" t="s">
        <v>807</v>
      </c>
      <c r="E446" t="s">
        <v>763</v>
      </c>
      <c r="F446" t="s">
        <v>763</v>
      </c>
    </row>
    <row r="447" spans="1:6" ht="13.5" customHeight="1" x14ac:dyDescent="0.3">
      <c r="A447" t="s">
        <v>746</v>
      </c>
      <c r="B447" t="s">
        <v>766</v>
      </c>
      <c r="C447" t="s">
        <v>773</v>
      </c>
      <c r="D447" t="s">
        <v>771</v>
      </c>
      <c r="E447" t="s">
        <v>763</v>
      </c>
      <c r="F447" t="s">
        <v>763</v>
      </c>
    </row>
    <row r="448" spans="1:6" ht="13.5" customHeight="1" x14ac:dyDescent="0.3">
      <c r="A448" t="s">
        <v>831</v>
      </c>
      <c r="B448" t="s">
        <v>778</v>
      </c>
      <c r="C448" t="s">
        <v>378</v>
      </c>
      <c r="D448" t="s">
        <v>776</v>
      </c>
      <c r="E448" t="s">
        <v>763</v>
      </c>
      <c r="F448" t="s">
        <v>763</v>
      </c>
    </row>
    <row r="449" spans="1:6" ht="13.5" customHeight="1" x14ac:dyDescent="0.3">
      <c r="A449" t="s">
        <v>831</v>
      </c>
      <c r="B449" t="s">
        <v>764</v>
      </c>
      <c r="C449" t="s">
        <v>266</v>
      </c>
      <c r="D449" t="s">
        <v>807</v>
      </c>
      <c r="E449" t="s">
        <v>763</v>
      </c>
      <c r="F449" t="s">
        <v>763</v>
      </c>
    </row>
    <row r="450" spans="1:6" ht="13.5" customHeight="1" x14ac:dyDescent="0.3">
      <c r="A450" t="s">
        <v>831</v>
      </c>
      <c r="B450" t="s">
        <v>766</v>
      </c>
      <c r="C450" t="s">
        <v>266</v>
      </c>
      <c r="D450" t="s">
        <v>807</v>
      </c>
      <c r="E450" t="s">
        <v>763</v>
      </c>
      <c r="F450" t="s">
        <v>763</v>
      </c>
    </row>
    <row r="451" spans="1:6" ht="13.5" customHeight="1" x14ac:dyDescent="0.3">
      <c r="A451" t="s">
        <v>831</v>
      </c>
      <c r="B451" t="s">
        <v>797</v>
      </c>
      <c r="C451" t="s">
        <v>397</v>
      </c>
      <c r="D451" t="s">
        <v>781</v>
      </c>
      <c r="E451" t="s">
        <v>763</v>
      </c>
      <c r="F451" t="s">
        <v>763</v>
      </c>
    </row>
    <row r="452" spans="1:6" ht="13.5" customHeight="1" x14ac:dyDescent="0.3">
      <c r="A452" t="s">
        <v>821</v>
      </c>
      <c r="B452" t="s">
        <v>767</v>
      </c>
      <c r="C452" t="s">
        <v>801</v>
      </c>
      <c r="D452" t="s">
        <v>776</v>
      </c>
      <c r="E452" t="s">
        <v>763</v>
      </c>
      <c r="F452" t="s">
        <v>763</v>
      </c>
    </row>
    <row r="453" spans="1:6" ht="13.5" customHeight="1" x14ac:dyDescent="0.3">
      <c r="A453" t="s">
        <v>821</v>
      </c>
      <c r="B453" t="s">
        <v>782</v>
      </c>
      <c r="C453" t="s">
        <v>397</v>
      </c>
      <c r="D453" t="s">
        <v>781</v>
      </c>
      <c r="E453" t="s">
        <v>763</v>
      </c>
      <c r="F453" t="s">
        <v>763</v>
      </c>
    </row>
    <row r="454" spans="1:6" ht="13.5" customHeight="1" x14ac:dyDescent="0.3">
      <c r="A454" t="s">
        <v>821</v>
      </c>
      <c r="B454" t="s">
        <v>797</v>
      </c>
      <c r="C454" t="s">
        <v>397</v>
      </c>
      <c r="D454" t="s">
        <v>781</v>
      </c>
      <c r="E454" t="s">
        <v>763</v>
      </c>
      <c r="F454" t="s">
        <v>763</v>
      </c>
    </row>
    <row r="455" spans="1:6" ht="13.5" customHeight="1" x14ac:dyDescent="0.3">
      <c r="A455" t="s">
        <v>821</v>
      </c>
      <c r="B455" t="s">
        <v>764</v>
      </c>
      <c r="C455" t="s">
        <v>773</v>
      </c>
      <c r="D455" t="s">
        <v>771</v>
      </c>
      <c r="E455" t="s">
        <v>763</v>
      </c>
      <c r="F455" t="s">
        <v>763</v>
      </c>
    </row>
    <row r="456" spans="1:6" ht="13.5" customHeight="1" x14ac:dyDescent="0.3">
      <c r="A456" t="s">
        <v>821</v>
      </c>
      <c r="B456" t="s">
        <v>766</v>
      </c>
      <c r="C456" t="s">
        <v>773</v>
      </c>
      <c r="D456" t="s">
        <v>771</v>
      </c>
      <c r="E456" t="s">
        <v>763</v>
      </c>
      <c r="F456" t="s">
        <v>763</v>
      </c>
    </row>
    <row r="457" spans="1:6" ht="13.5" customHeight="1" x14ac:dyDescent="0.3">
      <c r="A457" t="s">
        <v>752</v>
      </c>
      <c r="B457" t="s">
        <v>764</v>
      </c>
      <c r="C457" t="s">
        <v>397</v>
      </c>
      <c r="D457" t="s">
        <v>765</v>
      </c>
      <c r="E457" t="s">
        <v>763</v>
      </c>
      <c r="F457" t="s">
        <v>763</v>
      </c>
    </row>
    <row r="458" spans="1:6" ht="13.5" customHeight="1" x14ac:dyDescent="0.3">
      <c r="A458" t="s">
        <v>752</v>
      </c>
      <c r="B458" t="s">
        <v>761</v>
      </c>
      <c r="C458" t="s">
        <v>378</v>
      </c>
      <c r="D458" t="s">
        <v>779</v>
      </c>
      <c r="E458" t="s">
        <v>763</v>
      </c>
      <c r="F458" t="s">
        <v>763</v>
      </c>
    </row>
    <row r="459" spans="1:6" ht="13.5" customHeight="1" x14ac:dyDescent="0.3">
      <c r="A459" t="s">
        <v>752</v>
      </c>
      <c r="B459" t="s">
        <v>766</v>
      </c>
      <c r="C459" t="s">
        <v>397</v>
      </c>
      <c r="D459" t="s">
        <v>781</v>
      </c>
      <c r="E459" t="s">
        <v>763</v>
      </c>
      <c r="F459" t="s">
        <v>763</v>
      </c>
    </row>
    <row r="460" spans="1:6" ht="13.5" customHeight="1" x14ac:dyDescent="0.3">
      <c r="A460" t="s">
        <v>846</v>
      </c>
      <c r="B460" t="s">
        <v>767</v>
      </c>
      <c r="C460" t="s">
        <v>397</v>
      </c>
      <c r="D460" t="s">
        <v>762</v>
      </c>
      <c r="E460" t="s">
        <v>763</v>
      </c>
      <c r="F460" t="s">
        <v>763</v>
      </c>
    </row>
    <row r="461" spans="1:6" ht="13.5" customHeight="1" x14ac:dyDescent="0.3">
      <c r="A461" t="s">
        <v>846</v>
      </c>
      <c r="B461" t="s">
        <v>793</v>
      </c>
      <c r="C461" t="s">
        <v>801</v>
      </c>
      <c r="D461" t="s">
        <v>776</v>
      </c>
      <c r="E461" t="s">
        <v>763</v>
      </c>
      <c r="F461" t="s">
        <v>763</v>
      </c>
    </row>
    <row r="462" spans="1:6" ht="13.5" customHeight="1" x14ac:dyDescent="0.3">
      <c r="A462" t="s">
        <v>846</v>
      </c>
      <c r="B462" t="s">
        <v>789</v>
      </c>
      <c r="C462" t="s">
        <v>801</v>
      </c>
      <c r="D462" t="s">
        <v>776</v>
      </c>
      <c r="E462" t="s">
        <v>763</v>
      </c>
      <c r="F462" t="s">
        <v>763</v>
      </c>
    </row>
    <row r="463" spans="1:6" ht="13.5" customHeight="1" x14ac:dyDescent="0.3">
      <c r="A463" t="s">
        <v>846</v>
      </c>
      <c r="B463" t="s">
        <v>764</v>
      </c>
      <c r="C463" t="s">
        <v>397</v>
      </c>
      <c r="D463" t="s">
        <v>781</v>
      </c>
      <c r="E463" t="s">
        <v>763</v>
      </c>
      <c r="F463" t="s">
        <v>763</v>
      </c>
    </row>
    <row r="464" spans="1:6" ht="13.5" customHeight="1" x14ac:dyDescent="0.3">
      <c r="A464" t="s">
        <v>846</v>
      </c>
      <c r="B464" t="s">
        <v>766</v>
      </c>
      <c r="C464" t="s">
        <v>397</v>
      </c>
      <c r="D464" t="s">
        <v>781</v>
      </c>
      <c r="E464" t="s">
        <v>763</v>
      </c>
      <c r="F464" t="s">
        <v>763</v>
      </c>
    </row>
    <row r="465" spans="1:6" ht="13.5" customHeight="1" x14ac:dyDescent="0.3">
      <c r="A465" t="s">
        <v>846</v>
      </c>
      <c r="B465" t="s">
        <v>770</v>
      </c>
      <c r="C465" t="s">
        <v>397</v>
      </c>
      <c r="D465" t="s">
        <v>768</v>
      </c>
      <c r="E465" t="s">
        <v>763</v>
      </c>
      <c r="F465" t="s">
        <v>763</v>
      </c>
    </row>
    <row r="466" spans="1:6" ht="13.5" customHeight="1" x14ac:dyDescent="0.3">
      <c r="A466" t="s">
        <v>846</v>
      </c>
      <c r="B466" t="s">
        <v>761</v>
      </c>
      <c r="C466" t="s">
        <v>266</v>
      </c>
      <c r="D466" t="s">
        <v>807</v>
      </c>
      <c r="E466" t="s">
        <v>763</v>
      </c>
      <c r="F466" t="s">
        <v>763</v>
      </c>
    </row>
    <row r="467" spans="1:6" ht="13.5" customHeight="1" x14ac:dyDescent="0.3">
      <c r="A467" t="s">
        <v>632</v>
      </c>
      <c r="B467" t="s">
        <v>803</v>
      </c>
      <c r="C467" t="s">
        <v>378</v>
      </c>
      <c r="D467" t="s">
        <v>776</v>
      </c>
      <c r="E467" t="s">
        <v>763</v>
      </c>
      <c r="F467" t="s">
        <v>763</v>
      </c>
    </row>
    <row r="468" spans="1:6" ht="13.5" customHeight="1" x14ac:dyDescent="0.3">
      <c r="A468" t="s">
        <v>632</v>
      </c>
      <c r="B468" t="s">
        <v>819</v>
      </c>
      <c r="C468" t="s">
        <v>378</v>
      </c>
      <c r="D468" t="s">
        <v>776</v>
      </c>
      <c r="E468" t="s">
        <v>763</v>
      </c>
      <c r="F468" t="s">
        <v>763</v>
      </c>
    </row>
    <row r="469" spans="1:6" ht="13.5" customHeight="1" x14ac:dyDescent="0.3">
      <c r="A469" t="s">
        <v>632</v>
      </c>
      <c r="B469" t="s">
        <v>775</v>
      </c>
      <c r="C469" t="s">
        <v>801</v>
      </c>
      <c r="D469" t="s">
        <v>776</v>
      </c>
      <c r="E469" t="s">
        <v>763</v>
      </c>
      <c r="F469" t="s">
        <v>763</v>
      </c>
    </row>
    <row r="470" spans="1:6" ht="13.5" customHeight="1" x14ac:dyDescent="0.3">
      <c r="A470" t="s">
        <v>632</v>
      </c>
      <c r="B470" t="s">
        <v>770</v>
      </c>
      <c r="C470" t="s">
        <v>801</v>
      </c>
      <c r="D470" t="s">
        <v>776</v>
      </c>
      <c r="E470" t="s">
        <v>763</v>
      </c>
      <c r="F470" t="s">
        <v>763</v>
      </c>
    </row>
    <row r="471" spans="1:6" ht="13.5" customHeight="1" x14ac:dyDescent="0.3">
      <c r="A471" t="s">
        <v>632</v>
      </c>
      <c r="B471" t="s">
        <v>761</v>
      </c>
      <c r="C471" t="s">
        <v>378</v>
      </c>
      <c r="D471" t="s">
        <v>779</v>
      </c>
      <c r="E471" t="s">
        <v>763</v>
      </c>
      <c r="F471" t="s">
        <v>763</v>
      </c>
    </row>
    <row r="472" spans="1:6" ht="13.5" customHeight="1" x14ac:dyDescent="0.3">
      <c r="A472" t="s">
        <v>632</v>
      </c>
      <c r="B472" t="s">
        <v>766</v>
      </c>
      <c r="C472" t="s">
        <v>266</v>
      </c>
      <c r="D472" t="s">
        <v>818</v>
      </c>
      <c r="E472" t="s">
        <v>763</v>
      </c>
      <c r="F472" t="s">
        <v>763</v>
      </c>
    </row>
    <row r="473" spans="1:6" ht="13.5" customHeight="1" x14ac:dyDescent="0.3">
      <c r="A473" t="s">
        <v>632</v>
      </c>
      <c r="B473" t="s">
        <v>764</v>
      </c>
      <c r="C473" t="s">
        <v>397</v>
      </c>
      <c r="D473" t="s">
        <v>781</v>
      </c>
      <c r="E473" t="s">
        <v>763</v>
      </c>
      <c r="F473" t="s">
        <v>763</v>
      </c>
    </row>
    <row r="474" spans="1:6" ht="13.5" customHeight="1" x14ac:dyDescent="0.3">
      <c r="A474" t="s">
        <v>815</v>
      </c>
      <c r="B474" t="s">
        <v>770</v>
      </c>
      <c r="C474" t="s">
        <v>397</v>
      </c>
      <c r="D474" t="s">
        <v>762</v>
      </c>
      <c r="E474" t="s">
        <v>763</v>
      </c>
      <c r="F474" t="s">
        <v>763</v>
      </c>
    </row>
    <row r="475" spans="1:6" ht="13.5" customHeight="1" x14ac:dyDescent="0.3">
      <c r="A475" t="s">
        <v>815</v>
      </c>
      <c r="B475" t="s">
        <v>764</v>
      </c>
      <c r="C475" t="s">
        <v>378</v>
      </c>
      <c r="D475" t="s">
        <v>776</v>
      </c>
      <c r="E475" t="s">
        <v>763</v>
      </c>
      <c r="F475" t="s">
        <v>763</v>
      </c>
    </row>
    <row r="476" spans="1:6" ht="13.5" customHeight="1" x14ac:dyDescent="0.3">
      <c r="A476" t="s">
        <v>815</v>
      </c>
      <c r="B476" t="s">
        <v>766</v>
      </c>
      <c r="C476" t="s">
        <v>378</v>
      </c>
      <c r="D476" t="s">
        <v>776</v>
      </c>
      <c r="E476" t="s">
        <v>763</v>
      </c>
      <c r="F476" t="s">
        <v>763</v>
      </c>
    </row>
    <row r="477" spans="1:6" ht="13.5" customHeight="1" x14ac:dyDescent="0.3">
      <c r="A477" t="s">
        <v>815</v>
      </c>
      <c r="B477" t="s">
        <v>819</v>
      </c>
      <c r="C477" t="s">
        <v>378</v>
      </c>
      <c r="D477" t="s">
        <v>776</v>
      </c>
      <c r="E477" t="s">
        <v>763</v>
      </c>
      <c r="F477" t="s">
        <v>763</v>
      </c>
    </row>
    <row r="478" spans="1:6" ht="13.5" customHeight="1" x14ac:dyDescent="0.3">
      <c r="A478" t="s">
        <v>815</v>
      </c>
      <c r="B478" t="s">
        <v>782</v>
      </c>
      <c r="C478" t="s">
        <v>378</v>
      </c>
      <c r="D478" t="s">
        <v>776</v>
      </c>
      <c r="E478" t="s">
        <v>763</v>
      </c>
      <c r="F478" t="s">
        <v>763</v>
      </c>
    </row>
    <row r="479" spans="1:6" ht="13.5" customHeight="1" x14ac:dyDescent="0.3">
      <c r="A479" t="s">
        <v>815</v>
      </c>
      <c r="B479" t="s">
        <v>784</v>
      </c>
      <c r="C479" t="s">
        <v>378</v>
      </c>
      <c r="D479" t="s">
        <v>776</v>
      </c>
      <c r="E479" t="s">
        <v>763</v>
      </c>
      <c r="F479" t="s">
        <v>763</v>
      </c>
    </row>
    <row r="480" spans="1:6" ht="13.5" customHeight="1" x14ac:dyDescent="0.3">
      <c r="A480" t="s">
        <v>815</v>
      </c>
      <c r="B480" t="s">
        <v>775</v>
      </c>
      <c r="C480" t="s">
        <v>801</v>
      </c>
      <c r="D480" t="s">
        <v>776</v>
      </c>
      <c r="E480" t="s">
        <v>763</v>
      </c>
      <c r="F480" t="s">
        <v>763</v>
      </c>
    </row>
    <row r="481" spans="1:6" ht="13.5" customHeight="1" x14ac:dyDescent="0.3">
      <c r="A481" t="s">
        <v>815</v>
      </c>
      <c r="B481" t="s">
        <v>803</v>
      </c>
      <c r="C481" t="s">
        <v>801</v>
      </c>
      <c r="D481" t="s">
        <v>776</v>
      </c>
      <c r="E481" t="s">
        <v>763</v>
      </c>
      <c r="F481" t="s">
        <v>763</v>
      </c>
    </row>
    <row r="482" spans="1:6" ht="13.5" customHeight="1" x14ac:dyDescent="0.3">
      <c r="A482" t="s">
        <v>815</v>
      </c>
      <c r="B482" t="s">
        <v>778</v>
      </c>
      <c r="C482" t="s">
        <v>801</v>
      </c>
      <c r="D482" t="s">
        <v>776</v>
      </c>
      <c r="E482" t="s">
        <v>763</v>
      </c>
      <c r="F482" t="s">
        <v>763</v>
      </c>
    </row>
    <row r="483" spans="1:6" ht="13.5" customHeight="1" x14ac:dyDescent="0.3">
      <c r="A483" t="s">
        <v>815</v>
      </c>
      <c r="B483" t="s">
        <v>793</v>
      </c>
      <c r="C483" t="s">
        <v>801</v>
      </c>
      <c r="D483" t="s">
        <v>776</v>
      </c>
      <c r="E483" t="s">
        <v>763</v>
      </c>
      <c r="F483" t="s">
        <v>763</v>
      </c>
    </row>
    <row r="484" spans="1:6" ht="13.5" customHeight="1" x14ac:dyDescent="0.3">
      <c r="A484" t="s">
        <v>815</v>
      </c>
      <c r="B484" t="s">
        <v>767</v>
      </c>
      <c r="C484" t="s">
        <v>801</v>
      </c>
      <c r="D484" t="s">
        <v>776</v>
      </c>
      <c r="E484" t="s">
        <v>763</v>
      </c>
      <c r="F484" t="s">
        <v>763</v>
      </c>
    </row>
    <row r="485" spans="1:6" ht="13.5" customHeight="1" x14ac:dyDescent="0.3">
      <c r="A485" t="s">
        <v>815</v>
      </c>
      <c r="B485" t="s">
        <v>761</v>
      </c>
      <c r="C485" t="s">
        <v>378</v>
      </c>
      <c r="D485" t="s">
        <v>779</v>
      </c>
      <c r="E485" t="s">
        <v>763</v>
      </c>
      <c r="F485" t="s">
        <v>763</v>
      </c>
    </row>
    <row r="486" spans="1:6" ht="13.5" customHeight="1" x14ac:dyDescent="0.3">
      <c r="A486" t="s">
        <v>852</v>
      </c>
      <c r="B486" t="s">
        <v>770</v>
      </c>
      <c r="C486" t="s">
        <v>397</v>
      </c>
      <c r="D486" t="s">
        <v>762</v>
      </c>
      <c r="E486" t="s">
        <v>763</v>
      </c>
      <c r="F486" t="s">
        <v>763</v>
      </c>
    </row>
    <row r="487" spans="1:6" ht="13.5" customHeight="1" x14ac:dyDescent="0.3">
      <c r="A487" t="s">
        <v>852</v>
      </c>
      <c r="B487" t="s">
        <v>767</v>
      </c>
      <c r="C487" t="s">
        <v>397</v>
      </c>
      <c r="D487" t="s">
        <v>762</v>
      </c>
      <c r="E487" t="s">
        <v>763</v>
      </c>
      <c r="F487" t="s">
        <v>763</v>
      </c>
    </row>
    <row r="488" spans="1:6" ht="13.5" customHeight="1" x14ac:dyDescent="0.3">
      <c r="A488" t="s">
        <v>852</v>
      </c>
      <c r="B488" t="s">
        <v>793</v>
      </c>
      <c r="C488" t="s">
        <v>801</v>
      </c>
      <c r="D488" t="s">
        <v>776</v>
      </c>
      <c r="E488" t="s">
        <v>763</v>
      </c>
      <c r="F488" t="s">
        <v>763</v>
      </c>
    </row>
    <row r="489" spans="1:6" ht="13.5" customHeight="1" x14ac:dyDescent="0.3">
      <c r="A489" t="s">
        <v>852</v>
      </c>
      <c r="B489" t="s">
        <v>761</v>
      </c>
      <c r="C489" t="s">
        <v>378</v>
      </c>
      <c r="D489" t="s">
        <v>779</v>
      </c>
      <c r="E489" t="s">
        <v>763</v>
      </c>
      <c r="F489" t="s">
        <v>763</v>
      </c>
    </row>
    <row r="490" spans="1:6" ht="13.5" customHeight="1" x14ac:dyDescent="0.3">
      <c r="A490" t="s">
        <v>852</v>
      </c>
      <c r="B490" t="s">
        <v>764</v>
      </c>
      <c r="C490" t="s">
        <v>397</v>
      </c>
      <c r="D490" t="s">
        <v>781</v>
      </c>
      <c r="E490" t="s">
        <v>763</v>
      </c>
      <c r="F490" t="s">
        <v>763</v>
      </c>
    </row>
    <row r="491" spans="1:6" ht="13.5" customHeight="1" x14ac:dyDescent="0.3">
      <c r="A491" t="s">
        <v>171</v>
      </c>
      <c r="B491" t="s">
        <v>789</v>
      </c>
      <c r="C491" t="s">
        <v>378</v>
      </c>
      <c r="D491" t="s">
        <v>776</v>
      </c>
      <c r="E491" t="s">
        <v>763</v>
      </c>
      <c r="F491" t="s">
        <v>763</v>
      </c>
    </row>
    <row r="492" spans="1:6" ht="13.5" customHeight="1" x14ac:dyDescent="0.3">
      <c r="A492" t="s">
        <v>171</v>
      </c>
      <c r="B492" t="s">
        <v>778</v>
      </c>
      <c r="C492" t="s">
        <v>801</v>
      </c>
      <c r="D492" t="s">
        <v>776</v>
      </c>
      <c r="E492" t="s">
        <v>763</v>
      </c>
      <c r="F492" t="s">
        <v>763</v>
      </c>
    </row>
    <row r="493" spans="1:6" ht="13.5" customHeight="1" x14ac:dyDescent="0.3">
      <c r="A493" t="s">
        <v>171</v>
      </c>
      <c r="B493" t="s">
        <v>761</v>
      </c>
      <c r="C493" t="s">
        <v>801</v>
      </c>
      <c r="D493" t="s">
        <v>776</v>
      </c>
      <c r="E493" t="s">
        <v>763</v>
      </c>
      <c r="F493" t="s">
        <v>763</v>
      </c>
    </row>
    <row r="494" spans="1:6" ht="13.5" customHeight="1" x14ac:dyDescent="0.3">
      <c r="A494" t="s">
        <v>171</v>
      </c>
      <c r="B494" t="s">
        <v>793</v>
      </c>
      <c r="C494" t="s">
        <v>801</v>
      </c>
      <c r="D494" t="s">
        <v>776</v>
      </c>
      <c r="E494" t="s">
        <v>763</v>
      </c>
      <c r="F494" t="s">
        <v>763</v>
      </c>
    </row>
    <row r="495" spans="1:6" ht="13.5" customHeight="1" x14ac:dyDescent="0.3">
      <c r="A495" t="s">
        <v>171</v>
      </c>
      <c r="B495" t="s">
        <v>786</v>
      </c>
      <c r="C495" t="s">
        <v>801</v>
      </c>
      <c r="D495" t="s">
        <v>776</v>
      </c>
      <c r="E495" t="s">
        <v>763</v>
      </c>
      <c r="F495" t="s">
        <v>763</v>
      </c>
    </row>
    <row r="496" spans="1:6" ht="13.5" customHeight="1" x14ac:dyDescent="0.3">
      <c r="A496" t="s">
        <v>171</v>
      </c>
      <c r="B496" t="s">
        <v>802</v>
      </c>
      <c r="C496" t="s">
        <v>397</v>
      </c>
      <c r="D496" t="s">
        <v>768</v>
      </c>
      <c r="E496" t="s">
        <v>763</v>
      </c>
      <c r="F496" t="s">
        <v>763</v>
      </c>
    </row>
    <row r="497" spans="1:6" ht="13.5" customHeight="1" x14ac:dyDescent="0.3">
      <c r="A497" t="s">
        <v>171</v>
      </c>
      <c r="B497" t="s">
        <v>780</v>
      </c>
      <c r="C497" t="s">
        <v>397</v>
      </c>
      <c r="D497" t="s">
        <v>781</v>
      </c>
      <c r="E497" t="s">
        <v>763</v>
      </c>
      <c r="F497" t="s">
        <v>763</v>
      </c>
    </row>
    <row r="498" spans="1:6" ht="13.5" customHeight="1" x14ac:dyDescent="0.3">
      <c r="A498" t="s">
        <v>171</v>
      </c>
      <c r="B498" t="s">
        <v>766</v>
      </c>
      <c r="C498" t="s">
        <v>773</v>
      </c>
      <c r="D498" t="s">
        <v>771</v>
      </c>
      <c r="E498" t="s">
        <v>763</v>
      </c>
      <c r="F498" t="s">
        <v>763</v>
      </c>
    </row>
    <row r="499" spans="1:6" ht="13.5" customHeight="1" x14ac:dyDescent="0.3">
      <c r="A499" t="s">
        <v>171</v>
      </c>
      <c r="B499" t="s">
        <v>805</v>
      </c>
      <c r="C499" t="s">
        <v>773</v>
      </c>
      <c r="D499" t="s">
        <v>771</v>
      </c>
      <c r="E499" t="s">
        <v>763</v>
      </c>
      <c r="F499" t="s">
        <v>763</v>
      </c>
    </row>
    <row r="500" spans="1:6" ht="13.5" customHeight="1" x14ac:dyDescent="0.3">
      <c r="A500" t="s">
        <v>171</v>
      </c>
      <c r="B500" t="s">
        <v>784</v>
      </c>
      <c r="C500" t="s">
        <v>773</v>
      </c>
      <c r="D500" t="s">
        <v>771</v>
      </c>
      <c r="E500" t="s">
        <v>763</v>
      </c>
      <c r="F500" t="s">
        <v>763</v>
      </c>
    </row>
    <row r="501" spans="1:6" ht="13.5" customHeight="1" x14ac:dyDescent="0.3">
      <c r="A501" t="s">
        <v>747</v>
      </c>
      <c r="B501" t="s">
        <v>775</v>
      </c>
      <c r="C501" t="s">
        <v>801</v>
      </c>
      <c r="D501" t="s">
        <v>776</v>
      </c>
      <c r="E501" t="s">
        <v>763</v>
      </c>
      <c r="F501" t="s">
        <v>763</v>
      </c>
    </row>
    <row r="502" spans="1:6" ht="13.5" customHeight="1" x14ac:dyDescent="0.3">
      <c r="A502" t="s">
        <v>747</v>
      </c>
      <c r="B502" t="s">
        <v>803</v>
      </c>
      <c r="C502" t="s">
        <v>397</v>
      </c>
      <c r="D502" t="s">
        <v>781</v>
      </c>
      <c r="E502" t="s">
        <v>763</v>
      </c>
      <c r="F502" t="s">
        <v>763</v>
      </c>
    </row>
    <row r="503" spans="1:6" ht="13.5" customHeight="1" x14ac:dyDescent="0.3">
      <c r="A503" t="s">
        <v>747</v>
      </c>
      <c r="B503" t="s">
        <v>786</v>
      </c>
      <c r="C503" t="s">
        <v>266</v>
      </c>
      <c r="D503" t="s">
        <v>818</v>
      </c>
      <c r="E503" t="s">
        <v>763</v>
      </c>
      <c r="F503" t="s">
        <v>763</v>
      </c>
    </row>
    <row r="504" spans="1:6" ht="13.5" customHeight="1" x14ac:dyDescent="0.3">
      <c r="A504" t="s">
        <v>747</v>
      </c>
      <c r="B504" t="s">
        <v>859</v>
      </c>
      <c r="C504" t="s">
        <v>266</v>
      </c>
      <c r="D504" t="s">
        <v>807</v>
      </c>
      <c r="E504" t="s">
        <v>763</v>
      </c>
      <c r="F504" t="s">
        <v>763</v>
      </c>
    </row>
    <row r="505" spans="1:6" ht="13.5" customHeight="1" x14ac:dyDescent="0.3">
      <c r="A505" t="s">
        <v>747</v>
      </c>
      <c r="B505" t="s">
        <v>770</v>
      </c>
      <c r="C505" t="s">
        <v>397</v>
      </c>
      <c r="D505" t="s">
        <v>781</v>
      </c>
      <c r="E505" t="s">
        <v>763</v>
      </c>
      <c r="F505" t="s">
        <v>763</v>
      </c>
    </row>
    <row r="506" spans="1:6" ht="13.5" customHeight="1" x14ac:dyDescent="0.3">
      <c r="A506" t="s">
        <v>747</v>
      </c>
      <c r="B506" t="s">
        <v>797</v>
      </c>
      <c r="C506" t="s">
        <v>773</v>
      </c>
      <c r="D506" t="s">
        <v>771</v>
      </c>
      <c r="E506" t="s">
        <v>763</v>
      </c>
      <c r="F506" t="s">
        <v>763</v>
      </c>
    </row>
    <row r="507" spans="1:6" ht="13.5" customHeight="1" x14ac:dyDescent="0.3">
      <c r="A507" t="s">
        <v>747</v>
      </c>
      <c r="B507" t="s">
        <v>764</v>
      </c>
      <c r="C507" t="s">
        <v>773</v>
      </c>
      <c r="D507" t="s">
        <v>771</v>
      </c>
      <c r="E507" t="s">
        <v>763</v>
      </c>
      <c r="F507" t="s">
        <v>763</v>
      </c>
    </row>
    <row r="508" spans="1:6" ht="13.5" customHeight="1" x14ac:dyDescent="0.3">
      <c r="A508" t="s">
        <v>747</v>
      </c>
      <c r="B508" t="s">
        <v>766</v>
      </c>
      <c r="C508" t="s">
        <v>773</v>
      </c>
      <c r="D508" t="s">
        <v>771</v>
      </c>
      <c r="E508" t="s">
        <v>763</v>
      </c>
      <c r="F508" t="s">
        <v>763</v>
      </c>
    </row>
    <row r="509" spans="1:6" ht="13.5" customHeight="1" x14ac:dyDescent="0.3">
      <c r="A509" t="s">
        <v>747</v>
      </c>
      <c r="B509" t="s">
        <v>857</v>
      </c>
      <c r="C509" t="s">
        <v>773</v>
      </c>
      <c r="D509" t="s">
        <v>771</v>
      </c>
      <c r="E509" t="s">
        <v>763</v>
      </c>
      <c r="F509" t="s">
        <v>763</v>
      </c>
    </row>
    <row r="510" spans="1:6" ht="13.5" customHeight="1" x14ac:dyDescent="0.3">
      <c r="A510" t="s">
        <v>747</v>
      </c>
      <c r="B510" t="s">
        <v>761</v>
      </c>
      <c r="C510" t="s">
        <v>773</v>
      </c>
      <c r="D510" t="s">
        <v>771</v>
      </c>
      <c r="E510" t="s">
        <v>763</v>
      </c>
      <c r="F510" t="s">
        <v>763</v>
      </c>
    </row>
    <row r="511" spans="1:6" ht="13.5" customHeight="1" x14ac:dyDescent="0.3">
      <c r="A511" t="s">
        <v>747</v>
      </c>
      <c r="B511" t="s">
        <v>782</v>
      </c>
      <c r="C511" t="s">
        <v>773</v>
      </c>
      <c r="D511" t="s">
        <v>771</v>
      </c>
      <c r="E511" t="s">
        <v>763</v>
      </c>
      <c r="F511" t="s">
        <v>763</v>
      </c>
    </row>
    <row r="512" spans="1:6" ht="13.5" customHeight="1" x14ac:dyDescent="0.3">
      <c r="A512" t="s">
        <v>747</v>
      </c>
      <c r="B512" t="s">
        <v>789</v>
      </c>
      <c r="C512" t="s">
        <v>773</v>
      </c>
      <c r="D512" t="s">
        <v>771</v>
      </c>
      <c r="E512" t="s">
        <v>763</v>
      </c>
      <c r="F512" t="s">
        <v>763</v>
      </c>
    </row>
    <row r="513" spans="1:6" ht="13.5" customHeight="1" x14ac:dyDescent="0.3">
      <c r="A513" t="s">
        <v>747</v>
      </c>
      <c r="B513" t="s">
        <v>792</v>
      </c>
      <c r="C513" t="s">
        <v>773</v>
      </c>
      <c r="D513" t="s">
        <v>771</v>
      </c>
      <c r="E513" t="s">
        <v>763</v>
      </c>
      <c r="F513" t="s">
        <v>763</v>
      </c>
    </row>
    <row r="514" spans="1:6" ht="13.5" customHeight="1" x14ac:dyDescent="0.3">
      <c r="A514" t="s">
        <v>747</v>
      </c>
      <c r="B514" t="s">
        <v>767</v>
      </c>
      <c r="C514" t="s">
        <v>773</v>
      </c>
      <c r="D514" t="s">
        <v>771</v>
      </c>
      <c r="E514" t="s">
        <v>763</v>
      </c>
      <c r="F514" t="s">
        <v>763</v>
      </c>
    </row>
    <row r="515" spans="1:6" ht="13.5" customHeight="1" x14ac:dyDescent="0.3">
      <c r="A515" t="s">
        <v>186</v>
      </c>
      <c r="B515" t="s">
        <v>775</v>
      </c>
      <c r="C515" t="s">
        <v>397</v>
      </c>
      <c r="D515" t="s">
        <v>855</v>
      </c>
      <c r="E515" t="s">
        <v>763</v>
      </c>
      <c r="F515" t="s">
        <v>763</v>
      </c>
    </row>
    <row r="516" spans="1:6" ht="13.5" customHeight="1" x14ac:dyDescent="0.3">
      <c r="A516" t="s">
        <v>186</v>
      </c>
      <c r="B516" t="s">
        <v>778</v>
      </c>
      <c r="C516" t="s">
        <v>397</v>
      </c>
      <c r="D516" t="s">
        <v>855</v>
      </c>
      <c r="E516" t="s">
        <v>763</v>
      </c>
      <c r="F516" t="s">
        <v>763</v>
      </c>
    </row>
    <row r="517" spans="1:6" ht="13.5" customHeight="1" x14ac:dyDescent="0.3">
      <c r="A517" t="s">
        <v>186</v>
      </c>
      <c r="B517" t="s">
        <v>793</v>
      </c>
      <c r="C517" t="s">
        <v>378</v>
      </c>
      <c r="D517" t="s">
        <v>776</v>
      </c>
      <c r="E517" t="s">
        <v>763</v>
      </c>
      <c r="F517" t="s">
        <v>763</v>
      </c>
    </row>
    <row r="518" spans="1:6" ht="13.5" customHeight="1" x14ac:dyDescent="0.3">
      <c r="A518" t="s">
        <v>186</v>
      </c>
      <c r="B518" t="s">
        <v>797</v>
      </c>
      <c r="C518" t="s">
        <v>397</v>
      </c>
      <c r="D518" t="s">
        <v>856</v>
      </c>
      <c r="E518" t="s">
        <v>763</v>
      </c>
      <c r="F518" t="s">
        <v>763</v>
      </c>
    </row>
    <row r="519" spans="1:6" ht="13.5" customHeight="1" x14ac:dyDescent="0.3">
      <c r="A519" t="s">
        <v>186</v>
      </c>
      <c r="B519" t="s">
        <v>802</v>
      </c>
      <c r="C519" t="s">
        <v>266</v>
      </c>
      <c r="D519" t="s">
        <v>807</v>
      </c>
      <c r="E519" t="s">
        <v>763</v>
      </c>
      <c r="F519" t="s">
        <v>763</v>
      </c>
    </row>
    <row r="520" spans="1:6" ht="13.5" customHeight="1" x14ac:dyDescent="0.3">
      <c r="A520" t="s">
        <v>186</v>
      </c>
      <c r="B520" t="s">
        <v>780</v>
      </c>
      <c r="C520" t="s">
        <v>397</v>
      </c>
      <c r="D520" t="s">
        <v>781</v>
      </c>
      <c r="E520" t="s">
        <v>763</v>
      </c>
      <c r="F520" t="s">
        <v>763</v>
      </c>
    </row>
    <row r="521" spans="1:6" ht="13.5" customHeight="1" x14ac:dyDescent="0.3">
      <c r="A521" t="s">
        <v>186</v>
      </c>
      <c r="B521" t="s">
        <v>803</v>
      </c>
      <c r="C521" t="s">
        <v>397</v>
      </c>
      <c r="D521" t="s">
        <v>781</v>
      </c>
      <c r="E521" t="s">
        <v>763</v>
      </c>
      <c r="F521" t="s">
        <v>763</v>
      </c>
    </row>
    <row r="522" spans="1:6" ht="13.5" customHeight="1" x14ac:dyDescent="0.3">
      <c r="A522" t="s">
        <v>186</v>
      </c>
      <c r="B522" t="s">
        <v>764</v>
      </c>
      <c r="C522" t="s">
        <v>773</v>
      </c>
      <c r="D522" t="s">
        <v>771</v>
      </c>
      <c r="E522" t="s">
        <v>763</v>
      </c>
      <c r="F522" t="s">
        <v>763</v>
      </c>
    </row>
    <row r="523" spans="1:6" ht="13.5" customHeight="1" x14ac:dyDescent="0.3">
      <c r="A523" t="s">
        <v>186</v>
      </c>
      <c r="B523" t="s">
        <v>766</v>
      </c>
      <c r="C523" t="s">
        <v>773</v>
      </c>
      <c r="D523" t="s">
        <v>771</v>
      </c>
      <c r="E523" t="s">
        <v>763</v>
      </c>
      <c r="F523" t="s">
        <v>763</v>
      </c>
    </row>
    <row r="524" spans="1:6" ht="13.5" customHeight="1" x14ac:dyDescent="0.3">
      <c r="A524" t="s">
        <v>186</v>
      </c>
      <c r="B524" t="s">
        <v>857</v>
      </c>
      <c r="C524" t="s">
        <v>773</v>
      </c>
      <c r="D524" t="s">
        <v>771</v>
      </c>
      <c r="E524" t="s">
        <v>763</v>
      </c>
      <c r="F524" t="s">
        <v>763</v>
      </c>
    </row>
    <row r="525" spans="1:6" ht="13.5" customHeight="1" x14ac:dyDescent="0.3">
      <c r="A525" t="s">
        <v>186</v>
      </c>
      <c r="B525" t="s">
        <v>761</v>
      </c>
      <c r="C525" t="s">
        <v>773</v>
      </c>
      <c r="D525" t="s">
        <v>771</v>
      </c>
      <c r="E525" t="s">
        <v>763</v>
      </c>
      <c r="F525" t="s">
        <v>763</v>
      </c>
    </row>
    <row r="526" spans="1:6" ht="13.5" customHeight="1" x14ac:dyDescent="0.3">
      <c r="A526" t="s">
        <v>186</v>
      </c>
      <c r="B526" t="s">
        <v>782</v>
      </c>
      <c r="C526" t="s">
        <v>773</v>
      </c>
      <c r="D526" t="s">
        <v>771</v>
      </c>
      <c r="E526" t="s">
        <v>763</v>
      </c>
      <c r="F526" t="s">
        <v>763</v>
      </c>
    </row>
    <row r="527" spans="1:6" ht="13.5" customHeight="1" x14ac:dyDescent="0.3">
      <c r="A527" t="s">
        <v>186</v>
      </c>
      <c r="B527" t="s">
        <v>770</v>
      </c>
      <c r="C527" t="s">
        <v>773</v>
      </c>
      <c r="D527" t="s">
        <v>771</v>
      </c>
      <c r="E527" t="s">
        <v>763</v>
      </c>
      <c r="F527" t="s">
        <v>763</v>
      </c>
    </row>
    <row r="528" spans="1:6" ht="13.5" customHeight="1" x14ac:dyDescent="0.3">
      <c r="A528" t="s">
        <v>186</v>
      </c>
      <c r="B528" t="s">
        <v>859</v>
      </c>
      <c r="C528" t="s">
        <v>773</v>
      </c>
      <c r="D528" t="s">
        <v>771</v>
      </c>
      <c r="E528" t="s">
        <v>763</v>
      </c>
      <c r="F528" t="s">
        <v>763</v>
      </c>
    </row>
    <row r="529" spans="1:6" ht="13.5" customHeight="1" x14ac:dyDescent="0.3">
      <c r="A529" t="s">
        <v>186</v>
      </c>
      <c r="B529" t="s">
        <v>789</v>
      </c>
      <c r="C529" t="s">
        <v>773</v>
      </c>
      <c r="D529" t="s">
        <v>771</v>
      </c>
      <c r="E529" t="s">
        <v>763</v>
      </c>
      <c r="F529" t="s">
        <v>763</v>
      </c>
    </row>
    <row r="530" spans="1:6" ht="13.5" customHeight="1" x14ac:dyDescent="0.3">
      <c r="A530" t="s">
        <v>186</v>
      </c>
      <c r="B530" t="s">
        <v>792</v>
      </c>
      <c r="C530" t="s">
        <v>773</v>
      </c>
      <c r="D530" t="s">
        <v>771</v>
      </c>
      <c r="E530" t="s">
        <v>763</v>
      </c>
      <c r="F530" t="s">
        <v>763</v>
      </c>
    </row>
    <row r="531" spans="1:6" ht="13.5" customHeight="1" x14ac:dyDescent="0.3">
      <c r="A531" t="s">
        <v>186</v>
      </c>
      <c r="B531" t="s">
        <v>786</v>
      </c>
      <c r="C531" t="s">
        <v>773</v>
      </c>
      <c r="D531" t="s">
        <v>771</v>
      </c>
      <c r="E531" t="s">
        <v>763</v>
      </c>
      <c r="F531" t="s">
        <v>763</v>
      </c>
    </row>
    <row r="532" spans="1:6" ht="13.5" customHeight="1" x14ac:dyDescent="0.3">
      <c r="A532" t="s">
        <v>186</v>
      </c>
      <c r="B532" t="s">
        <v>784</v>
      </c>
      <c r="C532" t="s">
        <v>773</v>
      </c>
      <c r="D532" t="s">
        <v>771</v>
      </c>
      <c r="E532" t="s">
        <v>763</v>
      </c>
      <c r="F532" t="s">
        <v>763</v>
      </c>
    </row>
    <row r="533" spans="1:6" ht="13.5" customHeight="1" x14ac:dyDescent="0.3">
      <c r="A533" t="s">
        <v>186</v>
      </c>
      <c r="B533" t="s">
        <v>767</v>
      </c>
      <c r="C533" t="s">
        <v>773</v>
      </c>
      <c r="D533" t="s">
        <v>771</v>
      </c>
      <c r="E533" t="s">
        <v>763</v>
      </c>
      <c r="F533" t="s">
        <v>763</v>
      </c>
    </row>
    <row r="534" spans="1:6" ht="13.5" customHeight="1" x14ac:dyDescent="0.3">
      <c r="A534" t="s">
        <v>201</v>
      </c>
      <c r="B534" t="s">
        <v>775</v>
      </c>
      <c r="C534" t="s">
        <v>397</v>
      </c>
      <c r="D534" t="s">
        <v>855</v>
      </c>
      <c r="E534" t="s">
        <v>763</v>
      </c>
      <c r="F534" t="s">
        <v>763</v>
      </c>
    </row>
    <row r="535" spans="1:6" ht="13.5" customHeight="1" x14ac:dyDescent="0.3">
      <c r="A535" t="s">
        <v>201</v>
      </c>
      <c r="B535" t="s">
        <v>803</v>
      </c>
      <c r="C535" t="s">
        <v>397</v>
      </c>
      <c r="D535" t="s">
        <v>855</v>
      </c>
      <c r="E535" t="s">
        <v>763</v>
      </c>
      <c r="F535" t="s">
        <v>763</v>
      </c>
    </row>
    <row r="536" spans="1:6" ht="13.5" customHeight="1" x14ac:dyDescent="0.3">
      <c r="A536" t="s">
        <v>201</v>
      </c>
      <c r="B536" t="s">
        <v>792</v>
      </c>
      <c r="C536" t="s">
        <v>266</v>
      </c>
      <c r="D536" t="s">
        <v>762</v>
      </c>
      <c r="E536" t="s">
        <v>763</v>
      </c>
      <c r="F536" t="s">
        <v>763</v>
      </c>
    </row>
    <row r="537" spans="1:6" ht="13.5" customHeight="1" x14ac:dyDescent="0.3">
      <c r="A537" t="s">
        <v>201</v>
      </c>
      <c r="B537" t="s">
        <v>782</v>
      </c>
      <c r="C537" t="s">
        <v>266</v>
      </c>
      <c r="D537" t="s">
        <v>795</v>
      </c>
      <c r="E537" t="s">
        <v>763</v>
      </c>
      <c r="F537" t="s">
        <v>763</v>
      </c>
    </row>
    <row r="538" spans="1:6" ht="13.5" customHeight="1" x14ac:dyDescent="0.3">
      <c r="A538" t="s">
        <v>201</v>
      </c>
      <c r="B538" t="s">
        <v>778</v>
      </c>
      <c r="C538" t="s">
        <v>378</v>
      </c>
      <c r="D538" t="s">
        <v>776</v>
      </c>
      <c r="E538" t="s">
        <v>763</v>
      </c>
      <c r="F538" t="s">
        <v>763</v>
      </c>
    </row>
    <row r="539" spans="1:6" ht="13.5" customHeight="1" x14ac:dyDescent="0.3">
      <c r="A539" t="s">
        <v>201</v>
      </c>
      <c r="B539" t="s">
        <v>819</v>
      </c>
      <c r="C539" t="s">
        <v>378</v>
      </c>
      <c r="D539" t="s">
        <v>776</v>
      </c>
      <c r="E539" t="s">
        <v>763</v>
      </c>
      <c r="F539" t="s">
        <v>763</v>
      </c>
    </row>
    <row r="540" spans="1:6" ht="13.5" customHeight="1" x14ac:dyDescent="0.3">
      <c r="A540" t="s">
        <v>201</v>
      </c>
      <c r="B540" t="s">
        <v>802</v>
      </c>
      <c r="C540" t="s">
        <v>378</v>
      </c>
      <c r="D540" t="s">
        <v>776</v>
      </c>
      <c r="E540" t="s">
        <v>763</v>
      </c>
      <c r="F540" t="s">
        <v>763</v>
      </c>
    </row>
    <row r="541" spans="1:6" ht="13.5" customHeight="1" x14ac:dyDescent="0.3">
      <c r="A541" t="s">
        <v>201</v>
      </c>
      <c r="B541" t="s">
        <v>761</v>
      </c>
      <c r="C541" t="s">
        <v>378</v>
      </c>
      <c r="D541" t="s">
        <v>776</v>
      </c>
      <c r="E541" t="s">
        <v>763</v>
      </c>
      <c r="F541" t="s">
        <v>763</v>
      </c>
    </row>
    <row r="542" spans="1:6" ht="13.5" customHeight="1" x14ac:dyDescent="0.3">
      <c r="A542" t="s">
        <v>201</v>
      </c>
      <c r="B542" t="s">
        <v>780</v>
      </c>
      <c r="C542" t="s">
        <v>801</v>
      </c>
      <c r="D542" t="s">
        <v>776</v>
      </c>
      <c r="E542" t="s">
        <v>763</v>
      </c>
      <c r="F542" t="s">
        <v>763</v>
      </c>
    </row>
    <row r="543" spans="1:6" ht="13.5" customHeight="1" x14ac:dyDescent="0.3">
      <c r="A543" t="s">
        <v>201</v>
      </c>
      <c r="B543" t="s">
        <v>793</v>
      </c>
      <c r="C543" t="s">
        <v>801</v>
      </c>
      <c r="D543" t="s">
        <v>776</v>
      </c>
      <c r="E543" t="s">
        <v>763</v>
      </c>
      <c r="F543" t="s">
        <v>763</v>
      </c>
    </row>
    <row r="544" spans="1:6" ht="13.5" customHeight="1" x14ac:dyDescent="0.3">
      <c r="A544" t="s">
        <v>201</v>
      </c>
      <c r="B544" t="s">
        <v>859</v>
      </c>
      <c r="C544" t="s">
        <v>801</v>
      </c>
      <c r="D544" t="s">
        <v>776</v>
      </c>
      <c r="E544" t="s">
        <v>763</v>
      </c>
      <c r="F544" t="s">
        <v>763</v>
      </c>
    </row>
    <row r="545" spans="1:6" ht="13.5" customHeight="1" x14ac:dyDescent="0.3">
      <c r="A545" t="s">
        <v>201</v>
      </c>
      <c r="B545" t="s">
        <v>786</v>
      </c>
      <c r="C545" t="s">
        <v>266</v>
      </c>
      <c r="D545" t="s">
        <v>807</v>
      </c>
      <c r="E545" t="s">
        <v>763</v>
      </c>
      <c r="F545" t="s">
        <v>763</v>
      </c>
    </row>
    <row r="546" spans="1:6" ht="13.5" customHeight="1" x14ac:dyDescent="0.3">
      <c r="A546" t="s">
        <v>201</v>
      </c>
      <c r="B546" t="s">
        <v>767</v>
      </c>
      <c r="C546" t="s">
        <v>266</v>
      </c>
      <c r="D546" t="s">
        <v>807</v>
      </c>
      <c r="E546" t="s">
        <v>763</v>
      </c>
      <c r="F546" t="s">
        <v>763</v>
      </c>
    </row>
    <row r="547" spans="1:6" ht="13.5" customHeight="1" x14ac:dyDescent="0.3">
      <c r="A547" t="s">
        <v>201</v>
      </c>
      <c r="B547" t="s">
        <v>789</v>
      </c>
      <c r="C547" t="s">
        <v>397</v>
      </c>
      <c r="D547" t="s">
        <v>781</v>
      </c>
      <c r="E547" t="s">
        <v>763</v>
      </c>
      <c r="F547" t="s">
        <v>763</v>
      </c>
    </row>
    <row r="548" spans="1:6" ht="13.5" customHeight="1" x14ac:dyDescent="0.3">
      <c r="A548" t="s">
        <v>201</v>
      </c>
      <c r="B548" t="s">
        <v>797</v>
      </c>
      <c r="C548" t="s">
        <v>773</v>
      </c>
      <c r="D548" t="s">
        <v>771</v>
      </c>
      <c r="E548" t="s">
        <v>763</v>
      </c>
      <c r="F548" t="s">
        <v>763</v>
      </c>
    </row>
    <row r="549" spans="1:6" ht="13.5" customHeight="1" x14ac:dyDescent="0.3">
      <c r="A549" t="s">
        <v>201</v>
      </c>
      <c r="B549" t="s">
        <v>764</v>
      </c>
      <c r="C549" t="s">
        <v>773</v>
      </c>
      <c r="D549" t="s">
        <v>771</v>
      </c>
      <c r="E549" t="s">
        <v>763</v>
      </c>
      <c r="F549" t="s">
        <v>763</v>
      </c>
    </row>
    <row r="550" spans="1:6" ht="13.5" customHeight="1" x14ac:dyDescent="0.3">
      <c r="A550" t="s">
        <v>201</v>
      </c>
      <c r="B550" t="s">
        <v>766</v>
      </c>
      <c r="C550" t="s">
        <v>773</v>
      </c>
      <c r="D550" t="s">
        <v>771</v>
      </c>
      <c r="E550" t="s">
        <v>763</v>
      </c>
      <c r="F550" t="s">
        <v>763</v>
      </c>
    </row>
    <row r="551" spans="1:6" ht="13.5" customHeight="1" x14ac:dyDescent="0.3">
      <c r="A551" t="s">
        <v>201</v>
      </c>
      <c r="B551" t="s">
        <v>770</v>
      </c>
      <c r="C551" t="s">
        <v>773</v>
      </c>
      <c r="D551" t="s">
        <v>771</v>
      </c>
      <c r="E551" t="s">
        <v>763</v>
      </c>
      <c r="F551" t="s">
        <v>763</v>
      </c>
    </row>
    <row r="552" spans="1:6" ht="13.5" customHeight="1" x14ac:dyDescent="0.3">
      <c r="A552" t="s">
        <v>201</v>
      </c>
      <c r="B552" t="s">
        <v>784</v>
      </c>
      <c r="C552" t="s">
        <v>773</v>
      </c>
      <c r="D552" t="s">
        <v>771</v>
      </c>
      <c r="E552" t="s">
        <v>763</v>
      </c>
      <c r="F552" t="s">
        <v>763</v>
      </c>
    </row>
    <row r="553" spans="1:6" ht="13.5" customHeight="1" x14ac:dyDescent="0.3">
      <c r="A553" t="s">
        <v>219</v>
      </c>
      <c r="B553" t="s">
        <v>775</v>
      </c>
      <c r="C553" t="s">
        <v>397</v>
      </c>
      <c r="D553" t="s">
        <v>855</v>
      </c>
      <c r="E553" t="s">
        <v>763</v>
      </c>
      <c r="F553" t="s">
        <v>763</v>
      </c>
    </row>
    <row r="554" spans="1:6" ht="13.5" customHeight="1" x14ac:dyDescent="0.3">
      <c r="A554" t="s">
        <v>219</v>
      </c>
      <c r="B554" t="s">
        <v>793</v>
      </c>
      <c r="C554" t="s">
        <v>378</v>
      </c>
      <c r="D554" t="s">
        <v>776</v>
      </c>
      <c r="E554" t="s">
        <v>763</v>
      </c>
      <c r="F554" t="s">
        <v>763</v>
      </c>
    </row>
    <row r="555" spans="1:6" ht="13.5" customHeight="1" x14ac:dyDescent="0.3">
      <c r="A555" t="s">
        <v>219</v>
      </c>
      <c r="B555" t="s">
        <v>784</v>
      </c>
      <c r="C555" t="s">
        <v>801</v>
      </c>
      <c r="D555" t="s">
        <v>776</v>
      </c>
      <c r="E555" t="s">
        <v>763</v>
      </c>
      <c r="F555" t="s">
        <v>763</v>
      </c>
    </row>
    <row r="556" spans="1:6" ht="13.5" customHeight="1" x14ac:dyDescent="0.3">
      <c r="A556" t="s">
        <v>219</v>
      </c>
      <c r="B556" t="s">
        <v>797</v>
      </c>
      <c r="C556" t="s">
        <v>397</v>
      </c>
      <c r="D556" t="s">
        <v>856</v>
      </c>
      <c r="E556" t="s">
        <v>763</v>
      </c>
      <c r="F556" t="s">
        <v>763</v>
      </c>
    </row>
    <row r="557" spans="1:6" ht="13.5" customHeight="1" x14ac:dyDescent="0.3">
      <c r="A557" t="s">
        <v>219</v>
      </c>
      <c r="B557" t="s">
        <v>766</v>
      </c>
      <c r="C557" t="s">
        <v>397</v>
      </c>
      <c r="D557" t="s">
        <v>866</v>
      </c>
      <c r="E557" t="s">
        <v>763</v>
      </c>
      <c r="F557" t="s">
        <v>763</v>
      </c>
    </row>
    <row r="558" spans="1:6" ht="13.5" customHeight="1" x14ac:dyDescent="0.3">
      <c r="A558" t="s">
        <v>219</v>
      </c>
      <c r="B558" t="s">
        <v>802</v>
      </c>
      <c r="C558" t="s">
        <v>266</v>
      </c>
      <c r="D558" t="s">
        <v>807</v>
      </c>
      <c r="E558" t="s">
        <v>763</v>
      </c>
      <c r="F558" t="s">
        <v>763</v>
      </c>
    </row>
    <row r="559" spans="1:6" ht="13.5" customHeight="1" x14ac:dyDescent="0.3">
      <c r="A559" t="s">
        <v>219</v>
      </c>
      <c r="B559" t="s">
        <v>780</v>
      </c>
      <c r="C559" t="s">
        <v>397</v>
      </c>
      <c r="D559" t="s">
        <v>781</v>
      </c>
      <c r="E559" t="s">
        <v>763</v>
      </c>
      <c r="F559" t="s">
        <v>763</v>
      </c>
    </row>
    <row r="560" spans="1:6" ht="13.5" customHeight="1" x14ac:dyDescent="0.3">
      <c r="A560" t="s">
        <v>219</v>
      </c>
      <c r="B560" t="s">
        <v>803</v>
      </c>
      <c r="C560" t="s">
        <v>397</v>
      </c>
      <c r="D560" t="s">
        <v>781</v>
      </c>
      <c r="E560" t="s">
        <v>763</v>
      </c>
      <c r="F560" t="s">
        <v>763</v>
      </c>
    </row>
    <row r="561" spans="1:6" ht="13.5" customHeight="1" x14ac:dyDescent="0.3">
      <c r="A561" t="s">
        <v>219</v>
      </c>
      <c r="B561" t="s">
        <v>778</v>
      </c>
      <c r="C561" t="s">
        <v>397</v>
      </c>
      <c r="D561" t="s">
        <v>781</v>
      </c>
      <c r="E561" t="s">
        <v>763</v>
      </c>
      <c r="F561" t="s">
        <v>763</v>
      </c>
    </row>
    <row r="562" spans="1:6" ht="13.5" customHeight="1" x14ac:dyDescent="0.3">
      <c r="A562" t="s">
        <v>219</v>
      </c>
      <c r="B562" t="s">
        <v>857</v>
      </c>
      <c r="C562" t="s">
        <v>773</v>
      </c>
      <c r="D562" t="s">
        <v>771</v>
      </c>
      <c r="E562" t="s">
        <v>763</v>
      </c>
      <c r="F562" t="s">
        <v>763</v>
      </c>
    </row>
    <row r="563" spans="1:6" ht="13.5" customHeight="1" x14ac:dyDescent="0.3">
      <c r="A563" t="s">
        <v>219</v>
      </c>
      <c r="B563" t="s">
        <v>761</v>
      </c>
      <c r="C563" t="s">
        <v>773</v>
      </c>
      <c r="D563" t="s">
        <v>771</v>
      </c>
      <c r="E563" t="s">
        <v>763</v>
      </c>
      <c r="F563" t="s">
        <v>763</v>
      </c>
    </row>
    <row r="564" spans="1:6" ht="13.5" customHeight="1" x14ac:dyDescent="0.3">
      <c r="A564" t="s">
        <v>219</v>
      </c>
      <c r="B564" t="s">
        <v>782</v>
      </c>
      <c r="C564" t="s">
        <v>773</v>
      </c>
      <c r="D564" t="s">
        <v>771</v>
      </c>
      <c r="E564" t="s">
        <v>763</v>
      </c>
      <c r="F564" t="s">
        <v>763</v>
      </c>
    </row>
    <row r="565" spans="1:6" ht="13.5" customHeight="1" x14ac:dyDescent="0.3">
      <c r="A565" t="s">
        <v>219</v>
      </c>
      <c r="B565" t="s">
        <v>770</v>
      </c>
      <c r="C565" t="s">
        <v>773</v>
      </c>
      <c r="D565" t="s">
        <v>771</v>
      </c>
      <c r="E565" t="s">
        <v>763</v>
      </c>
      <c r="F565" t="s">
        <v>763</v>
      </c>
    </row>
    <row r="566" spans="1:6" ht="13.5" customHeight="1" x14ac:dyDescent="0.3">
      <c r="A566" t="s">
        <v>219</v>
      </c>
      <c r="B566" t="s">
        <v>859</v>
      </c>
      <c r="C566" t="s">
        <v>773</v>
      </c>
      <c r="D566" t="s">
        <v>771</v>
      </c>
      <c r="E566" t="s">
        <v>763</v>
      </c>
      <c r="F566" t="s">
        <v>763</v>
      </c>
    </row>
    <row r="567" spans="1:6" ht="13.5" customHeight="1" x14ac:dyDescent="0.3">
      <c r="A567" t="s">
        <v>219</v>
      </c>
      <c r="B567" t="s">
        <v>789</v>
      </c>
      <c r="C567" t="s">
        <v>773</v>
      </c>
      <c r="D567" t="s">
        <v>771</v>
      </c>
      <c r="E567" t="s">
        <v>763</v>
      </c>
      <c r="F567" t="s">
        <v>763</v>
      </c>
    </row>
    <row r="568" spans="1:6" ht="13.5" customHeight="1" x14ac:dyDescent="0.3">
      <c r="A568" t="s">
        <v>219</v>
      </c>
      <c r="B568" t="s">
        <v>792</v>
      </c>
      <c r="C568" t="s">
        <v>773</v>
      </c>
      <c r="D568" t="s">
        <v>771</v>
      </c>
      <c r="E568" t="s">
        <v>763</v>
      </c>
      <c r="F568" t="s">
        <v>763</v>
      </c>
    </row>
    <row r="569" spans="1:6" ht="13.5" customHeight="1" x14ac:dyDescent="0.3">
      <c r="A569" t="s">
        <v>219</v>
      </c>
      <c r="B569" t="s">
        <v>786</v>
      </c>
      <c r="C569" t="s">
        <v>773</v>
      </c>
      <c r="D569" t="s">
        <v>771</v>
      </c>
      <c r="E569" t="s">
        <v>763</v>
      </c>
      <c r="F569" t="s">
        <v>763</v>
      </c>
    </row>
    <row r="570" spans="1:6" ht="13.5" customHeight="1" x14ac:dyDescent="0.3">
      <c r="A570" t="s">
        <v>219</v>
      </c>
      <c r="B570" t="s">
        <v>767</v>
      </c>
      <c r="C570" t="s">
        <v>773</v>
      </c>
      <c r="D570" t="s">
        <v>771</v>
      </c>
      <c r="E570" t="s">
        <v>763</v>
      </c>
      <c r="F570" t="s">
        <v>763</v>
      </c>
    </row>
    <row r="571" spans="1:6" ht="13.5" customHeight="1" x14ac:dyDescent="0.3">
      <c r="A571" t="s">
        <v>845</v>
      </c>
      <c r="B571" t="s">
        <v>761</v>
      </c>
      <c r="C571" t="s">
        <v>397</v>
      </c>
      <c r="D571" t="s">
        <v>762</v>
      </c>
      <c r="E571" t="s">
        <v>763</v>
      </c>
      <c r="F571" t="s">
        <v>763</v>
      </c>
    </row>
    <row r="572" spans="1:6" ht="13.5" customHeight="1" x14ac:dyDescent="0.3">
      <c r="A572" t="s">
        <v>845</v>
      </c>
      <c r="B572" t="s">
        <v>764</v>
      </c>
      <c r="C572" t="s">
        <v>801</v>
      </c>
      <c r="D572" t="s">
        <v>776</v>
      </c>
      <c r="E572" t="s">
        <v>763</v>
      </c>
      <c r="F572" t="s">
        <v>763</v>
      </c>
    </row>
    <row r="573" spans="1:6" ht="13.5" customHeight="1" x14ac:dyDescent="0.3">
      <c r="A573" t="s">
        <v>845</v>
      </c>
      <c r="B573" t="s">
        <v>766</v>
      </c>
      <c r="C573" t="s">
        <v>801</v>
      </c>
      <c r="D573" t="s">
        <v>776</v>
      </c>
      <c r="E573" t="s">
        <v>763</v>
      </c>
      <c r="F573" t="s">
        <v>763</v>
      </c>
    </row>
    <row r="574" spans="1:6" ht="13.5" customHeight="1" x14ac:dyDescent="0.3">
      <c r="A574" t="s">
        <v>845</v>
      </c>
      <c r="B574" t="s">
        <v>770</v>
      </c>
      <c r="C574" t="s">
        <v>397</v>
      </c>
      <c r="D574" t="s">
        <v>779</v>
      </c>
      <c r="E574" t="s">
        <v>763</v>
      </c>
      <c r="F574" t="s">
        <v>763</v>
      </c>
    </row>
    <row r="575" spans="1:6" ht="13.5" customHeight="1" x14ac:dyDescent="0.3">
      <c r="A575" t="s">
        <v>845</v>
      </c>
      <c r="B575" t="s">
        <v>767</v>
      </c>
      <c r="C575" t="s">
        <v>773</v>
      </c>
      <c r="D575" t="s">
        <v>771</v>
      </c>
      <c r="E575" t="s">
        <v>763</v>
      </c>
      <c r="F575" t="s">
        <v>763</v>
      </c>
    </row>
    <row r="576" spans="1:6" ht="13.5" customHeight="1" x14ac:dyDescent="0.3">
      <c r="A576" t="s">
        <v>828</v>
      </c>
      <c r="B576" t="s">
        <v>770</v>
      </c>
      <c r="C576" t="s">
        <v>397</v>
      </c>
      <c r="D576" t="s">
        <v>762</v>
      </c>
      <c r="E576" t="s">
        <v>763</v>
      </c>
      <c r="F576" t="s">
        <v>763</v>
      </c>
    </row>
    <row r="577" spans="1:6" ht="13.5" customHeight="1" x14ac:dyDescent="0.3">
      <c r="A577" t="s">
        <v>828</v>
      </c>
      <c r="B577" t="s">
        <v>764</v>
      </c>
      <c r="C577" t="s">
        <v>378</v>
      </c>
      <c r="D577" t="s">
        <v>776</v>
      </c>
      <c r="E577" t="s">
        <v>763</v>
      </c>
      <c r="F577" t="s">
        <v>763</v>
      </c>
    </row>
    <row r="578" spans="1:6" ht="13.5" customHeight="1" x14ac:dyDescent="0.3">
      <c r="A578" t="s">
        <v>828</v>
      </c>
      <c r="B578" t="s">
        <v>766</v>
      </c>
      <c r="C578" t="s">
        <v>378</v>
      </c>
      <c r="D578" t="s">
        <v>776</v>
      </c>
      <c r="E578" t="s">
        <v>763</v>
      </c>
      <c r="F578" t="s">
        <v>763</v>
      </c>
    </row>
    <row r="579" spans="1:6" ht="13.5" customHeight="1" x14ac:dyDescent="0.3">
      <c r="A579" t="s">
        <v>828</v>
      </c>
      <c r="B579" t="s">
        <v>775</v>
      </c>
      <c r="C579" t="s">
        <v>378</v>
      </c>
      <c r="D579" t="s">
        <v>776</v>
      </c>
      <c r="E579" t="s">
        <v>763</v>
      </c>
      <c r="F579" t="s">
        <v>763</v>
      </c>
    </row>
    <row r="580" spans="1:6" ht="13.5" customHeight="1" x14ac:dyDescent="0.3">
      <c r="A580" t="s">
        <v>828</v>
      </c>
      <c r="B580" t="s">
        <v>778</v>
      </c>
      <c r="C580" t="s">
        <v>378</v>
      </c>
      <c r="D580" t="s">
        <v>776</v>
      </c>
      <c r="E580" t="s">
        <v>763</v>
      </c>
      <c r="F580" t="s">
        <v>763</v>
      </c>
    </row>
    <row r="581" spans="1:6" ht="13.5" customHeight="1" x14ac:dyDescent="0.3">
      <c r="A581" t="s">
        <v>828</v>
      </c>
      <c r="B581" t="s">
        <v>819</v>
      </c>
      <c r="C581" t="s">
        <v>378</v>
      </c>
      <c r="D581" t="s">
        <v>776</v>
      </c>
      <c r="E581" t="s">
        <v>763</v>
      </c>
      <c r="F581" t="s">
        <v>763</v>
      </c>
    </row>
    <row r="582" spans="1:6" ht="13.5" customHeight="1" x14ac:dyDescent="0.3">
      <c r="A582" t="s">
        <v>828</v>
      </c>
      <c r="B582" t="s">
        <v>782</v>
      </c>
      <c r="C582" t="s">
        <v>378</v>
      </c>
      <c r="D582" t="s">
        <v>776</v>
      </c>
      <c r="E582" t="s">
        <v>763</v>
      </c>
      <c r="F582" t="s">
        <v>763</v>
      </c>
    </row>
    <row r="583" spans="1:6" ht="13.5" customHeight="1" x14ac:dyDescent="0.3">
      <c r="A583" t="s">
        <v>828</v>
      </c>
      <c r="B583" t="s">
        <v>784</v>
      </c>
      <c r="C583" t="s">
        <v>378</v>
      </c>
      <c r="D583" t="s">
        <v>776</v>
      </c>
      <c r="E583" t="s">
        <v>763</v>
      </c>
      <c r="F583" t="s">
        <v>763</v>
      </c>
    </row>
    <row r="584" spans="1:6" ht="13.5" customHeight="1" x14ac:dyDescent="0.3">
      <c r="A584" t="s">
        <v>828</v>
      </c>
      <c r="B584" t="s">
        <v>803</v>
      </c>
      <c r="C584" t="s">
        <v>801</v>
      </c>
      <c r="D584" t="s">
        <v>776</v>
      </c>
      <c r="E584" t="s">
        <v>763</v>
      </c>
      <c r="F584" t="s">
        <v>763</v>
      </c>
    </row>
    <row r="585" spans="1:6" ht="13.5" customHeight="1" x14ac:dyDescent="0.3">
      <c r="A585" t="s">
        <v>828</v>
      </c>
      <c r="B585" t="s">
        <v>793</v>
      </c>
      <c r="C585" t="s">
        <v>801</v>
      </c>
      <c r="D585" t="s">
        <v>776</v>
      </c>
      <c r="E585" t="s">
        <v>763</v>
      </c>
      <c r="F585" t="s">
        <v>763</v>
      </c>
    </row>
    <row r="586" spans="1:6" ht="13.5" customHeight="1" x14ac:dyDescent="0.3">
      <c r="A586" t="s">
        <v>828</v>
      </c>
      <c r="B586" t="s">
        <v>767</v>
      </c>
      <c r="C586" t="s">
        <v>801</v>
      </c>
      <c r="D586" t="s">
        <v>776</v>
      </c>
      <c r="E586" t="s">
        <v>763</v>
      </c>
      <c r="F586" t="s">
        <v>763</v>
      </c>
    </row>
    <row r="587" spans="1:6" ht="13.5" customHeight="1" x14ac:dyDescent="0.3">
      <c r="A587" t="s">
        <v>828</v>
      </c>
      <c r="B587" t="s">
        <v>761</v>
      </c>
      <c r="C587" t="s">
        <v>378</v>
      </c>
      <c r="D587" t="s">
        <v>779</v>
      </c>
      <c r="E587" t="s">
        <v>763</v>
      </c>
      <c r="F587" t="s">
        <v>763</v>
      </c>
    </row>
    <row r="588" spans="1:6" ht="13.5" customHeight="1" x14ac:dyDescent="0.3">
      <c r="A588" t="s">
        <v>824</v>
      </c>
      <c r="B588" t="s">
        <v>764</v>
      </c>
      <c r="C588" t="s">
        <v>397</v>
      </c>
      <c r="D588" t="s">
        <v>765</v>
      </c>
      <c r="E588" t="s">
        <v>763</v>
      </c>
      <c r="F588" t="s">
        <v>763</v>
      </c>
    </row>
    <row r="589" spans="1:6" ht="13.5" customHeight="1" x14ac:dyDescent="0.3">
      <c r="A589" t="s">
        <v>824</v>
      </c>
      <c r="B589" t="s">
        <v>766</v>
      </c>
      <c r="C589" t="s">
        <v>397</v>
      </c>
      <c r="D589" t="s">
        <v>765</v>
      </c>
      <c r="E589" t="s">
        <v>763</v>
      </c>
      <c r="F589" t="s">
        <v>763</v>
      </c>
    </row>
    <row r="590" spans="1:6" ht="13.5" customHeight="1" x14ac:dyDescent="0.3">
      <c r="A590" t="s">
        <v>824</v>
      </c>
      <c r="B590" t="s">
        <v>782</v>
      </c>
      <c r="C590" t="s">
        <v>397</v>
      </c>
      <c r="D590" t="s">
        <v>765</v>
      </c>
      <c r="E590" t="s">
        <v>763</v>
      </c>
      <c r="F590" t="s">
        <v>763</v>
      </c>
    </row>
    <row r="591" spans="1:6" ht="13.5" customHeight="1" x14ac:dyDescent="0.3">
      <c r="A591" t="s">
        <v>824</v>
      </c>
      <c r="B591" t="s">
        <v>767</v>
      </c>
      <c r="C591" t="s">
        <v>801</v>
      </c>
      <c r="D591" t="s">
        <v>776</v>
      </c>
      <c r="E591" t="s">
        <v>763</v>
      </c>
      <c r="F591" t="s">
        <v>763</v>
      </c>
    </row>
    <row r="592" spans="1:6" ht="13.5" customHeight="1" x14ac:dyDescent="0.3">
      <c r="A592" t="s">
        <v>824</v>
      </c>
      <c r="B592" t="s">
        <v>761</v>
      </c>
      <c r="C592" t="s">
        <v>378</v>
      </c>
      <c r="D592" t="s">
        <v>779</v>
      </c>
      <c r="E592" t="s">
        <v>763</v>
      </c>
      <c r="F592" t="s">
        <v>763</v>
      </c>
    </row>
    <row r="593" spans="1:6" ht="13.5" customHeight="1" x14ac:dyDescent="0.3">
      <c r="A593" t="s">
        <v>743</v>
      </c>
      <c r="B593" t="s">
        <v>770</v>
      </c>
      <c r="C593" t="s">
        <v>397</v>
      </c>
      <c r="D593" t="s">
        <v>762</v>
      </c>
      <c r="E593" t="s">
        <v>763</v>
      </c>
      <c r="F593" t="s">
        <v>763</v>
      </c>
    </row>
    <row r="594" spans="1:6" ht="13.5" customHeight="1" x14ac:dyDescent="0.3">
      <c r="A594" t="s">
        <v>743</v>
      </c>
      <c r="B594" t="s">
        <v>764</v>
      </c>
      <c r="C594" t="s">
        <v>378</v>
      </c>
      <c r="D594" t="s">
        <v>776</v>
      </c>
      <c r="E594" t="s">
        <v>763</v>
      </c>
      <c r="F594" t="s">
        <v>763</v>
      </c>
    </row>
    <row r="595" spans="1:6" ht="13.5" customHeight="1" x14ac:dyDescent="0.3">
      <c r="A595" t="s">
        <v>743</v>
      </c>
      <c r="B595" t="s">
        <v>766</v>
      </c>
      <c r="C595" t="s">
        <v>378</v>
      </c>
      <c r="D595" t="s">
        <v>776</v>
      </c>
      <c r="E595" t="s">
        <v>763</v>
      </c>
      <c r="F595" t="s">
        <v>763</v>
      </c>
    </row>
    <row r="596" spans="1:6" ht="13.5" customHeight="1" x14ac:dyDescent="0.3">
      <c r="A596" t="s">
        <v>743</v>
      </c>
      <c r="B596" t="s">
        <v>778</v>
      </c>
      <c r="C596" t="s">
        <v>378</v>
      </c>
      <c r="D596" t="s">
        <v>776</v>
      </c>
      <c r="E596" t="s">
        <v>763</v>
      </c>
      <c r="F596" t="s">
        <v>763</v>
      </c>
    </row>
    <row r="597" spans="1:6" ht="13.5" customHeight="1" x14ac:dyDescent="0.3">
      <c r="A597" t="s">
        <v>743</v>
      </c>
      <c r="B597" t="s">
        <v>819</v>
      </c>
      <c r="C597" t="s">
        <v>378</v>
      </c>
      <c r="D597" t="s">
        <v>776</v>
      </c>
      <c r="E597" t="s">
        <v>763</v>
      </c>
      <c r="F597" t="s">
        <v>763</v>
      </c>
    </row>
    <row r="598" spans="1:6" ht="13.5" customHeight="1" x14ac:dyDescent="0.3">
      <c r="A598" t="s">
        <v>743</v>
      </c>
      <c r="B598" t="s">
        <v>782</v>
      </c>
      <c r="C598" t="s">
        <v>378</v>
      </c>
      <c r="D598" t="s">
        <v>776</v>
      </c>
      <c r="E598" t="s">
        <v>763</v>
      </c>
      <c r="F598" t="s">
        <v>763</v>
      </c>
    </row>
    <row r="599" spans="1:6" ht="13.5" customHeight="1" x14ac:dyDescent="0.3">
      <c r="A599" t="s">
        <v>743</v>
      </c>
      <c r="B599" t="s">
        <v>784</v>
      </c>
      <c r="C599" t="s">
        <v>378</v>
      </c>
      <c r="D599" t="s">
        <v>776</v>
      </c>
      <c r="E599" t="s">
        <v>763</v>
      </c>
      <c r="F599" t="s">
        <v>763</v>
      </c>
    </row>
    <row r="600" spans="1:6" ht="13.5" customHeight="1" x14ac:dyDescent="0.3">
      <c r="A600" t="s">
        <v>743</v>
      </c>
      <c r="B600" t="s">
        <v>780</v>
      </c>
      <c r="C600" t="s">
        <v>801</v>
      </c>
      <c r="D600" t="s">
        <v>776</v>
      </c>
      <c r="E600" t="s">
        <v>763</v>
      </c>
      <c r="F600" t="s">
        <v>763</v>
      </c>
    </row>
    <row r="601" spans="1:6" ht="13.5" customHeight="1" x14ac:dyDescent="0.3">
      <c r="A601" t="s">
        <v>743</v>
      </c>
      <c r="B601" t="s">
        <v>775</v>
      </c>
      <c r="C601" t="s">
        <v>801</v>
      </c>
      <c r="D601" t="s">
        <v>776</v>
      </c>
      <c r="E601" t="s">
        <v>763</v>
      </c>
      <c r="F601" t="s">
        <v>763</v>
      </c>
    </row>
    <row r="602" spans="1:6" ht="13.5" customHeight="1" x14ac:dyDescent="0.3">
      <c r="A602" t="s">
        <v>743</v>
      </c>
      <c r="B602" t="s">
        <v>803</v>
      </c>
      <c r="C602" t="s">
        <v>801</v>
      </c>
      <c r="D602" t="s">
        <v>776</v>
      </c>
      <c r="E602" t="s">
        <v>763</v>
      </c>
      <c r="F602" t="s">
        <v>763</v>
      </c>
    </row>
    <row r="603" spans="1:6" ht="13.5" customHeight="1" x14ac:dyDescent="0.3">
      <c r="A603" t="s">
        <v>743</v>
      </c>
      <c r="B603" t="s">
        <v>761</v>
      </c>
      <c r="C603" t="s">
        <v>801</v>
      </c>
      <c r="D603" t="s">
        <v>776</v>
      </c>
      <c r="E603" t="s">
        <v>763</v>
      </c>
      <c r="F603" t="s">
        <v>763</v>
      </c>
    </row>
    <row r="604" spans="1:6" ht="13.5" customHeight="1" x14ac:dyDescent="0.3">
      <c r="A604" t="s">
        <v>743</v>
      </c>
      <c r="B604" t="s">
        <v>793</v>
      </c>
      <c r="C604" t="s">
        <v>801</v>
      </c>
      <c r="D604" t="s">
        <v>776</v>
      </c>
      <c r="E604" t="s">
        <v>763</v>
      </c>
      <c r="F604" t="s">
        <v>763</v>
      </c>
    </row>
    <row r="605" spans="1:6" ht="13.5" customHeight="1" x14ac:dyDescent="0.3">
      <c r="A605" t="s">
        <v>743</v>
      </c>
      <c r="B605" t="s">
        <v>767</v>
      </c>
      <c r="C605" t="s">
        <v>801</v>
      </c>
      <c r="D605" t="s">
        <v>776</v>
      </c>
      <c r="E605" t="s">
        <v>763</v>
      </c>
      <c r="F605" t="s">
        <v>763</v>
      </c>
    </row>
    <row r="606" spans="1:6" ht="13.5" customHeight="1" x14ac:dyDescent="0.3">
      <c r="A606" t="s">
        <v>433</v>
      </c>
      <c r="B606" t="s">
        <v>770</v>
      </c>
      <c r="C606" t="s">
        <v>397</v>
      </c>
      <c r="D606" t="s">
        <v>762</v>
      </c>
      <c r="E606" t="s">
        <v>763</v>
      </c>
      <c r="F606" t="s">
        <v>763</v>
      </c>
    </row>
    <row r="607" spans="1:6" ht="13.5" customHeight="1" x14ac:dyDescent="0.3">
      <c r="A607" t="s">
        <v>433</v>
      </c>
      <c r="B607" t="s">
        <v>782</v>
      </c>
      <c r="C607" t="s">
        <v>397</v>
      </c>
      <c r="D607" t="s">
        <v>765</v>
      </c>
      <c r="E607" t="s">
        <v>763</v>
      </c>
      <c r="F607" t="s">
        <v>763</v>
      </c>
    </row>
    <row r="608" spans="1:6" ht="13.5" customHeight="1" x14ac:dyDescent="0.3">
      <c r="A608" t="s">
        <v>433</v>
      </c>
      <c r="B608" t="s">
        <v>775</v>
      </c>
      <c r="C608" t="s">
        <v>378</v>
      </c>
      <c r="D608" t="s">
        <v>776</v>
      </c>
      <c r="E608" t="s">
        <v>763</v>
      </c>
      <c r="F608" t="s">
        <v>763</v>
      </c>
    </row>
    <row r="609" spans="1:6" ht="13.5" customHeight="1" x14ac:dyDescent="0.3">
      <c r="A609" t="s">
        <v>433</v>
      </c>
      <c r="B609" t="s">
        <v>803</v>
      </c>
      <c r="C609" t="s">
        <v>378</v>
      </c>
      <c r="D609" t="s">
        <v>776</v>
      </c>
      <c r="E609" t="s">
        <v>763</v>
      </c>
      <c r="F609" t="s">
        <v>763</v>
      </c>
    </row>
    <row r="610" spans="1:6" ht="13.5" customHeight="1" x14ac:dyDescent="0.3">
      <c r="A610" t="s">
        <v>433</v>
      </c>
      <c r="B610" t="s">
        <v>778</v>
      </c>
      <c r="C610" t="s">
        <v>378</v>
      </c>
      <c r="D610" t="s">
        <v>776</v>
      </c>
      <c r="E610" t="s">
        <v>763</v>
      </c>
      <c r="F610" t="s">
        <v>763</v>
      </c>
    </row>
    <row r="611" spans="1:6" ht="13.5" customHeight="1" x14ac:dyDescent="0.3">
      <c r="A611" t="s">
        <v>433</v>
      </c>
      <c r="B611" t="s">
        <v>784</v>
      </c>
      <c r="C611" t="s">
        <v>378</v>
      </c>
      <c r="D611" t="s">
        <v>776</v>
      </c>
      <c r="E611" t="s">
        <v>763</v>
      </c>
      <c r="F611" t="s">
        <v>763</v>
      </c>
    </row>
    <row r="612" spans="1:6" ht="13.5" customHeight="1" x14ac:dyDescent="0.3">
      <c r="A612" t="s">
        <v>433</v>
      </c>
      <c r="B612" t="s">
        <v>761</v>
      </c>
      <c r="C612" t="s">
        <v>801</v>
      </c>
      <c r="D612" t="s">
        <v>776</v>
      </c>
      <c r="E612" t="s">
        <v>763</v>
      </c>
      <c r="F612" t="s">
        <v>763</v>
      </c>
    </row>
    <row r="613" spans="1:6" ht="13.5" customHeight="1" x14ac:dyDescent="0.3">
      <c r="A613" t="s">
        <v>433</v>
      </c>
      <c r="B613" t="s">
        <v>797</v>
      </c>
      <c r="C613" t="s">
        <v>397</v>
      </c>
      <c r="D613" t="s">
        <v>781</v>
      </c>
      <c r="E613" t="s">
        <v>763</v>
      </c>
      <c r="F613" t="s">
        <v>763</v>
      </c>
    </row>
    <row r="614" spans="1:6" ht="13.5" customHeight="1" x14ac:dyDescent="0.3">
      <c r="A614" t="s">
        <v>433</v>
      </c>
      <c r="B614" t="s">
        <v>764</v>
      </c>
      <c r="C614" t="s">
        <v>773</v>
      </c>
      <c r="D614" t="s">
        <v>771</v>
      </c>
      <c r="E614" t="s">
        <v>763</v>
      </c>
      <c r="F614" t="s">
        <v>763</v>
      </c>
    </row>
    <row r="615" spans="1:6" ht="13.5" customHeight="1" x14ac:dyDescent="0.3">
      <c r="A615" t="s">
        <v>433</v>
      </c>
      <c r="B615" t="s">
        <v>766</v>
      </c>
      <c r="C615" t="s">
        <v>773</v>
      </c>
      <c r="D615" t="s">
        <v>771</v>
      </c>
      <c r="E615" t="s">
        <v>763</v>
      </c>
      <c r="F615" t="s">
        <v>763</v>
      </c>
    </row>
    <row r="616" spans="1:6" ht="13.5" customHeight="1" x14ac:dyDescent="0.3">
      <c r="A616" t="s">
        <v>823</v>
      </c>
      <c r="B616" t="s">
        <v>767</v>
      </c>
      <c r="C616" t="s">
        <v>397</v>
      </c>
      <c r="D616" t="s">
        <v>781</v>
      </c>
      <c r="E616" t="s">
        <v>763</v>
      </c>
      <c r="F616" t="s">
        <v>763</v>
      </c>
    </row>
    <row r="617" spans="1:6" ht="13.5" customHeight="1" x14ac:dyDescent="0.3">
      <c r="A617" t="s">
        <v>823</v>
      </c>
      <c r="B617" t="s">
        <v>770</v>
      </c>
      <c r="C617" t="s">
        <v>773</v>
      </c>
      <c r="D617" t="s">
        <v>771</v>
      </c>
      <c r="E617" t="s">
        <v>763</v>
      </c>
      <c r="F617" t="s">
        <v>763</v>
      </c>
    </row>
    <row r="618" spans="1:6" ht="13.5" customHeight="1" x14ac:dyDescent="0.3">
      <c r="A618" t="s">
        <v>813</v>
      </c>
      <c r="B618" t="s">
        <v>761</v>
      </c>
      <c r="C618" t="s">
        <v>378</v>
      </c>
      <c r="D618" t="s">
        <v>779</v>
      </c>
      <c r="E618" t="s">
        <v>763</v>
      </c>
      <c r="F618" t="s">
        <v>763</v>
      </c>
    </row>
    <row r="619" spans="1:6" ht="13.5" customHeight="1" x14ac:dyDescent="0.3">
      <c r="A619" t="s">
        <v>813</v>
      </c>
      <c r="B619" t="s">
        <v>782</v>
      </c>
      <c r="C619" t="s">
        <v>397</v>
      </c>
      <c r="D619" t="s">
        <v>781</v>
      </c>
      <c r="E619" t="s">
        <v>763</v>
      </c>
      <c r="F619" t="s">
        <v>763</v>
      </c>
    </row>
    <row r="620" spans="1:6" ht="13.5" customHeight="1" x14ac:dyDescent="0.3">
      <c r="A620" t="s">
        <v>813</v>
      </c>
      <c r="B620" t="s">
        <v>797</v>
      </c>
      <c r="C620" t="s">
        <v>773</v>
      </c>
      <c r="D620" t="s">
        <v>771</v>
      </c>
      <c r="E620" t="s">
        <v>763</v>
      </c>
      <c r="F620" t="s">
        <v>763</v>
      </c>
    </row>
    <row r="621" spans="1:6" ht="13.5" customHeight="1" x14ac:dyDescent="0.3">
      <c r="A621" t="s">
        <v>813</v>
      </c>
      <c r="B621" t="s">
        <v>764</v>
      </c>
      <c r="C621" t="s">
        <v>773</v>
      </c>
      <c r="D621" t="s">
        <v>771</v>
      </c>
      <c r="E621" t="s">
        <v>763</v>
      </c>
      <c r="F621" t="s">
        <v>763</v>
      </c>
    </row>
    <row r="622" spans="1:6" ht="13.5" customHeight="1" x14ac:dyDescent="0.3">
      <c r="A622" t="s">
        <v>813</v>
      </c>
      <c r="B622" t="s">
        <v>766</v>
      </c>
      <c r="C622" t="s">
        <v>773</v>
      </c>
      <c r="D622" t="s">
        <v>771</v>
      </c>
      <c r="E622" t="s">
        <v>763</v>
      </c>
      <c r="F622" t="s">
        <v>763</v>
      </c>
    </row>
    <row r="623" spans="1:6" ht="13.5" customHeight="1" x14ac:dyDescent="0.3">
      <c r="A623" t="s">
        <v>830</v>
      </c>
      <c r="B623" t="s">
        <v>770</v>
      </c>
      <c r="C623" t="s">
        <v>397</v>
      </c>
      <c r="D623" t="s">
        <v>762</v>
      </c>
      <c r="E623" t="s">
        <v>763</v>
      </c>
      <c r="F623" t="s">
        <v>763</v>
      </c>
    </row>
    <row r="624" spans="1:6" ht="13.5" customHeight="1" x14ac:dyDescent="0.3">
      <c r="A624" t="s">
        <v>830</v>
      </c>
      <c r="B624" t="s">
        <v>764</v>
      </c>
      <c r="C624" t="s">
        <v>266</v>
      </c>
      <c r="D624" t="s">
        <v>765</v>
      </c>
      <c r="E624" t="s">
        <v>763</v>
      </c>
      <c r="F624" t="s">
        <v>763</v>
      </c>
    </row>
    <row r="625" spans="1:6" ht="13.5" customHeight="1" x14ac:dyDescent="0.3">
      <c r="A625" t="s">
        <v>830</v>
      </c>
      <c r="B625" t="s">
        <v>766</v>
      </c>
      <c r="C625" t="s">
        <v>266</v>
      </c>
      <c r="D625" t="s">
        <v>765</v>
      </c>
      <c r="E625" t="s">
        <v>763</v>
      </c>
      <c r="F625" t="s">
        <v>763</v>
      </c>
    </row>
    <row r="626" spans="1:6" ht="13.5" customHeight="1" x14ac:dyDescent="0.3">
      <c r="A626" t="s">
        <v>830</v>
      </c>
      <c r="B626" t="s">
        <v>775</v>
      </c>
      <c r="C626" t="s">
        <v>378</v>
      </c>
      <c r="D626" t="s">
        <v>776</v>
      </c>
      <c r="E626" t="s">
        <v>763</v>
      </c>
      <c r="F626" t="s">
        <v>763</v>
      </c>
    </row>
    <row r="627" spans="1:6" ht="13.5" customHeight="1" x14ac:dyDescent="0.3">
      <c r="A627" t="s">
        <v>830</v>
      </c>
      <c r="B627" t="s">
        <v>803</v>
      </c>
      <c r="C627" t="s">
        <v>378</v>
      </c>
      <c r="D627" t="s">
        <v>776</v>
      </c>
      <c r="E627" t="s">
        <v>763</v>
      </c>
      <c r="F627" t="s">
        <v>763</v>
      </c>
    </row>
    <row r="628" spans="1:6" ht="13.5" customHeight="1" x14ac:dyDescent="0.3">
      <c r="A628" t="s">
        <v>830</v>
      </c>
      <c r="B628" t="s">
        <v>778</v>
      </c>
      <c r="C628" t="s">
        <v>378</v>
      </c>
      <c r="D628" t="s">
        <v>776</v>
      </c>
      <c r="E628" t="s">
        <v>763</v>
      </c>
      <c r="F628" t="s">
        <v>763</v>
      </c>
    </row>
    <row r="629" spans="1:6" ht="13.5" customHeight="1" x14ac:dyDescent="0.3">
      <c r="A629" t="s">
        <v>830</v>
      </c>
      <c r="B629" t="s">
        <v>819</v>
      </c>
      <c r="C629" t="s">
        <v>378</v>
      </c>
      <c r="D629" t="s">
        <v>776</v>
      </c>
      <c r="E629" t="s">
        <v>763</v>
      </c>
      <c r="F629" t="s">
        <v>763</v>
      </c>
    </row>
    <row r="630" spans="1:6" ht="13.5" customHeight="1" x14ac:dyDescent="0.3">
      <c r="A630" t="s">
        <v>830</v>
      </c>
      <c r="B630" t="s">
        <v>784</v>
      </c>
      <c r="C630" t="s">
        <v>378</v>
      </c>
      <c r="D630" t="s">
        <v>776</v>
      </c>
      <c r="E630" t="s">
        <v>763</v>
      </c>
      <c r="F630" t="s">
        <v>763</v>
      </c>
    </row>
    <row r="631" spans="1:6" ht="13.5" customHeight="1" x14ac:dyDescent="0.3">
      <c r="A631" t="s">
        <v>830</v>
      </c>
      <c r="B631" t="s">
        <v>793</v>
      </c>
      <c r="C631" t="s">
        <v>801</v>
      </c>
      <c r="D631" t="s">
        <v>776</v>
      </c>
      <c r="E631" t="s">
        <v>763</v>
      </c>
      <c r="F631" t="s">
        <v>763</v>
      </c>
    </row>
    <row r="632" spans="1:6" ht="13.5" customHeight="1" x14ac:dyDescent="0.3">
      <c r="A632" t="s">
        <v>830</v>
      </c>
      <c r="B632" t="s">
        <v>767</v>
      </c>
      <c r="C632" t="s">
        <v>801</v>
      </c>
      <c r="D632" t="s">
        <v>776</v>
      </c>
      <c r="E632" t="s">
        <v>763</v>
      </c>
      <c r="F632" t="s">
        <v>763</v>
      </c>
    </row>
    <row r="633" spans="1:6" ht="13.5" customHeight="1" x14ac:dyDescent="0.3">
      <c r="A633" t="s">
        <v>830</v>
      </c>
      <c r="B633" t="s">
        <v>761</v>
      </c>
      <c r="C633" t="s">
        <v>378</v>
      </c>
      <c r="D633" t="s">
        <v>779</v>
      </c>
      <c r="E633" t="s">
        <v>763</v>
      </c>
      <c r="F633" t="s">
        <v>763</v>
      </c>
    </row>
    <row r="634" spans="1:6" ht="13.5" customHeight="1" x14ac:dyDescent="0.3">
      <c r="A634" t="s">
        <v>830</v>
      </c>
      <c r="B634" t="s">
        <v>782</v>
      </c>
      <c r="C634" t="s">
        <v>397</v>
      </c>
      <c r="D634" t="s">
        <v>781</v>
      </c>
      <c r="E634" t="s">
        <v>763</v>
      </c>
      <c r="F634" t="s">
        <v>763</v>
      </c>
    </row>
    <row r="635" spans="1:6" ht="13.5" customHeight="1" x14ac:dyDescent="0.3">
      <c r="A635" t="s">
        <v>703</v>
      </c>
      <c r="B635" t="s">
        <v>764</v>
      </c>
      <c r="C635" t="s">
        <v>378</v>
      </c>
      <c r="D635" t="s">
        <v>776</v>
      </c>
      <c r="E635" t="s">
        <v>763</v>
      </c>
      <c r="F635" t="s">
        <v>763</v>
      </c>
    </row>
    <row r="636" spans="1:6" ht="13.5" customHeight="1" x14ac:dyDescent="0.3">
      <c r="A636" t="s">
        <v>703</v>
      </c>
      <c r="B636" t="s">
        <v>766</v>
      </c>
      <c r="C636" t="s">
        <v>378</v>
      </c>
      <c r="D636" t="s">
        <v>776</v>
      </c>
      <c r="E636" t="s">
        <v>763</v>
      </c>
      <c r="F636" t="s">
        <v>763</v>
      </c>
    </row>
    <row r="637" spans="1:6" ht="13.5" customHeight="1" x14ac:dyDescent="0.3">
      <c r="A637" t="s">
        <v>703</v>
      </c>
      <c r="B637" t="s">
        <v>761</v>
      </c>
      <c r="C637" t="s">
        <v>378</v>
      </c>
      <c r="D637" t="s">
        <v>779</v>
      </c>
      <c r="E637" t="s">
        <v>763</v>
      </c>
      <c r="F637" t="s">
        <v>763</v>
      </c>
    </row>
    <row r="638" spans="1:6" ht="13.5" customHeight="1" x14ac:dyDescent="0.3">
      <c r="A638" t="s">
        <v>847</v>
      </c>
      <c r="B638" t="s">
        <v>775</v>
      </c>
      <c r="C638" t="s">
        <v>397</v>
      </c>
      <c r="D638" t="s">
        <v>855</v>
      </c>
      <c r="E638" t="s">
        <v>763</v>
      </c>
      <c r="F638" t="s">
        <v>763</v>
      </c>
    </row>
    <row r="639" spans="1:6" ht="13.5" customHeight="1" x14ac:dyDescent="0.3">
      <c r="A639" t="s">
        <v>847</v>
      </c>
      <c r="B639" t="s">
        <v>803</v>
      </c>
      <c r="C639" t="s">
        <v>397</v>
      </c>
      <c r="D639" t="s">
        <v>855</v>
      </c>
      <c r="E639" t="s">
        <v>763</v>
      </c>
      <c r="F639" t="s">
        <v>763</v>
      </c>
    </row>
    <row r="640" spans="1:6" ht="13.5" customHeight="1" x14ac:dyDescent="0.3">
      <c r="A640" t="s">
        <v>847</v>
      </c>
      <c r="B640" t="s">
        <v>770</v>
      </c>
      <c r="C640" t="s">
        <v>397</v>
      </c>
      <c r="D640" t="s">
        <v>762</v>
      </c>
      <c r="E640" t="s">
        <v>763</v>
      </c>
      <c r="F640" t="s">
        <v>763</v>
      </c>
    </row>
    <row r="641" spans="1:6" ht="13.5" customHeight="1" x14ac:dyDescent="0.3">
      <c r="A641" t="s">
        <v>847</v>
      </c>
      <c r="B641" t="s">
        <v>819</v>
      </c>
      <c r="C641" t="s">
        <v>378</v>
      </c>
      <c r="D641" t="s">
        <v>776</v>
      </c>
      <c r="E641" t="s">
        <v>763</v>
      </c>
      <c r="F641" t="s">
        <v>763</v>
      </c>
    </row>
    <row r="642" spans="1:6" ht="13.5" customHeight="1" x14ac:dyDescent="0.3">
      <c r="A642" t="s">
        <v>847</v>
      </c>
      <c r="B642" t="s">
        <v>802</v>
      </c>
      <c r="C642" t="s">
        <v>378</v>
      </c>
      <c r="D642" t="s">
        <v>776</v>
      </c>
      <c r="E642" t="s">
        <v>763</v>
      </c>
      <c r="F642" t="s">
        <v>763</v>
      </c>
    </row>
    <row r="643" spans="1:6" ht="13.5" customHeight="1" x14ac:dyDescent="0.3">
      <c r="A643" t="s">
        <v>847</v>
      </c>
      <c r="B643" t="s">
        <v>761</v>
      </c>
      <c r="C643" t="s">
        <v>378</v>
      </c>
      <c r="D643" t="s">
        <v>779</v>
      </c>
      <c r="E643" t="s">
        <v>763</v>
      </c>
      <c r="F643" t="s">
        <v>763</v>
      </c>
    </row>
    <row r="644" spans="1:6" ht="13.5" customHeight="1" x14ac:dyDescent="0.3">
      <c r="A644" t="s">
        <v>847</v>
      </c>
      <c r="B644" t="s">
        <v>789</v>
      </c>
      <c r="C644" t="s">
        <v>378</v>
      </c>
      <c r="D644" t="s">
        <v>779</v>
      </c>
      <c r="E644" t="s">
        <v>763</v>
      </c>
      <c r="F644" t="s">
        <v>763</v>
      </c>
    </row>
    <row r="645" spans="1:6" ht="13.5" customHeight="1" x14ac:dyDescent="0.3">
      <c r="A645" t="s">
        <v>847</v>
      </c>
      <c r="B645" t="s">
        <v>767</v>
      </c>
      <c r="C645" t="s">
        <v>397</v>
      </c>
      <c r="D645" t="s">
        <v>781</v>
      </c>
      <c r="E645" t="s">
        <v>763</v>
      </c>
      <c r="F645" t="s">
        <v>763</v>
      </c>
    </row>
    <row r="646" spans="1:6" ht="13.5" customHeight="1" x14ac:dyDescent="0.3">
      <c r="A646" t="s">
        <v>847</v>
      </c>
      <c r="B646" t="s">
        <v>786</v>
      </c>
      <c r="C646" t="s">
        <v>397</v>
      </c>
      <c r="D646" t="s">
        <v>869</v>
      </c>
      <c r="E646" t="s">
        <v>763</v>
      </c>
      <c r="F646" t="s">
        <v>763</v>
      </c>
    </row>
    <row r="647" spans="1:6" ht="13.5" customHeight="1" x14ac:dyDescent="0.3">
      <c r="A647" t="s">
        <v>847</v>
      </c>
      <c r="B647" t="s">
        <v>784</v>
      </c>
      <c r="C647" t="s">
        <v>266</v>
      </c>
      <c r="D647" t="s">
        <v>807</v>
      </c>
      <c r="E647" t="s">
        <v>763</v>
      </c>
      <c r="F647" t="s">
        <v>763</v>
      </c>
    </row>
    <row r="648" spans="1:6" ht="13.5" customHeight="1" x14ac:dyDescent="0.3">
      <c r="A648" t="s">
        <v>847</v>
      </c>
      <c r="B648" t="s">
        <v>764</v>
      </c>
      <c r="C648" t="s">
        <v>773</v>
      </c>
      <c r="D648" t="s">
        <v>771</v>
      </c>
      <c r="E648" t="s">
        <v>763</v>
      </c>
      <c r="F648" t="s">
        <v>763</v>
      </c>
    </row>
    <row r="649" spans="1:6" ht="13.5" customHeight="1" x14ac:dyDescent="0.3">
      <c r="A649" t="s">
        <v>847</v>
      </c>
      <c r="B649" t="s">
        <v>766</v>
      </c>
      <c r="C649" t="s">
        <v>773</v>
      </c>
      <c r="D649" t="s">
        <v>771</v>
      </c>
      <c r="E649" t="s">
        <v>763</v>
      </c>
      <c r="F649" t="s">
        <v>763</v>
      </c>
    </row>
    <row r="650" spans="1:6" ht="13.5" customHeight="1" x14ac:dyDescent="0.3">
      <c r="A650" t="s">
        <v>847</v>
      </c>
      <c r="B650" t="s">
        <v>782</v>
      </c>
      <c r="C650" t="s">
        <v>773</v>
      </c>
      <c r="D650" t="s">
        <v>771</v>
      </c>
      <c r="E650" t="s">
        <v>763</v>
      </c>
      <c r="F650" t="s">
        <v>763</v>
      </c>
    </row>
    <row r="651" spans="1:6" ht="13.5" customHeight="1" x14ac:dyDescent="0.3">
      <c r="A651" t="s">
        <v>844</v>
      </c>
      <c r="B651" t="s">
        <v>761</v>
      </c>
      <c r="C651" t="s">
        <v>397</v>
      </c>
      <c r="D651" t="s">
        <v>762</v>
      </c>
      <c r="E651" t="s">
        <v>763</v>
      </c>
      <c r="F651" t="s">
        <v>763</v>
      </c>
    </row>
    <row r="652" spans="1:6" ht="13.5" customHeight="1" x14ac:dyDescent="0.3">
      <c r="A652" t="s">
        <v>844</v>
      </c>
      <c r="B652" t="s">
        <v>770</v>
      </c>
      <c r="C652" t="s">
        <v>397</v>
      </c>
      <c r="D652" t="s">
        <v>779</v>
      </c>
      <c r="E652" t="s">
        <v>763</v>
      </c>
      <c r="F652" t="s">
        <v>763</v>
      </c>
    </row>
    <row r="653" spans="1:6" ht="13.5" customHeight="1" x14ac:dyDescent="0.3">
      <c r="A653" t="s">
        <v>844</v>
      </c>
      <c r="B653" t="s">
        <v>767</v>
      </c>
      <c r="C653" t="s">
        <v>773</v>
      </c>
      <c r="D653" t="s">
        <v>771</v>
      </c>
      <c r="E653" t="s">
        <v>763</v>
      </c>
      <c r="F653" t="s">
        <v>763</v>
      </c>
    </row>
    <row r="654" spans="1:6" ht="13.5" customHeight="1" x14ac:dyDescent="0.3"/>
    <row r="655" spans="1:6" ht="13.5" customHeight="1" x14ac:dyDescent="0.3"/>
    <row r="656" spans="1: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07F-D1F3-4A8F-95A6-CC9D2E42A8A2}">
  <dimension ref="A1:B22"/>
  <sheetViews>
    <sheetView workbookViewId="0">
      <selection activeCell="H8" sqref="H8"/>
    </sheetView>
  </sheetViews>
  <sheetFormatPr defaultColWidth="10.6640625" defaultRowHeight="14" x14ac:dyDescent="0.3"/>
  <cols>
    <col min="1" max="1" width="33" customWidth="1"/>
  </cols>
  <sheetData>
    <row r="1" spans="1:2" ht="14.5" x14ac:dyDescent="0.35">
      <c r="A1" s="17" t="s">
        <v>875</v>
      </c>
      <c r="B1" s="17" t="s">
        <v>876</v>
      </c>
    </row>
    <row r="2" spans="1:2" x14ac:dyDescent="0.3">
      <c r="A2" t="s">
        <v>761</v>
      </c>
      <c r="B2" t="s">
        <v>873</v>
      </c>
    </row>
    <row r="3" spans="1:2" x14ac:dyDescent="0.3">
      <c r="A3" t="s">
        <v>764</v>
      </c>
      <c r="B3" t="s">
        <v>871</v>
      </c>
    </row>
    <row r="4" spans="1:2" x14ac:dyDescent="0.3">
      <c r="A4" t="s">
        <v>766</v>
      </c>
      <c r="B4" t="s">
        <v>871</v>
      </c>
    </row>
    <row r="5" spans="1:2" x14ac:dyDescent="0.3">
      <c r="A5" t="s">
        <v>767</v>
      </c>
      <c r="B5" t="s">
        <v>873</v>
      </c>
    </row>
    <row r="6" spans="1:2" x14ac:dyDescent="0.3">
      <c r="A6" t="s">
        <v>770</v>
      </c>
      <c r="B6" t="s">
        <v>873</v>
      </c>
    </row>
    <row r="7" spans="1:2" x14ac:dyDescent="0.3">
      <c r="A7" t="s">
        <v>775</v>
      </c>
      <c r="B7" t="s">
        <v>874</v>
      </c>
    </row>
    <row r="8" spans="1:2" x14ac:dyDescent="0.3">
      <c r="A8" t="s">
        <v>778</v>
      </c>
      <c r="B8" t="s">
        <v>874</v>
      </c>
    </row>
    <row r="9" spans="1:2" x14ac:dyDescent="0.3">
      <c r="A9" t="s">
        <v>780</v>
      </c>
      <c r="B9" t="s">
        <v>871</v>
      </c>
    </row>
    <row r="10" spans="1:2" x14ac:dyDescent="0.3">
      <c r="A10" t="s">
        <v>782</v>
      </c>
      <c r="B10" t="s">
        <v>872</v>
      </c>
    </row>
    <row r="11" spans="1:2" x14ac:dyDescent="0.3">
      <c r="A11" t="s">
        <v>784</v>
      </c>
      <c r="B11" t="s">
        <v>872</v>
      </c>
    </row>
    <row r="12" spans="1:2" x14ac:dyDescent="0.3">
      <c r="A12" t="s">
        <v>786</v>
      </c>
      <c r="B12" t="s">
        <v>872</v>
      </c>
    </row>
    <row r="13" spans="1:2" x14ac:dyDescent="0.3">
      <c r="A13" t="s">
        <v>789</v>
      </c>
      <c r="B13" t="s">
        <v>873</v>
      </c>
    </row>
    <row r="14" spans="1:2" x14ac:dyDescent="0.3">
      <c r="A14" t="s">
        <v>792</v>
      </c>
      <c r="B14" t="s">
        <v>873</v>
      </c>
    </row>
    <row r="15" spans="1:2" x14ac:dyDescent="0.3">
      <c r="A15" t="s">
        <v>793</v>
      </c>
      <c r="B15" t="s">
        <v>872</v>
      </c>
    </row>
    <row r="16" spans="1:2" x14ac:dyDescent="0.3">
      <c r="A16" t="s">
        <v>797</v>
      </c>
      <c r="B16" t="s">
        <v>871</v>
      </c>
    </row>
    <row r="17" spans="1:2" x14ac:dyDescent="0.3">
      <c r="A17" t="s">
        <v>802</v>
      </c>
      <c r="B17" t="s">
        <v>873</v>
      </c>
    </row>
    <row r="18" spans="1:2" x14ac:dyDescent="0.3">
      <c r="A18" t="s">
        <v>803</v>
      </c>
      <c r="B18" t="s">
        <v>874</v>
      </c>
    </row>
    <row r="19" spans="1:2" x14ac:dyDescent="0.3">
      <c r="A19" t="s">
        <v>805</v>
      </c>
      <c r="B19" t="s">
        <v>872</v>
      </c>
    </row>
    <row r="20" spans="1:2" x14ac:dyDescent="0.3">
      <c r="A20" t="s">
        <v>819</v>
      </c>
      <c r="B20" t="s">
        <v>874</v>
      </c>
    </row>
    <row r="21" spans="1:2" x14ac:dyDescent="0.3">
      <c r="A21" t="s">
        <v>857</v>
      </c>
      <c r="B21" t="s">
        <v>871</v>
      </c>
    </row>
    <row r="22" spans="1:2" x14ac:dyDescent="0.3">
      <c r="A22" t="s">
        <v>859</v>
      </c>
      <c r="B22" t="s">
        <v>872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670F-F616-45F6-ABF6-87D56C2F56ED}">
  <dimension ref="A1:E27"/>
  <sheetViews>
    <sheetView workbookViewId="0">
      <selection activeCell="D2" sqref="D2"/>
    </sheetView>
  </sheetViews>
  <sheetFormatPr defaultColWidth="10.6640625" defaultRowHeight="14" x14ac:dyDescent="0.3"/>
  <cols>
    <col min="1" max="1" width="10.6640625" customWidth="1"/>
    <col min="2" max="2" width="32.33203125" customWidth="1"/>
    <col min="3" max="3" width="21.33203125" customWidth="1"/>
    <col min="4" max="4" width="23.5" customWidth="1"/>
  </cols>
  <sheetData>
    <row r="1" spans="1:5" x14ac:dyDescent="0.3">
      <c r="B1" s="30" t="s">
        <v>980</v>
      </c>
      <c r="C1" s="30" t="s">
        <v>981</v>
      </c>
      <c r="D1" s="30" t="s">
        <v>984</v>
      </c>
      <c r="E1" s="30"/>
    </row>
    <row r="2" spans="1:5" ht="25" x14ac:dyDescent="0.3">
      <c r="A2" s="26" t="s">
        <v>933</v>
      </c>
      <c r="B2" s="29" t="s">
        <v>899</v>
      </c>
      <c r="C2" t="s">
        <v>900</v>
      </c>
      <c r="D2" t="s">
        <v>899</v>
      </c>
    </row>
    <row r="3" spans="1:5" ht="37.5" x14ac:dyDescent="0.3">
      <c r="A3" s="27" t="s">
        <v>934</v>
      </c>
      <c r="B3" s="29" t="s">
        <v>959</v>
      </c>
      <c r="C3" t="s">
        <v>900</v>
      </c>
      <c r="D3" t="s">
        <v>982</v>
      </c>
    </row>
    <row r="4" spans="1:5" x14ac:dyDescent="0.3">
      <c r="A4" s="28" t="s">
        <v>935</v>
      </c>
      <c r="B4" s="29" t="s">
        <v>960</v>
      </c>
      <c r="C4" t="s">
        <v>900</v>
      </c>
      <c r="D4" t="s">
        <v>366</v>
      </c>
    </row>
    <row r="5" spans="1:5" x14ac:dyDescent="0.3">
      <c r="A5" s="28" t="s">
        <v>936</v>
      </c>
      <c r="B5" s="29" t="s">
        <v>961</v>
      </c>
      <c r="C5" t="s">
        <v>900</v>
      </c>
      <c r="D5" t="s">
        <v>366</v>
      </c>
    </row>
    <row r="6" spans="1:5" ht="25" x14ac:dyDescent="0.3">
      <c r="A6" s="28" t="s">
        <v>937</v>
      </c>
      <c r="B6" s="29" t="s">
        <v>962</v>
      </c>
      <c r="C6" t="s">
        <v>900</v>
      </c>
      <c r="D6" t="s">
        <v>366</v>
      </c>
    </row>
    <row r="7" spans="1:5" ht="25" x14ac:dyDescent="0.3">
      <c r="A7" s="28" t="s">
        <v>938</v>
      </c>
      <c r="B7" s="29" t="s">
        <v>963</v>
      </c>
      <c r="C7" t="s">
        <v>900</v>
      </c>
      <c r="D7" t="s">
        <v>366</v>
      </c>
    </row>
    <row r="8" spans="1:5" ht="25" x14ac:dyDescent="0.3">
      <c r="A8" s="28" t="s">
        <v>939</v>
      </c>
      <c r="B8" s="29" t="s">
        <v>964</v>
      </c>
      <c r="C8" t="s">
        <v>900</v>
      </c>
      <c r="D8" t="s">
        <v>986</v>
      </c>
    </row>
    <row r="9" spans="1:5" x14ac:dyDescent="0.3">
      <c r="A9" s="28" t="s">
        <v>940</v>
      </c>
      <c r="B9" s="29" t="s">
        <v>965</v>
      </c>
      <c r="C9" t="s">
        <v>900</v>
      </c>
      <c r="D9" t="s">
        <v>983</v>
      </c>
    </row>
    <row r="10" spans="1:5" ht="25" x14ac:dyDescent="0.3">
      <c r="A10" s="28" t="s">
        <v>941</v>
      </c>
      <c r="B10" s="29" t="s">
        <v>966</v>
      </c>
      <c r="C10" t="s">
        <v>900</v>
      </c>
      <c r="D10" t="s">
        <v>983</v>
      </c>
    </row>
    <row r="11" spans="1:5" ht="25" x14ac:dyDescent="0.3">
      <c r="A11" s="27" t="s">
        <v>942</v>
      </c>
      <c r="B11" s="29" t="s">
        <v>967</v>
      </c>
      <c r="C11" t="s">
        <v>900</v>
      </c>
      <c r="D11" t="s">
        <v>985</v>
      </c>
    </row>
    <row r="12" spans="1:5" ht="25" x14ac:dyDescent="0.3">
      <c r="A12" s="28" t="s">
        <v>943</v>
      </c>
      <c r="B12" s="29" t="s">
        <v>967</v>
      </c>
      <c r="C12" t="s">
        <v>900</v>
      </c>
      <c r="D12" t="s">
        <v>985</v>
      </c>
    </row>
    <row r="13" spans="1:5" ht="25" x14ac:dyDescent="0.3">
      <c r="A13" s="27" t="s">
        <v>944</v>
      </c>
      <c r="B13" s="29" t="s">
        <v>968</v>
      </c>
      <c r="C13" t="s">
        <v>900</v>
      </c>
      <c r="D13" t="s">
        <v>366</v>
      </c>
    </row>
    <row r="14" spans="1:5" ht="25" x14ac:dyDescent="0.3">
      <c r="A14" s="28" t="s">
        <v>945</v>
      </c>
      <c r="B14" s="29" t="s">
        <v>968</v>
      </c>
      <c r="C14" t="s">
        <v>900</v>
      </c>
      <c r="D14" t="s">
        <v>366</v>
      </c>
    </row>
    <row r="15" spans="1:5" ht="37.5" x14ac:dyDescent="0.3">
      <c r="A15" s="27" t="s">
        <v>946</v>
      </c>
      <c r="B15" s="29" t="s">
        <v>969</v>
      </c>
      <c r="C15" t="s">
        <v>900</v>
      </c>
      <c r="D15" t="s">
        <v>366</v>
      </c>
    </row>
    <row r="16" spans="1:5" ht="25" x14ac:dyDescent="0.3">
      <c r="A16" s="28" t="s">
        <v>947</v>
      </c>
      <c r="B16" s="29" t="s">
        <v>970</v>
      </c>
      <c r="C16" t="s">
        <v>900</v>
      </c>
      <c r="D16" t="s">
        <v>366</v>
      </c>
    </row>
    <row r="17" spans="1:4" ht="25" x14ac:dyDescent="0.3">
      <c r="A17" s="28" t="s">
        <v>948</v>
      </c>
      <c r="B17" s="29" t="s">
        <v>971</v>
      </c>
      <c r="C17" t="s">
        <v>900</v>
      </c>
      <c r="D17" t="s">
        <v>366</v>
      </c>
    </row>
    <row r="18" spans="1:4" x14ac:dyDescent="0.3">
      <c r="A18" s="27" t="s">
        <v>949</v>
      </c>
      <c r="B18" s="29" t="s">
        <v>972</v>
      </c>
      <c r="C18" t="s">
        <v>900</v>
      </c>
      <c r="D18" t="s">
        <v>366</v>
      </c>
    </row>
    <row r="19" spans="1:4" x14ac:dyDescent="0.3">
      <c r="A19" s="28" t="s">
        <v>950</v>
      </c>
      <c r="B19" s="29" t="s">
        <v>973</v>
      </c>
      <c r="C19" t="s">
        <v>900</v>
      </c>
      <c r="D19" t="s">
        <v>366</v>
      </c>
    </row>
    <row r="20" spans="1:4" x14ac:dyDescent="0.3">
      <c r="A20" s="28" t="s">
        <v>951</v>
      </c>
      <c r="B20" s="29" t="s">
        <v>974</v>
      </c>
      <c r="C20" t="s">
        <v>900</v>
      </c>
      <c r="D20" t="s">
        <v>366</v>
      </c>
    </row>
    <row r="21" spans="1:4" x14ac:dyDescent="0.3">
      <c r="A21" s="28" t="s">
        <v>952</v>
      </c>
      <c r="B21" s="29" t="s">
        <v>975</v>
      </c>
      <c r="C21" t="s">
        <v>900</v>
      </c>
      <c r="D21" t="s">
        <v>366</v>
      </c>
    </row>
    <row r="22" spans="1:4" ht="25" x14ac:dyDescent="0.3">
      <c r="A22" s="28" t="s">
        <v>953</v>
      </c>
      <c r="B22" s="29" t="s">
        <v>976</v>
      </c>
      <c r="C22" t="s">
        <v>900</v>
      </c>
      <c r="D22" t="s">
        <v>366</v>
      </c>
    </row>
    <row r="23" spans="1:4" ht="25" x14ac:dyDescent="0.3">
      <c r="A23" s="26" t="s">
        <v>954</v>
      </c>
      <c r="B23" s="29" t="s">
        <v>977</v>
      </c>
      <c r="C23" t="s">
        <v>900</v>
      </c>
      <c r="D23" t="s">
        <v>366</v>
      </c>
    </row>
    <row r="24" spans="1:4" ht="25" x14ac:dyDescent="0.3">
      <c r="A24" s="27" t="s">
        <v>955</v>
      </c>
      <c r="B24" s="29" t="s">
        <v>978</v>
      </c>
      <c r="C24" t="s">
        <v>900</v>
      </c>
      <c r="D24" t="s">
        <v>366</v>
      </c>
    </row>
    <row r="25" spans="1:4" ht="25" x14ac:dyDescent="0.3">
      <c r="A25" s="28" t="s">
        <v>956</v>
      </c>
      <c r="B25" s="29" t="s">
        <v>978</v>
      </c>
      <c r="C25" t="s">
        <v>900</v>
      </c>
      <c r="D25" t="s">
        <v>366</v>
      </c>
    </row>
    <row r="26" spans="1:4" ht="25" x14ac:dyDescent="0.3">
      <c r="A26" s="27" t="s">
        <v>957</v>
      </c>
      <c r="B26" s="29" t="s">
        <v>979</v>
      </c>
      <c r="C26" t="s">
        <v>900</v>
      </c>
      <c r="D26" t="s">
        <v>366</v>
      </c>
    </row>
    <row r="27" spans="1:4" ht="25" x14ac:dyDescent="0.3">
      <c r="A27" s="28" t="s">
        <v>958</v>
      </c>
      <c r="B27" s="29" t="s">
        <v>979</v>
      </c>
      <c r="C27" t="s">
        <v>900</v>
      </c>
      <c r="D27" t="s">
        <v>366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industries_exiobase</vt:lpstr>
      <vt:lpstr>industries_encore</vt:lpstr>
      <vt:lpstr>ReclassementEncore</vt:lpstr>
      <vt:lpstr>table_correspondance</vt:lpstr>
      <vt:lpstr>Industry_benchmark</vt:lpstr>
      <vt:lpstr>materialites</vt:lpstr>
      <vt:lpstr>ecosystem_services</vt:lpstr>
      <vt:lpstr>Correspondance Nace Rev2</vt:lpstr>
      <vt:lpstr>industries_encore!DonnéesExternes_1</vt:lpstr>
      <vt:lpstr>materialites!DonnéesExternes_1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Nolwenn Wojcik</dc:creator>
  <cp:lastModifiedBy>Emma O'Donnell</cp:lastModifiedBy>
  <dcterms:created xsi:type="dcterms:W3CDTF">2020-04-10T10:28:05Z</dcterms:created>
  <dcterms:modified xsi:type="dcterms:W3CDTF">2023-08-01T12:36:03Z</dcterms:modified>
</cp:coreProperties>
</file>