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EmmaStrand_Notebook/Lab-work/"/>
    </mc:Choice>
  </mc:AlternateContent>
  <xr:revisionPtr revIDLastSave="0" documentId="13_ncr:1_{261F496C-52AB-E64C-9A32-94CE21A38732}" xr6:coauthVersionLast="47" xr6:coauthVersionMax="47" xr10:uidLastSave="{00000000-0000-0000-0000-000000000000}"/>
  <bookViews>
    <workbookView xWindow="35080" yWindow="1120" windowWidth="27980" windowHeight="18880" activeTab="2" xr2:uid="{EBBF8BB8-3757-E140-A0F6-9E178C0E96EB}"/>
  </bookViews>
  <sheets>
    <sheet name="Primer choice" sheetId="1" r:id="rId1"/>
    <sheet name="PCR settings" sheetId="2" r:id="rId2"/>
    <sheet name="Protocol Tes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" l="1"/>
  <c r="D27" i="3" s="1"/>
  <c r="C28" i="3"/>
  <c r="D28" i="3" s="1"/>
  <c r="C29" i="3"/>
  <c r="D29" i="3" s="1"/>
  <c r="C26" i="3"/>
  <c r="D26" i="3" s="1"/>
  <c r="D31" i="3" l="1"/>
  <c r="D32" i="3" s="1"/>
</calcChain>
</file>

<file path=xl/sharedStrings.xml><?xml version="1.0" encoding="utf-8"?>
<sst xmlns="http://schemas.openxmlformats.org/spreadsheetml/2006/main" count="145" uniqueCount="106">
  <si>
    <t>Putnam Lab V3V4 16S sequencing</t>
  </si>
  <si>
    <t>March 15 2022</t>
  </si>
  <si>
    <t>Primer Sequence</t>
  </si>
  <si>
    <t>Sequence to be ordered: Adapter + Primer Sequence</t>
  </si>
  <si>
    <t>GSC Adapter Overhang</t>
  </si>
  <si>
    <t>TCGTCGGCAGCGTCAGATGTGTATAAGAGACAG</t>
  </si>
  <si>
    <t>GTCTCGTGGGCTCGGAGATGTGTATAAGAGACAG</t>
  </si>
  <si>
    <t>Primer</t>
  </si>
  <si>
    <t>806RB reverse</t>
  </si>
  <si>
    <t xml:space="preserve">388F forward </t>
  </si>
  <si>
    <t>ACTCCTACGGGAGGCAGCA</t>
  </si>
  <si>
    <t>GGACTACNVGGGTWTCTAAT</t>
  </si>
  <si>
    <t>GTCTCGTGGGCTCGGAGATGTGTATAAGAGACAGGGACTACNVGGGTWTCTAAT</t>
  </si>
  <si>
    <t>TCGTCGGCAGCGTCAGATGTGTATAAGAGACAGACTCCTACGGGAGGCAGCA</t>
  </si>
  <si>
    <t xml:space="preserve">Temperature </t>
  </si>
  <si>
    <t xml:space="preserve">Time   </t>
  </si>
  <si>
    <t xml:space="preserve">Repeat </t>
  </si>
  <si>
    <t xml:space="preserve">95 °C       </t>
  </si>
  <si>
    <t xml:space="preserve">2 min  </t>
  </si>
  <si>
    <t xml:space="preserve">20 s   </t>
  </si>
  <si>
    <t xml:space="preserve">x30 </t>
  </si>
  <si>
    <t xml:space="preserve">30 s    </t>
  </si>
  <si>
    <t xml:space="preserve">20 s  </t>
  </si>
  <si>
    <t xml:space="preserve">72 °C       </t>
  </si>
  <si>
    <t xml:space="preserve">5 min min </t>
  </si>
  <si>
    <t xml:space="preserve">55 °C        </t>
  </si>
  <si>
    <t>2 Pacuta, 2 Mcap adults, 2 eggs, 2 settled recruits and 1 negative control and 1 positive control (Kevin's)</t>
  </si>
  <si>
    <t>Plug ID</t>
  </si>
  <si>
    <t>Species</t>
  </si>
  <si>
    <t>Project</t>
  </si>
  <si>
    <t>HoloInt</t>
  </si>
  <si>
    <t>Dilution plate</t>
  </si>
  <si>
    <t>P. acuta</t>
  </si>
  <si>
    <t>DILUTIONS PLATE 2 - 5 TP RUN</t>
  </si>
  <si>
    <t>Well</t>
  </si>
  <si>
    <t>Concentration</t>
  </si>
  <si>
    <t>4 ng/uL</t>
  </si>
  <si>
    <t>M. capitata</t>
  </si>
  <si>
    <t>Life stage</t>
  </si>
  <si>
    <t>Adult</t>
  </si>
  <si>
    <t>KBay</t>
  </si>
  <si>
    <t>A. Huffmyer</t>
  </si>
  <si>
    <t>Settled recruits</t>
  </si>
  <si>
    <t>Negative control</t>
  </si>
  <si>
    <t>P. asteroides</t>
  </si>
  <si>
    <t>Strip tube #</t>
  </si>
  <si>
    <t>NA</t>
  </si>
  <si>
    <t>Trial #</t>
  </si>
  <si>
    <t>n=</t>
  </si>
  <si>
    <t>n=30 total</t>
  </si>
  <si>
    <t>Phusion MM</t>
  </si>
  <si>
    <t>Sample size for trials</t>
  </si>
  <si>
    <t>Master Mix Calculations</t>
  </si>
  <si>
    <t>F primer</t>
  </si>
  <si>
    <t>R primer</t>
  </si>
  <si>
    <t>Water</t>
  </si>
  <si>
    <t>uL</t>
  </si>
  <si>
    <t xml:space="preserve">uL </t>
  </si>
  <si>
    <t>uL total</t>
  </si>
  <si>
    <t xml:space="preserve">Eggs  </t>
  </si>
  <si>
    <t xml:space="preserve">Settled recruits  </t>
  </si>
  <si>
    <t>ES-17 (M-212)</t>
  </si>
  <si>
    <t>SAMPLE # PLATE 1</t>
  </si>
  <si>
    <t>A12</t>
  </si>
  <si>
    <t>ES-16 (M-217)</t>
  </si>
  <si>
    <t>H11</t>
  </si>
  <si>
    <t>KW-10 (R37-A1)</t>
  </si>
  <si>
    <t>KW_PJB</t>
  </si>
  <si>
    <t xml:space="preserve">A1 </t>
  </si>
  <si>
    <t xml:space="preserve">Dilutions to make 10 uM primer </t>
  </si>
  <si>
    <t>C1*V1 = C2*V2</t>
  </si>
  <si>
    <t>200 uL of 10 uM primer</t>
  </si>
  <si>
    <t>Strip tubes for 3 trials</t>
  </si>
  <si>
    <t xml:space="preserve">put DNA and MM in this well and then move to others </t>
  </si>
  <si>
    <t>AH-9 D1 (TP1)</t>
  </si>
  <si>
    <t>AH-10 D2 (TP1)</t>
  </si>
  <si>
    <t>AH-3 (Plug_4 48 hps)</t>
  </si>
  <si>
    <t>AH-2 (Plug_10 48 hps)</t>
  </si>
  <si>
    <t>E7</t>
  </si>
  <si>
    <t>F7</t>
  </si>
  <si>
    <t>F6</t>
  </si>
  <si>
    <t>G7</t>
  </si>
  <si>
    <t>N (30*3*1.05)</t>
  </si>
  <si>
    <t xml:space="preserve">rxns </t>
  </si>
  <si>
    <t>100 uM * X = 10 uM * 200 uL</t>
  </si>
  <si>
    <t>X = 2,000 / 100</t>
  </si>
  <si>
    <t>X = 20 uL</t>
  </si>
  <si>
    <t xml:space="preserve">20 uL 200 uM </t>
  </si>
  <si>
    <t>180 uL Ultra Pure water</t>
  </si>
  <si>
    <t>Notes</t>
  </si>
  <si>
    <t>A11</t>
  </si>
  <si>
    <t>B3</t>
  </si>
  <si>
    <t>2513 for 55C/56C; 1184 (B4) for 57C</t>
  </si>
  <si>
    <t>ES-17 for 55C/56C; ES-18 for 57C</t>
  </si>
  <si>
    <t xml:space="preserve">To make 200 uL of 10 uM primer, we need 20 uL of 100 uM primer </t>
  </si>
  <si>
    <t>Received primer concentrate</t>
  </si>
  <si>
    <t xml:space="preserve">Resuspending concenrate to 100 uM = started with 82.6 nM so IDT sheet said to add 826 uL to create 100 uM </t>
  </si>
  <si>
    <t>55 C Test</t>
  </si>
  <si>
    <t>56 C Test</t>
  </si>
  <si>
    <t>57 C Test</t>
  </si>
  <si>
    <t>GeneRuler 1kb plus DNA LAdder on 2% gel: 100V, 400amp, 1 hour</t>
  </si>
  <si>
    <t>Gel 1:</t>
  </si>
  <si>
    <t>Gel 2:</t>
  </si>
  <si>
    <t>Above 30 samples from all 3 temps</t>
  </si>
  <si>
    <t xml:space="preserve">57C set, with bright band samples diluted and not diluted to see if there are 2 bands </t>
  </si>
  <si>
    <t>GeneRuler 100 bp DNA Ladder on 2% gel: 75V, 400amp, 1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</si>
</sst>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24292F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2E2E2E"/>
      <name val="Georgia"/>
      <family val="1"/>
    </font>
    <font>
      <sz val="12"/>
      <color rgb="FF24292F"/>
      <name val="Helvetica"/>
      <family val="2"/>
    </font>
    <font>
      <b/>
      <sz val="12"/>
      <color theme="1"/>
      <name val="Calibri"/>
      <family val="2"/>
      <scheme val="minor"/>
    </font>
    <font>
      <b/>
      <sz val="13"/>
      <color rgb="FF222529"/>
      <name val="Arial"/>
      <family val="2"/>
    </font>
    <font>
      <sz val="12"/>
      <color rgb="FF000000"/>
      <name val="Calibri"/>
      <family val="2"/>
    </font>
    <font>
      <b/>
      <sz val="1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0" xfId="0" applyFont="1"/>
    <xf numFmtId="0" fontId="8" fillId="0" borderId="0" xfId="0" applyFont="1"/>
    <xf numFmtId="0" fontId="6" fillId="0" borderId="0" xfId="0" applyFont="1"/>
    <xf numFmtId="0" fontId="6" fillId="0" borderId="2" xfId="0" applyFont="1" applyBorder="1"/>
    <xf numFmtId="0" fontId="6" fillId="0" borderId="0" xfId="0" applyFont="1" applyFill="1" applyBorder="1"/>
    <xf numFmtId="0" fontId="6" fillId="0" borderId="2" xfId="0" applyFont="1" applyFill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2" xfId="0" applyFont="1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Alignment="1">
      <alignment horizontal="right"/>
    </xf>
    <xf numFmtId="0" fontId="6" fillId="0" borderId="3" xfId="0" applyFont="1" applyFill="1" applyBorder="1"/>
    <xf numFmtId="0" fontId="2" fillId="0" borderId="0" xfId="0" applyFont="1" applyBorder="1" applyAlignment="1"/>
    <xf numFmtId="0" fontId="9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150A-2BCE-B84B-8778-606C9E17DCA4}">
  <dimension ref="A1:D25"/>
  <sheetViews>
    <sheetView workbookViewId="0">
      <selection activeCell="B41" sqref="B41"/>
    </sheetView>
  </sheetViews>
  <sheetFormatPr baseColWidth="10" defaultRowHeight="16" x14ac:dyDescent="0.2"/>
  <cols>
    <col min="1" max="1" width="24.5" style="3" customWidth="1"/>
    <col min="2" max="2" width="52" style="3" customWidth="1"/>
    <col min="3" max="3" width="41.83203125" style="3" customWidth="1"/>
    <col min="4" max="4" width="85" style="3" customWidth="1"/>
    <col min="5" max="16384" width="10.83203125" style="3"/>
  </cols>
  <sheetData>
    <row r="1" spans="1:4" s="2" customFormat="1" ht="20" thickBot="1" x14ac:dyDescent="0.25">
      <c r="A1" s="22" t="s">
        <v>0</v>
      </c>
      <c r="B1" s="22"/>
      <c r="C1" s="22"/>
      <c r="D1" s="22"/>
    </row>
    <row r="2" spans="1:4" s="2" customFormat="1" x14ac:dyDescent="0.2">
      <c r="A2" s="2" t="s">
        <v>1</v>
      </c>
    </row>
    <row r="4" spans="1:4" s="2" customFormat="1" x14ac:dyDescent="0.2">
      <c r="A4" s="2" t="s">
        <v>7</v>
      </c>
      <c r="B4" s="2" t="s">
        <v>4</v>
      </c>
      <c r="C4" s="2" t="s">
        <v>2</v>
      </c>
      <c r="D4" s="2" t="s">
        <v>3</v>
      </c>
    </row>
    <row r="5" spans="1:4" x14ac:dyDescent="0.2">
      <c r="A5" s="3" t="s">
        <v>9</v>
      </c>
      <c r="B5" s="1" t="s">
        <v>5</v>
      </c>
      <c r="C5" s="4" t="s">
        <v>10</v>
      </c>
      <c r="D5" s="1" t="s">
        <v>13</v>
      </c>
    </row>
    <row r="6" spans="1:4" x14ac:dyDescent="0.2">
      <c r="A6" s="3" t="s">
        <v>8</v>
      </c>
      <c r="B6" s="1" t="s">
        <v>6</v>
      </c>
      <c r="C6" s="5" t="s">
        <v>11</v>
      </c>
      <c r="D6" s="5" t="s">
        <v>12</v>
      </c>
    </row>
    <row r="11" spans="1:4" x14ac:dyDescent="0.2">
      <c r="A11" s="3" t="s">
        <v>95</v>
      </c>
    </row>
    <row r="12" spans="1:4" x14ac:dyDescent="0.2">
      <c r="A12" s="3" t="s">
        <v>96</v>
      </c>
    </row>
    <row r="14" spans="1:4" ht="17" thickBot="1" x14ac:dyDescent="0.25">
      <c r="A14" s="23" t="s">
        <v>69</v>
      </c>
      <c r="B14" s="23"/>
      <c r="C14" s="21"/>
    </row>
    <row r="16" spans="1:4" x14ac:dyDescent="0.2">
      <c r="A16" s="3" t="s">
        <v>94</v>
      </c>
    </row>
    <row r="18" spans="1:1" x14ac:dyDescent="0.2">
      <c r="A18" s="3" t="s">
        <v>70</v>
      </c>
    </row>
    <row r="19" spans="1:1" x14ac:dyDescent="0.2">
      <c r="A19" s="3" t="s">
        <v>84</v>
      </c>
    </row>
    <row r="20" spans="1:1" x14ac:dyDescent="0.2">
      <c r="A20" s="3" t="s">
        <v>85</v>
      </c>
    </row>
    <row r="21" spans="1:1" x14ac:dyDescent="0.2">
      <c r="A21" s="3" t="s">
        <v>86</v>
      </c>
    </row>
    <row r="23" spans="1:1" x14ac:dyDescent="0.2">
      <c r="A23" s="16" t="s">
        <v>71</v>
      </c>
    </row>
    <row r="24" spans="1:1" x14ac:dyDescent="0.2">
      <c r="A24" s="2" t="s">
        <v>87</v>
      </c>
    </row>
    <row r="25" spans="1:1" x14ac:dyDescent="0.2">
      <c r="A25" s="2" t="s">
        <v>88</v>
      </c>
    </row>
  </sheetData>
  <mergeCells count="2">
    <mergeCell ref="A1:D1"/>
    <mergeCell ref="A14:B1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F30F-E3B7-A04F-ABD2-645A1676EC1A}">
  <dimension ref="A1:C6"/>
  <sheetViews>
    <sheetView workbookViewId="0">
      <selection activeCell="C12" sqref="C12"/>
    </sheetView>
  </sheetViews>
  <sheetFormatPr baseColWidth="10" defaultRowHeight="16" x14ac:dyDescent="0.2"/>
  <cols>
    <col min="1" max="1" width="15.5" customWidth="1"/>
  </cols>
  <sheetData>
    <row r="1" spans="1:3" x14ac:dyDescent="0.2">
      <c r="A1" s="6" t="s">
        <v>14</v>
      </c>
      <c r="B1" s="6" t="s">
        <v>15</v>
      </c>
      <c r="C1" s="6" t="s">
        <v>16</v>
      </c>
    </row>
    <row r="2" spans="1:3" x14ac:dyDescent="0.2">
      <c r="A2" s="7" t="s">
        <v>17</v>
      </c>
      <c r="B2" s="7" t="s">
        <v>18</v>
      </c>
      <c r="C2" s="7">
        <v>1</v>
      </c>
    </row>
    <row r="3" spans="1:3" x14ac:dyDescent="0.2">
      <c r="A3" s="7" t="s">
        <v>17</v>
      </c>
      <c r="B3" s="7" t="s">
        <v>19</v>
      </c>
      <c r="C3" s="24" t="s">
        <v>20</v>
      </c>
    </row>
    <row r="4" spans="1:3" x14ac:dyDescent="0.2">
      <c r="A4" s="7" t="s">
        <v>25</v>
      </c>
      <c r="B4" s="7" t="s">
        <v>21</v>
      </c>
      <c r="C4" s="24"/>
    </row>
    <row r="5" spans="1:3" x14ac:dyDescent="0.2">
      <c r="A5" s="7" t="s">
        <v>23</v>
      </c>
      <c r="B5" s="7" t="s">
        <v>22</v>
      </c>
      <c r="C5" s="24"/>
    </row>
    <row r="6" spans="1:3" x14ac:dyDescent="0.2">
      <c r="A6" s="7" t="s">
        <v>23</v>
      </c>
      <c r="B6" s="7" t="s">
        <v>24</v>
      </c>
      <c r="C6" s="7">
        <v>1</v>
      </c>
    </row>
  </sheetData>
  <mergeCells count="1">
    <mergeCell ref="C3:C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B4A7-3715-3A44-9171-DEFC7B33C9F9}">
  <sheetPr>
    <pageSetUpPr fitToPage="1"/>
  </sheetPr>
  <dimension ref="A1:R40"/>
  <sheetViews>
    <sheetView tabSelected="1" workbookViewId="0">
      <selection activeCell="E16" sqref="E16"/>
    </sheetView>
  </sheetViews>
  <sheetFormatPr baseColWidth="10" defaultRowHeight="16" x14ac:dyDescent="0.2"/>
  <cols>
    <col min="1" max="1" width="11.83203125" customWidth="1"/>
    <col min="2" max="2" width="20.6640625" customWidth="1"/>
    <col min="3" max="3" width="12.1640625" customWidth="1"/>
    <col min="4" max="4" width="14.5" customWidth="1"/>
    <col min="5" max="5" width="15.83203125" customWidth="1"/>
    <col min="6" max="6" width="29.1640625" customWidth="1"/>
    <col min="8" max="8" width="16" customWidth="1"/>
    <col min="9" max="9" width="32.5" customWidth="1"/>
  </cols>
  <sheetData>
    <row r="1" spans="1:18" ht="28" customHeight="1" thickBot="1" x14ac:dyDescent="0.25">
      <c r="B1" s="25" t="s">
        <v>26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3" spans="1:18" ht="17" thickBot="1" x14ac:dyDescent="0.25">
      <c r="A3" s="11" t="s">
        <v>45</v>
      </c>
      <c r="B3" s="11" t="s">
        <v>27</v>
      </c>
      <c r="C3" s="11" t="s">
        <v>28</v>
      </c>
      <c r="D3" s="11" t="s">
        <v>38</v>
      </c>
      <c r="E3" s="11" t="s">
        <v>29</v>
      </c>
      <c r="F3" s="11" t="s">
        <v>31</v>
      </c>
      <c r="G3" s="13" t="s">
        <v>34</v>
      </c>
      <c r="H3" s="13" t="s">
        <v>35</v>
      </c>
      <c r="I3" s="20" t="s">
        <v>89</v>
      </c>
      <c r="J3" s="12"/>
      <c r="K3" s="27" t="s">
        <v>72</v>
      </c>
      <c r="L3" s="27"/>
      <c r="M3" s="27"/>
      <c r="N3" s="27"/>
      <c r="O3" s="27"/>
      <c r="P3" s="27"/>
      <c r="Q3" s="27"/>
      <c r="R3" s="27"/>
    </row>
    <row r="4" spans="1:18" x14ac:dyDescent="0.2">
      <c r="A4">
        <v>1</v>
      </c>
      <c r="B4" s="15">
        <v>2878</v>
      </c>
      <c r="C4" s="8" t="s">
        <v>32</v>
      </c>
      <c r="D4" s="8" t="s">
        <v>39</v>
      </c>
      <c r="E4" s="8" t="s">
        <v>30</v>
      </c>
      <c r="F4" s="9" t="s">
        <v>33</v>
      </c>
      <c r="G4" s="8" t="s">
        <v>90</v>
      </c>
      <c r="H4" s="8" t="s">
        <v>36</v>
      </c>
    </row>
    <row r="5" spans="1:18" x14ac:dyDescent="0.2">
      <c r="A5">
        <v>2</v>
      </c>
      <c r="B5" s="14">
        <v>2513</v>
      </c>
      <c r="C5" s="8" t="s">
        <v>32</v>
      </c>
      <c r="D5" s="8" t="s">
        <v>39</v>
      </c>
      <c r="E5" s="8" t="s">
        <v>30</v>
      </c>
      <c r="F5" s="9" t="s">
        <v>33</v>
      </c>
      <c r="G5" s="8" t="s">
        <v>91</v>
      </c>
      <c r="H5" t="s">
        <v>36</v>
      </c>
      <c r="I5" t="s">
        <v>92</v>
      </c>
      <c r="K5" s="10" t="s">
        <v>97</v>
      </c>
    </row>
    <row r="6" spans="1:18" x14ac:dyDescent="0.2">
      <c r="A6">
        <v>3</v>
      </c>
      <c r="B6" s="14" t="s">
        <v>61</v>
      </c>
      <c r="C6" s="8" t="s">
        <v>37</v>
      </c>
      <c r="D6" s="8" t="s">
        <v>39</v>
      </c>
      <c r="E6" s="8" t="s">
        <v>40</v>
      </c>
      <c r="F6" s="8" t="s">
        <v>62</v>
      </c>
      <c r="G6" s="8" t="s">
        <v>63</v>
      </c>
      <c r="H6" t="s">
        <v>36</v>
      </c>
      <c r="I6" t="s">
        <v>93</v>
      </c>
      <c r="K6" s="18">
        <v>1</v>
      </c>
      <c r="L6" s="18">
        <v>2</v>
      </c>
      <c r="M6" s="18">
        <v>3</v>
      </c>
      <c r="N6" s="18">
        <v>4</v>
      </c>
      <c r="O6" s="18">
        <v>5</v>
      </c>
      <c r="P6" s="18">
        <v>6</v>
      </c>
      <c r="Q6" s="18">
        <v>7</v>
      </c>
      <c r="R6" s="18">
        <v>8</v>
      </c>
    </row>
    <row r="7" spans="1:18" x14ac:dyDescent="0.2">
      <c r="A7">
        <v>4</v>
      </c>
      <c r="B7" s="14" t="s">
        <v>64</v>
      </c>
      <c r="C7" s="8" t="s">
        <v>37</v>
      </c>
      <c r="D7" s="8" t="s">
        <v>39</v>
      </c>
      <c r="E7" s="8" t="s">
        <v>40</v>
      </c>
      <c r="F7" s="8" t="s">
        <v>62</v>
      </c>
      <c r="G7" s="8" t="s">
        <v>65</v>
      </c>
      <c r="H7" t="s">
        <v>36</v>
      </c>
      <c r="K7" s="7">
        <v>1</v>
      </c>
      <c r="L7" s="7">
        <v>2</v>
      </c>
      <c r="M7" s="7">
        <v>3</v>
      </c>
      <c r="N7" s="7">
        <v>4</v>
      </c>
      <c r="O7" s="7">
        <v>5</v>
      </c>
      <c r="P7" s="7">
        <v>6</v>
      </c>
      <c r="Q7" s="7">
        <v>7</v>
      </c>
      <c r="R7" s="7">
        <v>8</v>
      </c>
    </row>
    <row r="8" spans="1:18" x14ac:dyDescent="0.2">
      <c r="A8">
        <v>5</v>
      </c>
      <c r="B8" s="14" t="s">
        <v>74</v>
      </c>
      <c r="C8" s="8" t="s">
        <v>37</v>
      </c>
      <c r="D8" s="8" t="s">
        <v>59</v>
      </c>
      <c r="E8" s="8" t="s">
        <v>41</v>
      </c>
      <c r="F8" s="8" t="s">
        <v>62</v>
      </c>
      <c r="G8" s="8" t="s">
        <v>78</v>
      </c>
      <c r="H8" t="s">
        <v>36</v>
      </c>
      <c r="K8" s="7">
        <v>1</v>
      </c>
      <c r="L8" s="7">
        <v>2</v>
      </c>
      <c r="M8" s="7">
        <v>3</v>
      </c>
      <c r="N8" s="7">
        <v>4</v>
      </c>
      <c r="O8" s="7">
        <v>5</v>
      </c>
      <c r="P8" s="7">
        <v>6</v>
      </c>
      <c r="Q8" s="7">
        <v>7</v>
      </c>
      <c r="R8" s="7">
        <v>8</v>
      </c>
    </row>
    <row r="9" spans="1:18" x14ac:dyDescent="0.2">
      <c r="A9">
        <v>6</v>
      </c>
      <c r="B9" s="14" t="s">
        <v>75</v>
      </c>
      <c r="C9" s="8" t="s">
        <v>37</v>
      </c>
      <c r="D9" s="8" t="s">
        <v>59</v>
      </c>
      <c r="E9" s="8" t="s">
        <v>41</v>
      </c>
      <c r="F9" s="8" t="s">
        <v>62</v>
      </c>
      <c r="G9" s="8" t="s">
        <v>79</v>
      </c>
      <c r="H9" t="s">
        <v>36</v>
      </c>
    </row>
    <row r="10" spans="1:18" x14ac:dyDescent="0.2">
      <c r="A10">
        <v>7</v>
      </c>
      <c r="B10" s="19" t="s">
        <v>77</v>
      </c>
      <c r="C10" s="8" t="s">
        <v>37</v>
      </c>
      <c r="D10" s="8" t="s">
        <v>60</v>
      </c>
      <c r="E10" s="8" t="s">
        <v>41</v>
      </c>
      <c r="F10" s="8" t="s">
        <v>62</v>
      </c>
      <c r="G10" s="8" t="s">
        <v>80</v>
      </c>
      <c r="H10" t="s">
        <v>36</v>
      </c>
      <c r="K10" s="18">
        <v>9</v>
      </c>
      <c r="L10" s="7">
        <v>9</v>
      </c>
      <c r="M10" s="7">
        <v>9</v>
      </c>
      <c r="N10" s="18">
        <v>10</v>
      </c>
      <c r="O10" s="17">
        <v>10</v>
      </c>
      <c r="P10" s="17">
        <v>10</v>
      </c>
    </row>
    <row r="11" spans="1:18" x14ac:dyDescent="0.2">
      <c r="A11">
        <v>8</v>
      </c>
      <c r="B11" s="19" t="s">
        <v>76</v>
      </c>
      <c r="C11" s="8" t="s">
        <v>37</v>
      </c>
      <c r="D11" s="8" t="s">
        <v>42</v>
      </c>
      <c r="E11" s="8" t="s">
        <v>41</v>
      </c>
      <c r="F11" s="8" t="s">
        <v>62</v>
      </c>
      <c r="G11" s="8" t="s">
        <v>81</v>
      </c>
      <c r="H11" t="s">
        <v>36</v>
      </c>
    </row>
    <row r="12" spans="1:18" x14ac:dyDescent="0.2">
      <c r="A12">
        <v>9</v>
      </c>
      <c r="B12" s="14" t="s">
        <v>66</v>
      </c>
      <c r="C12" t="s">
        <v>44</v>
      </c>
      <c r="D12" s="8" t="s">
        <v>39</v>
      </c>
      <c r="E12" s="8" t="s">
        <v>67</v>
      </c>
      <c r="F12" s="8" t="s">
        <v>62</v>
      </c>
      <c r="G12" t="s">
        <v>68</v>
      </c>
      <c r="H12" t="s">
        <v>36</v>
      </c>
    </row>
    <row r="13" spans="1:18" x14ac:dyDescent="0.2">
      <c r="A13">
        <v>10</v>
      </c>
      <c r="B13" s="14" t="s">
        <v>46</v>
      </c>
      <c r="C13" t="s">
        <v>46</v>
      </c>
      <c r="D13" s="8" t="s">
        <v>46</v>
      </c>
      <c r="E13" s="8" t="s">
        <v>43</v>
      </c>
      <c r="F13" s="8" t="s">
        <v>46</v>
      </c>
      <c r="G13" s="8" t="s">
        <v>46</v>
      </c>
      <c r="H13" s="8" t="s">
        <v>46</v>
      </c>
      <c r="K13" s="10" t="s">
        <v>98</v>
      </c>
    </row>
    <row r="14" spans="1:18" x14ac:dyDescent="0.2">
      <c r="K14" s="18">
        <v>1</v>
      </c>
      <c r="L14" s="18">
        <v>2</v>
      </c>
      <c r="M14" s="18">
        <v>3</v>
      </c>
      <c r="N14" s="18">
        <v>4</v>
      </c>
      <c r="O14" s="18">
        <v>5</v>
      </c>
      <c r="P14" s="18">
        <v>6</v>
      </c>
      <c r="Q14" s="18">
        <v>7</v>
      </c>
      <c r="R14" s="18">
        <v>8</v>
      </c>
    </row>
    <row r="15" spans="1:18" x14ac:dyDescent="0.2">
      <c r="K15" s="7">
        <v>1</v>
      </c>
      <c r="L15" s="7">
        <v>2</v>
      </c>
      <c r="M15" s="7">
        <v>3</v>
      </c>
      <c r="N15" s="7">
        <v>4</v>
      </c>
      <c r="O15" s="7">
        <v>5</v>
      </c>
      <c r="P15" s="7">
        <v>6</v>
      </c>
      <c r="Q15" s="7">
        <v>7</v>
      </c>
      <c r="R15" s="7">
        <v>8</v>
      </c>
    </row>
    <row r="16" spans="1:18" x14ac:dyDescent="0.2">
      <c r="A16" s="26" t="s">
        <v>51</v>
      </c>
      <c r="B16" s="26"/>
      <c r="C16" s="26"/>
      <c r="D16" s="26"/>
      <c r="K16" s="7">
        <v>1</v>
      </c>
      <c r="L16" s="7">
        <v>2</v>
      </c>
      <c r="M16" s="7">
        <v>3</v>
      </c>
      <c r="N16" s="7">
        <v>4</v>
      </c>
      <c r="O16" s="7">
        <v>5</v>
      </c>
      <c r="P16" s="7">
        <v>6</v>
      </c>
      <c r="Q16" s="7">
        <v>7</v>
      </c>
      <c r="R16" s="7">
        <v>8</v>
      </c>
    </row>
    <row r="17" spans="1:18" x14ac:dyDescent="0.2">
      <c r="A17" t="s">
        <v>47</v>
      </c>
      <c r="B17" t="s">
        <v>14</v>
      </c>
      <c r="C17" t="s">
        <v>48</v>
      </c>
    </row>
    <row r="18" spans="1:18" x14ac:dyDescent="0.2">
      <c r="A18">
        <v>1</v>
      </c>
      <c r="B18">
        <v>55</v>
      </c>
      <c r="C18">
        <v>10</v>
      </c>
      <c r="K18" s="18">
        <v>9</v>
      </c>
      <c r="L18" s="7">
        <v>9</v>
      </c>
      <c r="M18" s="7">
        <v>9</v>
      </c>
      <c r="N18" s="18">
        <v>10</v>
      </c>
      <c r="O18" s="17">
        <v>10</v>
      </c>
      <c r="P18" s="17">
        <v>10</v>
      </c>
    </row>
    <row r="19" spans="1:18" x14ac:dyDescent="0.2">
      <c r="A19">
        <v>2</v>
      </c>
      <c r="B19">
        <v>56</v>
      </c>
      <c r="C19">
        <v>10</v>
      </c>
    </row>
    <row r="20" spans="1:18" x14ac:dyDescent="0.2">
      <c r="A20">
        <v>3</v>
      </c>
      <c r="B20">
        <v>57</v>
      </c>
      <c r="C20">
        <v>10</v>
      </c>
    </row>
    <row r="21" spans="1:18" x14ac:dyDescent="0.2">
      <c r="K21" s="10" t="s">
        <v>99</v>
      </c>
    </row>
    <row r="22" spans="1:18" x14ac:dyDescent="0.2">
      <c r="C22" s="10" t="s">
        <v>49</v>
      </c>
      <c r="K22" s="18">
        <v>1</v>
      </c>
      <c r="L22" s="18">
        <v>2</v>
      </c>
      <c r="M22" s="18">
        <v>3</v>
      </c>
      <c r="N22" s="18">
        <v>4</v>
      </c>
      <c r="O22" s="18">
        <v>5</v>
      </c>
      <c r="P22" s="18">
        <v>6</v>
      </c>
      <c r="Q22" s="18">
        <v>7</v>
      </c>
      <c r="R22" s="18">
        <v>8</v>
      </c>
    </row>
    <row r="23" spans="1:18" x14ac:dyDescent="0.2">
      <c r="K23" s="7">
        <v>1</v>
      </c>
      <c r="L23" s="7">
        <v>2</v>
      </c>
      <c r="M23" s="7">
        <v>3</v>
      </c>
      <c r="N23" s="7">
        <v>4</v>
      </c>
      <c r="O23" s="7">
        <v>5</v>
      </c>
      <c r="P23" s="7">
        <v>6</v>
      </c>
      <c r="Q23" s="7">
        <v>7</v>
      </c>
      <c r="R23" s="7">
        <v>8</v>
      </c>
    </row>
    <row r="24" spans="1:18" x14ac:dyDescent="0.2">
      <c r="A24" s="26" t="s">
        <v>52</v>
      </c>
      <c r="B24" s="26"/>
      <c r="C24" s="26"/>
      <c r="D24" s="26"/>
      <c r="K24" s="7">
        <v>1</v>
      </c>
      <c r="L24" s="7">
        <v>2</v>
      </c>
      <c r="M24" s="7">
        <v>3</v>
      </c>
      <c r="N24" s="7">
        <v>4</v>
      </c>
      <c r="O24" s="7">
        <v>5</v>
      </c>
      <c r="P24" s="7">
        <v>6</v>
      </c>
      <c r="Q24" s="7">
        <v>7</v>
      </c>
      <c r="R24" s="7">
        <v>8</v>
      </c>
    </row>
    <row r="25" spans="1:18" x14ac:dyDescent="0.2">
      <c r="B25" t="s">
        <v>56</v>
      </c>
      <c r="C25" t="s">
        <v>82</v>
      </c>
      <c r="D25" s="10" t="s">
        <v>57</v>
      </c>
    </row>
    <row r="26" spans="1:18" x14ac:dyDescent="0.2">
      <c r="A26" t="s">
        <v>50</v>
      </c>
      <c r="B26">
        <v>12.5</v>
      </c>
      <c r="C26">
        <f>30*3*1.05</f>
        <v>94.5</v>
      </c>
      <c r="D26" s="10">
        <f>B26*C26</f>
        <v>1181.25</v>
      </c>
      <c r="K26" s="18">
        <v>9</v>
      </c>
      <c r="L26" s="7">
        <v>9</v>
      </c>
      <c r="M26" s="7">
        <v>9</v>
      </c>
      <c r="N26" s="18">
        <v>10</v>
      </c>
      <c r="O26" s="17">
        <v>10</v>
      </c>
      <c r="P26" s="17">
        <v>10</v>
      </c>
    </row>
    <row r="27" spans="1:18" x14ac:dyDescent="0.2">
      <c r="A27" t="s">
        <v>53</v>
      </c>
      <c r="B27">
        <v>0.5</v>
      </c>
      <c r="C27">
        <f t="shared" ref="C27:C29" si="0">30*3*1.05</f>
        <v>94.5</v>
      </c>
      <c r="D27" s="10">
        <f t="shared" ref="D27:D29" si="1">B27*C27</f>
        <v>47.25</v>
      </c>
    </row>
    <row r="28" spans="1:18" x14ac:dyDescent="0.2">
      <c r="A28" t="s">
        <v>54</v>
      </c>
      <c r="B28">
        <v>0.5</v>
      </c>
      <c r="C28">
        <f t="shared" si="0"/>
        <v>94.5</v>
      </c>
      <c r="D28" s="10">
        <f t="shared" si="1"/>
        <v>47.25</v>
      </c>
    </row>
    <row r="29" spans="1:18" x14ac:dyDescent="0.2">
      <c r="A29" t="s">
        <v>55</v>
      </c>
      <c r="B29">
        <v>10.5</v>
      </c>
      <c r="C29">
        <f t="shared" si="0"/>
        <v>94.5</v>
      </c>
      <c r="D29" s="10">
        <f t="shared" si="1"/>
        <v>992.25</v>
      </c>
      <c r="K29" s="18"/>
      <c r="L29" t="s">
        <v>73</v>
      </c>
    </row>
    <row r="31" spans="1:18" x14ac:dyDescent="0.2">
      <c r="D31">
        <f>SUM(D26:D29)</f>
        <v>2268</v>
      </c>
      <c r="E31" t="s">
        <v>58</v>
      </c>
    </row>
    <row r="32" spans="1:18" x14ac:dyDescent="0.2">
      <c r="D32">
        <f>D31/24</f>
        <v>94.5</v>
      </c>
      <c r="E32" t="s">
        <v>83</v>
      </c>
    </row>
    <row r="36" spans="1:2" x14ac:dyDescent="0.2">
      <c r="A36" t="s">
        <v>101</v>
      </c>
      <c r="B36" t="s">
        <v>100</v>
      </c>
    </row>
    <row r="37" spans="1:2" x14ac:dyDescent="0.2">
      <c r="A37" t="s">
        <v>103</v>
      </c>
    </row>
    <row r="39" spans="1:2" x14ac:dyDescent="0.2">
      <c r="A39" t="s">
        <v>102</v>
      </c>
      <c r="B39" t="s">
        <v>105</v>
      </c>
    </row>
    <row r="40" spans="1:2" x14ac:dyDescent="0.2">
      <c r="A40" t="s">
        <v>104</v>
      </c>
    </row>
  </sheetData>
  <mergeCells count="4">
    <mergeCell ref="B1:M1"/>
    <mergeCell ref="A16:D16"/>
    <mergeCell ref="A24:D24"/>
    <mergeCell ref="K3:R3"/>
  </mergeCells>
  <pageMargins left="0.7" right="0.7" top="0.75" bottom="0.75" header="0.3" footer="0.3"/>
  <pageSetup scale="4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choice</vt:lpstr>
      <vt:lpstr>PCR settings</vt:lpstr>
      <vt:lpstr>Protocol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Microsoft Office User</cp:lastModifiedBy>
  <cp:lastPrinted>2022-03-21T14:50:46Z</cp:lastPrinted>
  <dcterms:created xsi:type="dcterms:W3CDTF">2022-03-15T14:25:51Z</dcterms:created>
  <dcterms:modified xsi:type="dcterms:W3CDTF">2022-03-23T15:25:04Z</dcterms:modified>
</cp:coreProperties>
</file>