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OTES\2018\4414\Pop-Composer\"/>
    </mc:Choice>
  </mc:AlternateContent>
  <xr:revisionPtr revIDLastSave="0" documentId="8_{CB5559FA-003D-46EE-835C-323DF455D710}" xr6:coauthVersionLast="38" xr6:coauthVersionMax="38" xr10:uidLastSave="{00000000-0000-0000-0000-000000000000}"/>
  <bookViews>
    <workbookView xWindow="0" yWindow="0" windowWidth="17970" windowHeight="5895" xr2:uid="{5151F218-1C43-4409-8C81-F22F48F36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2" i="1" l="1"/>
  <c r="I53" i="1"/>
  <c r="H62" i="1"/>
  <c r="H53" i="1"/>
  <c r="H2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3" i="1"/>
  <c r="E2" i="1"/>
  <c r="B68" i="1"/>
  <c r="D6" i="1"/>
  <c r="C66" i="1"/>
  <c r="D66" i="1" s="1"/>
  <c r="C60" i="1"/>
  <c r="D60" i="1" s="1"/>
  <c r="D17" i="1"/>
  <c r="C3" i="1"/>
  <c r="D3" i="1" s="1"/>
  <c r="D59" i="1"/>
  <c r="D21" i="1"/>
  <c r="C10" i="1"/>
  <c r="D10" i="1" s="1"/>
  <c r="D24" i="1"/>
  <c r="C24" i="1"/>
  <c r="C49" i="1"/>
  <c r="D49" i="1" s="1"/>
  <c r="D40" i="1"/>
  <c r="C40" i="1"/>
  <c r="C38" i="1"/>
  <c r="D38" i="1" s="1"/>
  <c r="D58" i="1"/>
  <c r="D34" i="1"/>
  <c r="C34" i="1"/>
  <c r="D27" i="1"/>
  <c r="D20" i="1"/>
  <c r="C20" i="1"/>
  <c r="D41" i="1"/>
  <c r="C30" i="1"/>
  <c r="D30" i="1" s="1"/>
  <c r="D45" i="1"/>
  <c r="C33" i="1"/>
  <c r="D33" i="1" s="1"/>
  <c r="D25" i="1"/>
  <c r="C25" i="1"/>
  <c r="C64" i="1"/>
  <c r="D64" i="1" s="1"/>
  <c r="D14" i="1"/>
  <c r="D47" i="1"/>
  <c r="C47" i="1"/>
  <c r="C48" i="1"/>
  <c r="D48" i="1" s="1"/>
  <c r="D55" i="1"/>
  <c r="C55" i="1"/>
  <c r="C53" i="1"/>
  <c r="D53" i="1" s="1"/>
  <c r="D5" i="1"/>
  <c r="D7" i="1"/>
  <c r="C2" i="1"/>
  <c r="D2" i="1" s="1"/>
  <c r="D44" i="1"/>
  <c r="C44" i="1"/>
  <c r="C28" i="1"/>
  <c r="D28" i="1" s="1"/>
  <c r="D52" i="1"/>
  <c r="D37" i="1"/>
  <c r="D23" i="1"/>
  <c r="D29" i="1"/>
  <c r="D19" i="1"/>
  <c r="C19" i="1"/>
  <c r="C31" i="1"/>
  <c r="D31" i="1" s="1"/>
  <c r="D54" i="1"/>
  <c r="C54" i="1"/>
  <c r="D43" i="1"/>
  <c r="D46" i="1"/>
  <c r="D15" i="1"/>
  <c r="C15" i="1"/>
  <c r="C65" i="1"/>
  <c r="D65" i="1" s="1"/>
  <c r="D35" i="1"/>
  <c r="C35" i="1"/>
  <c r="C16" i="1"/>
  <c r="D16" i="1" s="1"/>
  <c r="D9" i="1"/>
  <c r="C9" i="1"/>
  <c r="D42" i="1"/>
  <c r="D18" i="1"/>
  <c r="D63" i="1"/>
  <c r="C63" i="1"/>
  <c r="D22" i="1"/>
  <c r="D51" i="1"/>
  <c r="C51" i="1"/>
  <c r="C11" i="1"/>
  <c r="D11" i="1" s="1"/>
  <c r="D56" i="1"/>
  <c r="C56" i="1"/>
  <c r="C4" i="1"/>
  <c r="D4" i="1" s="1"/>
  <c r="D62" i="1"/>
  <c r="D57" i="1"/>
  <c r="C57" i="1"/>
  <c r="D32" i="1"/>
  <c r="D39" i="1"/>
  <c r="C39" i="1"/>
  <c r="C61" i="1"/>
  <c r="D61" i="1" s="1"/>
  <c r="D13" i="1"/>
  <c r="D8" i="1"/>
  <c r="C8" i="1"/>
  <c r="C26" i="1"/>
  <c r="D26" i="1" s="1"/>
  <c r="D67" i="1"/>
  <c r="C67" i="1"/>
  <c r="C36" i="1"/>
  <c r="D36" i="1" s="1"/>
  <c r="D12" i="1"/>
  <c r="C12" i="1"/>
  <c r="C50" i="1"/>
  <c r="C68" i="1" s="1"/>
  <c r="D50" i="1" l="1"/>
  <c r="D68" i="1" s="1"/>
</calcChain>
</file>

<file path=xl/sharedStrings.xml><?xml version="1.0" encoding="utf-8"?>
<sst xmlns="http://schemas.openxmlformats.org/spreadsheetml/2006/main" count="136" uniqueCount="73">
  <si>
    <t>Song</t>
  </si>
  <si>
    <t>Parts</t>
  </si>
  <si>
    <t>Num Notes</t>
  </si>
  <si>
    <t>Sequences</t>
  </si>
  <si>
    <t>All The Small Things</t>
  </si>
  <si>
    <t>Around The World</t>
  </si>
  <si>
    <t>Baby I'm Yours</t>
  </si>
  <si>
    <t>Baby One More Time</t>
  </si>
  <si>
    <t>Barbie Girl</t>
  </si>
  <si>
    <t>Beautiful Life</t>
  </si>
  <si>
    <t>Best Day Of My Life</t>
  </si>
  <si>
    <t>Blank Space</t>
  </si>
  <si>
    <t>California Gurls</t>
  </si>
  <si>
    <t>Call Me Maybe</t>
  </si>
  <si>
    <t>Can You Feel the Love Tonight</t>
  </si>
  <si>
    <t>Chasing Pavements</t>
  </si>
  <si>
    <t>Clocks</t>
  </si>
  <si>
    <t>Dancing Queen</t>
  </si>
  <si>
    <t>Dark Horse</t>
  </si>
  <si>
    <t>Die Young</t>
  </si>
  <si>
    <t>Don't Trust Me</t>
  </si>
  <si>
    <t>Every Time We Touch</t>
  </si>
  <si>
    <t>Everybody</t>
  </si>
  <si>
    <t>Ex's And Oh's</t>
  </si>
  <si>
    <t>Feel So Close</t>
  </si>
  <si>
    <t>Fix You</t>
  </si>
  <si>
    <t>Genie In A Bottle</t>
  </si>
  <si>
    <t>Girl On Fire</t>
  </si>
  <si>
    <t>Hot N Cold</t>
  </si>
  <si>
    <t>How Deep Is Your Love</t>
  </si>
  <si>
    <t>I Gotta Feeling</t>
  </si>
  <si>
    <t>I Kissed A Girl</t>
  </si>
  <si>
    <t>I Miss You</t>
  </si>
  <si>
    <t xml:space="preserve">I Need Your Love </t>
  </si>
  <si>
    <t>I Want It That Way</t>
  </si>
  <si>
    <t>Irreplaceable</t>
  </si>
  <si>
    <t>Let's Dance</t>
  </si>
  <si>
    <t>Let's Go</t>
  </si>
  <si>
    <t>Locked Out Of Heaven</t>
  </si>
  <si>
    <t>Love Me Harder ft The Weekend</t>
  </si>
  <si>
    <t>Love Story</t>
  </si>
  <si>
    <t>Mr Saxobeat</t>
  </si>
  <si>
    <t>Outside feat Ellie Goulding</t>
  </si>
  <si>
    <t>Piano Man</t>
  </si>
  <si>
    <t>Pomepeii</t>
  </si>
  <si>
    <t>Put Your Records On</t>
  </si>
  <si>
    <t>Roar</t>
  </si>
  <si>
    <t>Rock That Body</t>
  </si>
  <si>
    <t>Rolling In The Deep</t>
  </si>
  <si>
    <t>Say My Name</t>
  </si>
  <si>
    <t>Shake It Off</t>
  </si>
  <si>
    <t>Sk8er Boi</t>
  </si>
  <si>
    <t>Someone Like You</t>
  </si>
  <si>
    <t xml:space="preserve">Summer </t>
  </si>
  <si>
    <t>Sweet Nothing</t>
  </si>
  <si>
    <t xml:space="preserve">The Great Escape </t>
  </si>
  <si>
    <t xml:space="preserve">The Scientist </t>
  </si>
  <si>
    <t>Thinking Out Loud</t>
  </si>
  <si>
    <t>Timber</t>
  </si>
  <si>
    <t>Tiny Dancer</t>
  </si>
  <si>
    <t>Titanium</t>
  </si>
  <si>
    <t>Toxic</t>
  </si>
  <si>
    <t>Treasure</t>
  </si>
  <si>
    <t>Viva La Vida</t>
  </si>
  <si>
    <t>What  A Girl Wants</t>
  </si>
  <si>
    <t>When I Was Your Man</t>
  </si>
  <si>
    <t>When Love Takes Over ft Kelly Rowland</t>
  </si>
  <si>
    <t>White Flag</t>
  </si>
  <si>
    <t>You Belong With Me</t>
  </si>
  <si>
    <t>You Drive Me Crazy</t>
  </si>
  <si>
    <t>training</t>
  </si>
  <si>
    <t>test</t>
  </si>
  <si>
    <t>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</si>
</sst>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0C57-7B44-455E-86E4-47C988AAA649}">
  <dimension ref="A1:I68"/>
  <sheetViews>
    <sheetView tabSelected="1" workbookViewId="0">
      <selection activeCell="G74" sqref="G74"/>
    </sheetView>
  </sheetViews>
  <sheetFormatPr defaultRowHeight="15" x14ac:dyDescent="0.25"/>
  <cols>
    <col min="1" max="1" width="35.42578125" customWidth="1"/>
    <col min="3" max="3" width="15.140625" customWidth="1"/>
    <col min="4" max="4" width="15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8" x14ac:dyDescent="0.25">
      <c r="A2" t="s">
        <v>40</v>
      </c>
      <c r="B2">
        <v>2</v>
      </c>
      <c r="C2">
        <f>127+115</f>
        <v>242</v>
      </c>
      <c r="D2">
        <f>C2-40</f>
        <v>202</v>
      </c>
      <c r="E2">
        <f>D2</f>
        <v>202</v>
      </c>
      <c r="F2" t="s">
        <v>70</v>
      </c>
      <c r="H2">
        <f>SUM(D2:D52)</f>
        <v>9645</v>
      </c>
    </row>
    <row r="3" spans="1:8" x14ac:dyDescent="0.25">
      <c r="A3" t="s">
        <v>65</v>
      </c>
      <c r="B3">
        <v>3</v>
      </c>
      <c r="C3">
        <f>100+45+103</f>
        <v>248</v>
      </c>
      <c r="D3">
        <f>C3-40</f>
        <v>208</v>
      </c>
      <c r="E3">
        <f>E2+D3</f>
        <v>410</v>
      </c>
      <c r="F3" t="s">
        <v>70</v>
      </c>
    </row>
    <row r="4" spans="1:8" x14ac:dyDescent="0.25">
      <c r="A4" s="2" t="s">
        <v>16</v>
      </c>
      <c r="B4">
        <v>2</v>
      </c>
      <c r="C4">
        <f>67+52</f>
        <v>119</v>
      </c>
      <c r="D4">
        <f>C4-40</f>
        <v>79</v>
      </c>
      <c r="E4">
        <f t="shared" ref="E4:E67" si="0">E3+D4</f>
        <v>489</v>
      </c>
      <c r="F4" t="s">
        <v>70</v>
      </c>
    </row>
    <row r="5" spans="1:8" x14ac:dyDescent="0.25">
      <c r="A5" t="s">
        <v>42</v>
      </c>
      <c r="B5">
        <v>1</v>
      </c>
      <c r="C5">
        <v>75</v>
      </c>
      <c r="D5">
        <f>C5-40</f>
        <v>35</v>
      </c>
      <c r="E5">
        <f t="shared" si="0"/>
        <v>524</v>
      </c>
      <c r="F5" t="s">
        <v>70</v>
      </c>
    </row>
    <row r="6" spans="1:8" x14ac:dyDescent="0.25">
      <c r="A6" t="s">
        <v>69</v>
      </c>
      <c r="B6">
        <v>1</v>
      </c>
      <c r="C6">
        <v>160</v>
      </c>
      <c r="D6">
        <f>C6-40</f>
        <v>120</v>
      </c>
      <c r="E6">
        <f t="shared" si="0"/>
        <v>644</v>
      </c>
      <c r="F6" t="s">
        <v>70</v>
      </c>
    </row>
    <row r="7" spans="1:8" x14ac:dyDescent="0.25">
      <c r="A7" t="s">
        <v>41</v>
      </c>
      <c r="B7">
        <v>1</v>
      </c>
      <c r="C7">
        <v>204</v>
      </c>
      <c r="D7">
        <f>C7-40</f>
        <v>164</v>
      </c>
      <c r="E7">
        <f t="shared" si="0"/>
        <v>808</v>
      </c>
      <c r="F7" t="s">
        <v>70</v>
      </c>
    </row>
    <row r="8" spans="1:8" x14ac:dyDescent="0.25">
      <c r="A8" s="2" t="s">
        <v>9</v>
      </c>
      <c r="B8">
        <v>3</v>
      </c>
      <c r="C8">
        <f xml:space="preserve"> 71+127+60</f>
        <v>258</v>
      </c>
      <c r="D8">
        <f>C8-40</f>
        <v>218</v>
      </c>
      <c r="E8">
        <f t="shared" si="0"/>
        <v>1026</v>
      </c>
      <c r="F8" t="s">
        <v>70</v>
      </c>
    </row>
    <row r="9" spans="1:8" x14ac:dyDescent="0.25">
      <c r="A9" t="s">
        <v>24</v>
      </c>
      <c r="B9">
        <v>2</v>
      </c>
      <c r="C9">
        <f>103+104</f>
        <v>207</v>
      </c>
      <c r="D9">
        <f>C9-40</f>
        <v>167</v>
      </c>
      <c r="E9">
        <f t="shared" si="0"/>
        <v>1193</v>
      </c>
      <c r="F9" t="s">
        <v>70</v>
      </c>
    </row>
    <row r="10" spans="1:8" x14ac:dyDescent="0.25">
      <c r="A10" t="s">
        <v>62</v>
      </c>
      <c r="B10">
        <v>2</v>
      </c>
      <c r="C10">
        <f>161+120</f>
        <v>281</v>
      </c>
      <c r="D10">
        <f>C10-40</f>
        <v>241</v>
      </c>
      <c r="E10">
        <f t="shared" si="0"/>
        <v>1434</v>
      </c>
      <c r="F10" t="s">
        <v>70</v>
      </c>
    </row>
    <row r="11" spans="1:8" x14ac:dyDescent="0.25">
      <c r="A11" s="2" t="s">
        <v>18</v>
      </c>
      <c r="B11">
        <v>2</v>
      </c>
      <c r="C11">
        <f>242+212</f>
        <v>454</v>
      </c>
      <c r="D11">
        <f>C11-40</f>
        <v>414</v>
      </c>
      <c r="E11">
        <f t="shared" si="0"/>
        <v>1848</v>
      </c>
      <c r="F11" t="s">
        <v>70</v>
      </c>
    </row>
    <row r="12" spans="1:8" x14ac:dyDescent="0.25">
      <c r="A12" t="s">
        <v>5</v>
      </c>
      <c r="B12">
        <v>2</v>
      </c>
      <c r="C12">
        <f>316+139</f>
        <v>455</v>
      </c>
      <c r="D12">
        <f>C12-40</f>
        <v>415</v>
      </c>
      <c r="E12">
        <f t="shared" si="0"/>
        <v>2263</v>
      </c>
      <c r="F12" t="s">
        <v>70</v>
      </c>
    </row>
    <row r="13" spans="1:8" x14ac:dyDescent="0.25">
      <c r="A13" s="2" t="s">
        <v>10</v>
      </c>
      <c r="B13">
        <v>1</v>
      </c>
      <c r="C13">
        <v>143</v>
      </c>
      <c r="D13">
        <f>C13-40</f>
        <v>103</v>
      </c>
      <c r="E13">
        <f t="shared" si="0"/>
        <v>2366</v>
      </c>
      <c r="F13" t="s">
        <v>70</v>
      </c>
    </row>
    <row r="14" spans="1:8" x14ac:dyDescent="0.25">
      <c r="A14" t="s">
        <v>47</v>
      </c>
      <c r="B14">
        <v>1</v>
      </c>
      <c r="C14">
        <v>269</v>
      </c>
      <c r="D14">
        <f>C14-40</f>
        <v>229</v>
      </c>
      <c r="E14">
        <f t="shared" si="0"/>
        <v>2595</v>
      </c>
      <c r="F14" t="s">
        <v>70</v>
      </c>
    </row>
    <row r="15" spans="1:8" x14ac:dyDescent="0.25">
      <c r="A15" t="s">
        <v>28</v>
      </c>
      <c r="B15">
        <v>3</v>
      </c>
      <c r="C15">
        <f>132+238+216</f>
        <v>586</v>
      </c>
      <c r="D15">
        <f>C15-40</f>
        <v>546</v>
      </c>
      <c r="E15">
        <f t="shared" si="0"/>
        <v>3141</v>
      </c>
      <c r="F15" t="s">
        <v>70</v>
      </c>
    </row>
    <row r="16" spans="1:8" x14ac:dyDescent="0.25">
      <c r="A16" t="s">
        <v>25</v>
      </c>
      <c r="B16">
        <v>2</v>
      </c>
      <c r="C16">
        <f>62+117</f>
        <v>179</v>
      </c>
      <c r="D16">
        <f>C16-40</f>
        <v>139</v>
      </c>
      <c r="E16">
        <f t="shared" si="0"/>
        <v>3280</v>
      </c>
      <c r="F16" t="s">
        <v>70</v>
      </c>
    </row>
    <row r="17" spans="1:6" x14ac:dyDescent="0.25">
      <c r="A17" t="s">
        <v>66</v>
      </c>
      <c r="B17">
        <v>1</v>
      </c>
      <c r="C17">
        <v>69</v>
      </c>
      <c r="D17">
        <f>C17-40</f>
        <v>29</v>
      </c>
      <c r="E17">
        <f t="shared" si="0"/>
        <v>3309</v>
      </c>
      <c r="F17" t="s">
        <v>70</v>
      </c>
    </row>
    <row r="18" spans="1:6" x14ac:dyDescent="0.25">
      <c r="A18" t="s">
        <v>22</v>
      </c>
      <c r="B18">
        <v>1</v>
      </c>
      <c r="C18">
        <v>130</v>
      </c>
      <c r="D18">
        <f>C18-40</f>
        <v>90</v>
      </c>
      <c r="E18">
        <f t="shared" si="0"/>
        <v>3399</v>
      </c>
      <c r="F18" t="s">
        <v>70</v>
      </c>
    </row>
    <row r="19" spans="1:6" x14ac:dyDescent="0.25">
      <c r="A19" t="s">
        <v>33</v>
      </c>
      <c r="B19">
        <v>2</v>
      </c>
      <c r="C19">
        <f>133+72</f>
        <v>205</v>
      </c>
      <c r="D19">
        <f>C19-40</f>
        <v>165</v>
      </c>
      <c r="E19">
        <f t="shared" si="0"/>
        <v>3564</v>
      </c>
      <c r="F19" t="s">
        <v>70</v>
      </c>
    </row>
    <row r="20" spans="1:6" x14ac:dyDescent="0.25">
      <c r="A20" t="s">
        <v>54</v>
      </c>
      <c r="B20">
        <v>2</v>
      </c>
      <c r="C20">
        <f>281+95</f>
        <v>376</v>
      </c>
      <c r="D20">
        <f>C20-40</f>
        <v>336</v>
      </c>
      <c r="E20">
        <f t="shared" si="0"/>
        <v>3900</v>
      </c>
      <c r="F20" t="s">
        <v>70</v>
      </c>
    </row>
    <row r="21" spans="1:6" x14ac:dyDescent="0.25">
      <c r="A21" t="s">
        <v>63</v>
      </c>
      <c r="B21">
        <v>1</v>
      </c>
      <c r="C21">
        <v>64</v>
      </c>
      <c r="D21">
        <f>C21-40</f>
        <v>24</v>
      </c>
      <c r="E21">
        <f t="shared" si="0"/>
        <v>3924</v>
      </c>
      <c r="F21" t="s">
        <v>70</v>
      </c>
    </row>
    <row r="22" spans="1:6" x14ac:dyDescent="0.25">
      <c r="A22" t="s">
        <v>20</v>
      </c>
      <c r="B22">
        <v>1</v>
      </c>
      <c r="C22">
        <v>128</v>
      </c>
      <c r="D22">
        <f>C22-40</f>
        <v>88</v>
      </c>
      <c r="E22">
        <f t="shared" si="0"/>
        <v>4012</v>
      </c>
      <c r="F22" t="s">
        <v>70</v>
      </c>
    </row>
    <row r="23" spans="1:6" x14ac:dyDescent="0.25">
      <c r="A23" t="s">
        <v>35</v>
      </c>
      <c r="B23">
        <v>1</v>
      </c>
      <c r="C23">
        <v>178</v>
      </c>
      <c r="D23">
        <f>C23-40</f>
        <v>138</v>
      </c>
      <c r="E23">
        <f t="shared" si="0"/>
        <v>4150</v>
      </c>
      <c r="F23" t="s">
        <v>70</v>
      </c>
    </row>
    <row r="24" spans="1:6" x14ac:dyDescent="0.25">
      <c r="A24" t="s">
        <v>61</v>
      </c>
      <c r="B24">
        <v>2</v>
      </c>
      <c r="C24">
        <f>109+116</f>
        <v>225</v>
      </c>
      <c r="D24">
        <f>C24-40</f>
        <v>185</v>
      </c>
      <c r="E24">
        <f t="shared" si="0"/>
        <v>4335</v>
      </c>
      <c r="F24" t="s">
        <v>70</v>
      </c>
    </row>
    <row r="25" spans="1:6" x14ac:dyDescent="0.25">
      <c r="A25" t="s">
        <v>49</v>
      </c>
      <c r="B25">
        <v>3</v>
      </c>
      <c r="C25">
        <f>80+110+90</f>
        <v>280</v>
      </c>
      <c r="D25">
        <f>C25-40</f>
        <v>240</v>
      </c>
      <c r="E25">
        <f t="shared" si="0"/>
        <v>4575</v>
      </c>
      <c r="F25" t="s">
        <v>70</v>
      </c>
    </row>
    <row r="26" spans="1:6" x14ac:dyDescent="0.25">
      <c r="A26" s="2" t="s">
        <v>8</v>
      </c>
      <c r="B26">
        <v>2</v>
      </c>
      <c r="C26">
        <f>242+198</f>
        <v>440</v>
      </c>
      <c r="D26">
        <f>C26-40</f>
        <v>400</v>
      </c>
      <c r="E26">
        <f t="shared" si="0"/>
        <v>4975</v>
      </c>
      <c r="F26" t="s">
        <v>70</v>
      </c>
    </row>
    <row r="27" spans="1:6" x14ac:dyDescent="0.25">
      <c r="A27" t="s">
        <v>55</v>
      </c>
      <c r="B27">
        <v>1</v>
      </c>
      <c r="C27">
        <v>209</v>
      </c>
      <c r="D27">
        <f>C27-40</f>
        <v>169</v>
      </c>
      <c r="E27">
        <f t="shared" si="0"/>
        <v>5144</v>
      </c>
      <c r="F27" t="s">
        <v>70</v>
      </c>
    </row>
    <row r="28" spans="1:6" x14ac:dyDescent="0.25">
      <c r="A28" t="s">
        <v>38</v>
      </c>
      <c r="B28">
        <v>3</v>
      </c>
      <c r="C28">
        <f>96+159+293</f>
        <v>548</v>
      </c>
      <c r="D28">
        <f>C28-40</f>
        <v>508</v>
      </c>
      <c r="E28">
        <f t="shared" si="0"/>
        <v>5652</v>
      </c>
      <c r="F28" t="s">
        <v>70</v>
      </c>
    </row>
    <row r="29" spans="1:6" x14ac:dyDescent="0.25">
      <c r="A29" t="s">
        <v>34</v>
      </c>
      <c r="B29">
        <v>1</v>
      </c>
      <c r="C29">
        <v>113</v>
      </c>
      <c r="D29">
        <f>C29-40</f>
        <v>73</v>
      </c>
      <c r="E29">
        <f t="shared" si="0"/>
        <v>5725</v>
      </c>
      <c r="F29" t="s">
        <v>70</v>
      </c>
    </row>
    <row r="30" spans="1:6" x14ac:dyDescent="0.25">
      <c r="A30" t="s">
        <v>52</v>
      </c>
      <c r="B30">
        <v>2</v>
      </c>
      <c r="C30">
        <f>167+148</f>
        <v>315</v>
      </c>
      <c r="D30">
        <f>C30-40</f>
        <v>275</v>
      </c>
      <c r="E30">
        <f t="shared" si="0"/>
        <v>6000</v>
      </c>
      <c r="F30" t="s">
        <v>70</v>
      </c>
    </row>
    <row r="31" spans="1:6" x14ac:dyDescent="0.25">
      <c r="A31" t="s">
        <v>32</v>
      </c>
      <c r="B31">
        <v>2</v>
      </c>
      <c r="C31">
        <f>123+137</f>
        <v>260</v>
      </c>
      <c r="D31">
        <f>C31-40</f>
        <v>220</v>
      </c>
      <c r="E31">
        <f t="shared" si="0"/>
        <v>6220</v>
      </c>
      <c r="F31" t="s">
        <v>70</v>
      </c>
    </row>
    <row r="32" spans="1:6" x14ac:dyDescent="0.25">
      <c r="A32" s="2" t="s">
        <v>13</v>
      </c>
      <c r="B32">
        <v>1</v>
      </c>
      <c r="C32">
        <v>67</v>
      </c>
      <c r="D32">
        <f>C32-40</f>
        <v>27</v>
      </c>
      <c r="E32">
        <f t="shared" si="0"/>
        <v>6247</v>
      </c>
      <c r="F32" t="s">
        <v>70</v>
      </c>
    </row>
    <row r="33" spans="1:6" x14ac:dyDescent="0.25">
      <c r="A33" t="s">
        <v>50</v>
      </c>
      <c r="B33">
        <v>3</v>
      </c>
      <c r="C33">
        <f>258+109+108</f>
        <v>475</v>
      </c>
      <c r="D33">
        <f>C33-40</f>
        <v>435</v>
      </c>
      <c r="E33">
        <f t="shared" si="0"/>
        <v>6682</v>
      </c>
      <c r="F33" t="s">
        <v>70</v>
      </c>
    </row>
    <row r="34" spans="1:6" x14ac:dyDescent="0.25">
      <c r="A34" t="s">
        <v>56</v>
      </c>
      <c r="B34">
        <v>2</v>
      </c>
      <c r="C34">
        <f>51+41</f>
        <v>92</v>
      </c>
      <c r="D34">
        <f>C34-40</f>
        <v>52</v>
      </c>
      <c r="E34">
        <f t="shared" si="0"/>
        <v>6734</v>
      </c>
      <c r="F34" t="s">
        <v>70</v>
      </c>
    </row>
    <row r="35" spans="1:6" x14ac:dyDescent="0.25">
      <c r="A35" t="s">
        <v>26</v>
      </c>
      <c r="B35">
        <v>2</v>
      </c>
      <c r="C35">
        <f>106+50</f>
        <v>156</v>
      </c>
      <c r="D35">
        <f>C35-40</f>
        <v>116</v>
      </c>
      <c r="E35">
        <f t="shared" si="0"/>
        <v>6850</v>
      </c>
      <c r="F35" t="s">
        <v>70</v>
      </c>
    </row>
    <row r="36" spans="1:6" x14ac:dyDescent="0.25">
      <c r="A36" s="2" t="s">
        <v>6</v>
      </c>
      <c r="B36">
        <v>1</v>
      </c>
      <c r="C36">
        <f>207</f>
        <v>207</v>
      </c>
      <c r="D36">
        <f>C36-40</f>
        <v>167</v>
      </c>
      <c r="E36">
        <f t="shared" si="0"/>
        <v>7017</v>
      </c>
      <c r="F36" t="s">
        <v>70</v>
      </c>
    </row>
    <row r="37" spans="1:6" x14ac:dyDescent="0.25">
      <c r="A37" t="s">
        <v>36</v>
      </c>
      <c r="B37">
        <v>1</v>
      </c>
      <c r="C37">
        <v>112</v>
      </c>
      <c r="D37">
        <f>C37-40</f>
        <v>72</v>
      </c>
      <c r="E37">
        <f t="shared" si="0"/>
        <v>7089</v>
      </c>
      <c r="F37" t="s">
        <v>70</v>
      </c>
    </row>
    <row r="38" spans="1:6" x14ac:dyDescent="0.25">
      <c r="A38" t="s">
        <v>58</v>
      </c>
      <c r="B38">
        <v>2</v>
      </c>
      <c r="C38">
        <f>128+64</f>
        <v>192</v>
      </c>
      <c r="D38">
        <f>C38-40</f>
        <v>152</v>
      </c>
      <c r="E38">
        <f t="shared" si="0"/>
        <v>7241</v>
      </c>
      <c r="F38" t="s">
        <v>70</v>
      </c>
    </row>
    <row r="39" spans="1:6" x14ac:dyDescent="0.25">
      <c r="A39" s="2" t="s">
        <v>12</v>
      </c>
      <c r="B39" s="2">
        <v>3</v>
      </c>
      <c r="C39" s="2">
        <f>127+127</f>
        <v>254</v>
      </c>
      <c r="D39" s="2">
        <f>C39-40</f>
        <v>214</v>
      </c>
      <c r="E39" s="2">
        <f t="shared" si="0"/>
        <v>7455</v>
      </c>
      <c r="F39" s="2" t="s">
        <v>70</v>
      </c>
    </row>
    <row r="40" spans="1:6" x14ac:dyDescent="0.25">
      <c r="A40" s="2" t="s">
        <v>59</v>
      </c>
      <c r="B40" s="2">
        <v>3</v>
      </c>
      <c r="C40" s="2">
        <f>95+64+162</f>
        <v>321</v>
      </c>
      <c r="D40" s="2">
        <f>C40-40</f>
        <v>281</v>
      </c>
      <c r="E40" s="2">
        <f t="shared" si="0"/>
        <v>7736</v>
      </c>
      <c r="F40" s="2" t="s">
        <v>70</v>
      </c>
    </row>
    <row r="41" spans="1:6" x14ac:dyDescent="0.25">
      <c r="A41" s="2" t="s">
        <v>53</v>
      </c>
      <c r="B41" s="2">
        <v>1</v>
      </c>
      <c r="C41" s="2">
        <v>53</v>
      </c>
      <c r="D41" s="2">
        <f>C41-40</f>
        <v>13</v>
      </c>
      <c r="E41" s="2">
        <f t="shared" si="0"/>
        <v>7749</v>
      </c>
      <c r="F41" s="2" t="s">
        <v>70</v>
      </c>
    </row>
    <row r="42" spans="1:6" x14ac:dyDescent="0.25">
      <c r="A42" s="2" t="s">
        <v>23</v>
      </c>
      <c r="B42" s="2">
        <v>1</v>
      </c>
      <c r="C42" s="2">
        <v>129</v>
      </c>
      <c r="D42" s="2">
        <f>C42-40</f>
        <v>89</v>
      </c>
      <c r="E42" s="2">
        <f t="shared" si="0"/>
        <v>7838</v>
      </c>
      <c r="F42" s="2" t="s">
        <v>70</v>
      </c>
    </row>
    <row r="43" spans="1:6" x14ac:dyDescent="0.25">
      <c r="A43" s="2" t="s">
        <v>30</v>
      </c>
      <c r="B43" s="2">
        <v>1</v>
      </c>
      <c r="C43" s="2">
        <v>127</v>
      </c>
      <c r="D43" s="2">
        <f>C43-40</f>
        <v>87</v>
      </c>
      <c r="E43" s="2">
        <f t="shared" si="0"/>
        <v>7925</v>
      </c>
      <c r="F43" s="2" t="s">
        <v>70</v>
      </c>
    </row>
    <row r="44" spans="1:6" x14ac:dyDescent="0.25">
      <c r="A44" s="2" t="s">
        <v>39</v>
      </c>
      <c r="B44" s="2">
        <v>3</v>
      </c>
      <c r="C44" s="2">
        <f>202+121+127</f>
        <v>450</v>
      </c>
      <c r="D44" s="2">
        <f>C44-40</f>
        <v>410</v>
      </c>
      <c r="E44" s="2">
        <f t="shared" si="0"/>
        <v>8335</v>
      </c>
      <c r="F44" s="2" t="s">
        <v>70</v>
      </c>
    </row>
    <row r="45" spans="1:6" x14ac:dyDescent="0.25">
      <c r="A45" s="2" t="s">
        <v>51</v>
      </c>
      <c r="B45" s="2">
        <v>1</v>
      </c>
      <c r="C45" s="2">
        <v>219</v>
      </c>
      <c r="D45" s="2">
        <f>C45-40</f>
        <v>179</v>
      </c>
      <c r="E45" s="2">
        <f t="shared" si="0"/>
        <v>8514</v>
      </c>
      <c r="F45" s="2" t="s">
        <v>70</v>
      </c>
    </row>
    <row r="46" spans="1:6" x14ac:dyDescent="0.25">
      <c r="A46" s="2" t="s">
        <v>29</v>
      </c>
      <c r="B46" s="2">
        <v>1</v>
      </c>
      <c r="C46" s="2">
        <v>66</v>
      </c>
      <c r="D46" s="2">
        <f>C46-40</f>
        <v>26</v>
      </c>
      <c r="E46" s="2">
        <f t="shared" si="0"/>
        <v>8540</v>
      </c>
      <c r="F46" s="2" t="s">
        <v>70</v>
      </c>
    </row>
    <row r="47" spans="1:6" x14ac:dyDescent="0.25">
      <c r="A47" s="2" t="s">
        <v>46</v>
      </c>
      <c r="B47" s="2">
        <v>3</v>
      </c>
      <c r="C47" s="2">
        <f>87+84+80</f>
        <v>251</v>
      </c>
      <c r="D47" s="2">
        <f>C47-40</f>
        <v>211</v>
      </c>
      <c r="E47" s="2">
        <f t="shared" si="0"/>
        <v>8751</v>
      </c>
      <c r="F47" s="2" t="s">
        <v>70</v>
      </c>
    </row>
    <row r="48" spans="1:6" x14ac:dyDescent="0.25">
      <c r="A48" s="2" t="s">
        <v>45</v>
      </c>
      <c r="B48" s="2">
        <v>2</v>
      </c>
      <c r="C48" s="2">
        <f>143+57</f>
        <v>200</v>
      </c>
      <c r="D48" s="2">
        <f>C48-40</f>
        <v>160</v>
      </c>
      <c r="E48" s="2">
        <f t="shared" si="0"/>
        <v>8911</v>
      </c>
      <c r="F48" s="2" t="s">
        <v>70</v>
      </c>
    </row>
    <row r="49" spans="1:9" x14ac:dyDescent="0.25">
      <c r="A49" s="2" t="s">
        <v>60</v>
      </c>
      <c r="B49" s="2">
        <v>2</v>
      </c>
      <c r="C49" s="2">
        <f>120+48</f>
        <v>168</v>
      </c>
      <c r="D49" s="2">
        <f>C49-40</f>
        <v>128</v>
      </c>
      <c r="E49" s="2">
        <f t="shared" si="0"/>
        <v>9039</v>
      </c>
      <c r="F49" s="2" t="s">
        <v>70</v>
      </c>
    </row>
    <row r="50" spans="1:9" x14ac:dyDescent="0.25">
      <c r="A50" s="2" t="s">
        <v>4</v>
      </c>
      <c r="B50" s="2">
        <v>2</v>
      </c>
      <c r="C50" s="2">
        <f>171+136</f>
        <v>307</v>
      </c>
      <c r="D50" s="2">
        <f>C50-40</f>
        <v>267</v>
      </c>
      <c r="E50" s="2">
        <f t="shared" si="0"/>
        <v>9306</v>
      </c>
      <c r="F50" s="2" t="s">
        <v>70</v>
      </c>
    </row>
    <row r="51" spans="1:9" x14ac:dyDescent="0.25">
      <c r="A51" s="2" t="s">
        <v>19</v>
      </c>
      <c r="B51" s="2">
        <v>2</v>
      </c>
      <c r="C51" s="2">
        <f>240+107</f>
        <v>347</v>
      </c>
      <c r="D51" s="2">
        <f>C51-40</f>
        <v>307</v>
      </c>
      <c r="E51" s="2">
        <f t="shared" si="0"/>
        <v>9613</v>
      </c>
      <c r="F51" s="2" t="s">
        <v>70</v>
      </c>
    </row>
    <row r="52" spans="1:9" x14ac:dyDescent="0.25">
      <c r="A52" s="2" t="s">
        <v>37</v>
      </c>
      <c r="B52" s="2">
        <v>1</v>
      </c>
      <c r="C52" s="2">
        <v>72</v>
      </c>
      <c r="D52" s="2">
        <f>C52-40</f>
        <v>32</v>
      </c>
      <c r="E52" s="2">
        <f t="shared" si="0"/>
        <v>9645</v>
      </c>
      <c r="F52" s="2" t="s">
        <v>70</v>
      </c>
    </row>
    <row r="53" spans="1:9" x14ac:dyDescent="0.25">
      <c r="A53" t="s">
        <v>43</v>
      </c>
      <c r="B53">
        <v>3</v>
      </c>
      <c r="C53">
        <f>145+132+129</f>
        <v>406</v>
      </c>
      <c r="D53">
        <f>C53-40</f>
        <v>366</v>
      </c>
      <c r="E53">
        <f t="shared" si="0"/>
        <v>10011</v>
      </c>
      <c r="F53" t="s">
        <v>71</v>
      </c>
      <c r="H53">
        <f>SUM(D53:D61)</f>
        <v>2730</v>
      </c>
      <c r="I53">
        <f>H53/D68</f>
        <v>0.19817073170731708</v>
      </c>
    </row>
    <row r="54" spans="1:9" x14ac:dyDescent="0.25">
      <c r="A54" t="s">
        <v>31</v>
      </c>
      <c r="B54">
        <v>3</v>
      </c>
      <c r="C54">
        <f>167+216+202</f>
        <v>585</v>
      </c>
      <c r="D54">
        <f>C54-40</f>
        <v>545</v>
      </c>
      <c r="E54">
        <f t="shared" si="0"/>
        <v>10556</v>
      </c>
      <c r="F54" t="s">
        <v>71</v>
      </c>
    </row>
    <row r="55" spans="1:9" x14ac:dyDescent="0.25">
      <c r="A55" t="s">
        <v>44</v>
      </c>
      <c r="B55">
        <v>4</v>
      </c>
      <c r="C55">
        <f>115+170+121+224</f>
        <v>630</v>
      </c>
      <c r="D55">
        <f>C55-40</f>
        <v>590</v>
      </c>
      <c r="E55">
        <f t="shared" si="0"/>
        <v>11146</v>
      </c>
      <c r="F55" t="s">
        <v>71</v>
      </c>
    </row>
    <row r="56" spans="1:9" x14ac:dyDescent="0.25">
      <c r="A56" s="2" t="s">
        <v>17</v>
      </c>
      <c r="B56">
        <v>2</v>
      </c>
      <c r="C56">
        <f>137+118</f>
        <v>255</v>
      </c>
      <c r="D56">
        <f>C56-40</f>
        <v>215</v>
      </c>
      <c r="E56">
        <f t="shared" si="0"/>
        <v>11361</v>
      </c>
      <c r="F56" t="s">
        <v>71</v>
      </c>
    </row>
    <row r="57" spans="1:9" x14ac:dyDescent="0.25">
      <c r="A57" s="2" t="s">
        <v>14</v>
      </c>
      <c r="B57">
        <v>2</v>
      </c>
      <c r="C57">
        <f>180+117</f>
        <v>297</v>
      </c>
      <c r="D57">
        <f>C57-40</f>
        <v>257</v>
      </c>
      <c r="E57">
        <f t="shared" si="0"/>
        <v>11618</v>
      </c>
      <c r="F57" t="s">
        <v>71</v>
      </c>
    </row>
    <row r="58" spans="1:9" x14ac:dyDescent="0.25">
      <c r="A58" t="s">
        <v>57</v>
      </c>
      <c r="B58">
        <v>1</v>
      </c>
      <c r="C58">
        <v>192</v>
      </c>
      <c r="D58">
        <f>C58-40</f>
        <v>152</v>
      </c>
      <c r="E58">
        <f t="shared" si="0"/>
        <v>11770</v>
      </c>
      <c r="F58" t="s">
        <v>71</v>
      </c>
    </row>
    <row r="59" spans="1:9" x14ac:dyDescent="0.25">
      <c r="A59" t="s">
        <v>64</v>
      </c>
      <c r="B59">
        <v>1</v>
      </c>
      <c r="C59">
        <v>100</v>
      </c>
      <c r="D59">
        <f>C59-40</f>
        <v>60</v>
      </c>
      <c r="E59">
        <f t="shared" si="0"/>
        <v>11830</v>
      </c>
      <c r="F59" t="s">
        <v>71</v>
      </c>
    </row>
    <row r="60" spans="1:9" x14ac:dyDescent="0.25">
      <c r="A60" t="s">
        <v>67</v>
      </c>
      <c r="B60">
        <v>2</v>
      </c>
      <c r="C60">
        <f>68+81</f>
        <v>149</v>
      </c>
      <c r="D60">
        <f>C60-40</f>
        <v>109</v>
      </c>
      <c r="E60">
        <f t="shared" si="0"/>
        <v>11939</v>
      </c>
      <c r="F60" t="s">
        <v>71</v>
      </c>
    </row>
    <row r="61" spans="1:9" x14ac:dyDescent="0.25">
      <c r="A61" s="2" t="s">
        <v>11</v>
      </c>
      <c r="B61">
        <v>3</v>
      </c>
      <c r="C61">
        <f>160+160+156</f>
        <v>476</v>
      </c>
      <c r="D61">
        <f>C61-40</f>
        <v>436</v>
      </c>
      <c r="E61">
        <f t="shared" si="0"/>
        <v>12375</v>
      </c>
      <c r="F61" t="s">
        <v>71</v>
      </c>
    </row>
    <row r="62" spans="1:9" x14ac:dyDescent="0.25">
      <c r="A62" s="2" t="s">
        <v>15</v>
      </c>
      <c r="B62">
        <v>1</v>
      </c>
      <c r="C62">
        <v>297</v>
      </c>
      <c r="D62">
        <f>C62-40</f>
        <v>257</v>
      </c>
      <c r="E62">
        <f t="shared" si="0"/>
        <v>12632</v>
      </c>
      <c r="F62" t="s">
        <v>72</v>
      </c>
      <c r="H62">
        <f>SUM(D62:D67)</f>
        <v>1401</v>
      </c>
      <c r="I62">
        <f>H62/D68</f>
        <v>0.101698606271777</v>
      </c>
    </row>
    <row r="63" spans="1:9" x14ac:dyDescent="0.25">
      <c r="A63" t="s">
        <v>21</v>
      </c>
      <c r="B63">
        <v>2</v>
      </c>
      <c r="C63">
        <f>78+82</f>
        <v>160</v>
      </c>
      <c r="D63">
        <f>C63-40</f>
        <v>120</v>
      </c>
      <c r="E63">
        <f t="shared" si="0"/>
        <v>12752</v>
      </c>
      <c r="F63" t="s">
        <v>72</v>
      </c>
    </row>
    <row r="64" spans="1:9" x14ac:dyDescent="0.25">
      <c r="A64" t="s">
        <v>48</v>
      </c>
      <c r="B64">
        <v>2</v>
      </c>
      <c r="C64">
        <f>122+136</f>
        <v>258</v>
      </c>
      <c r="D64">
        <f>C64-40</f>
        <v>218</v>
      </c>
      <c r="E64">
        <f t="shared" si="0"/>
        <v>12970</v>
      </c>
      <c r="F64" t="s">
        <v>72</v>
      </c>
    </row>
    <row r="65" spans="1:6" x14ac:dyDescent="0.25">
      <c r="A65" t="s">
        <v>27</v>
      </c>
      <c r="B65">
        <v>4</v>
      </c>
      <c r="C65">
        <f>77+118+125+141</f>
        <v>461</v>
      </c>
      <c r="D65">
        <f>C65-40</f>
        <v>421</v>
      </c>
      <c r="E65">
        <f t="shared" si="0"/>
        <v>13391</v>
      </c>
      <c r="F65" t="s">
        <v>72</v>
      </c>
    </row>
    <row r="66" spans="1:6" x14ac:dyDescent="0.25">
      <c r="A66" t="s">
        <v>68</v>
      </c>
      <c r="B66">
        <v>3</v>
      </c>
      <c r="C66">
        <f>113+65+115</f>
        <v>293</v>
      </c>
      <c r="D66">
        <f>C66-40</f>
        <v>253</v>
      </c>
      <c r="E66">
        <f t="shared" si="0"/>
        <v>13644</v>
      </c>
      <c r="F66" t="s">
        <v>72</v>
      </c>
    </row>
    <row r="67" spans="1:6" x14ac:dyDescent="0.25">
      <c r="A67" s="2" t="s">
        <v>7</v>
      </c>
      <c r="B67">
        <v>2</v>
      </c>
      <c r="C67">
        <f>89+83</f>
        <v>172</v>
      </c>
      <c r="D67">
        <f>C67-40</f>
        <v>132</v>
      </c>
      <c r="E67">
        <f t="shared" si="0"/>
        <v>13776</v>
      </c>
      <c r="F67" t="s">
        <v>72</v>
      </c>
    </row>
    <row r="68" spans="1:6" x14ac:dyDescent="0.25">
      <c r="B68" s="1">
        <f>SUM(B2:B67)</f>
        <v>126</v>
      </c>
      <c r="C68" s="1">
        <f>SUM(C2:C67)</f>
        <v>16416</v>
      </c>
      <c r="D68" s="1">
        <f>SUM(D2:D67)</f>
        <v>13776</v>
      </c>
    </row>
  </sheetData>
  <sortState xmlns:xlrd2="http://schemas.microsoft.com/office/spreadsheetml/2017/richdata2" ref="A2:E67">
    <sortCondition ref="E2:E6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2018-11-24T16:12:39Z</dcterms:created>
  <dcterms:modified xsi:type="dcterms:W3CDTF">2018-11-24T18:47:41Z</dcterms:modified>
</cp:coreProperties>
</file>