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OneDrive - George Mason University - O365 Production\Chemistry\Formal Report\Density\"/>
    </mc:Choice>
  </mc:AlternateContent>
  <xr:revisionPtr revIDLastSave="0" documentId="13_ncr:1_{BDBE7BD2-2E83-4175-AAA4-A4207F20A4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har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G3" i="1"/>
  <c r="L5" i="1"/>
  <c r="G4" i="1"/>
  <c r="L4" i="1" s="1"/>
  <c r="G5" i="1"/>
  <c r="G6" i="1"/>
  <c r="L6" i="1" s="1"/>
  <c r="G7" i="1"/>
  <c r="J4" i="1"/>
  <c r="K4" i="1" s="1"/>
  <c r="J5" i="1"/>
  <c r="K5" i="1" s="1"/>
  <c r="J6" i="1"/>
  <c r="K6" i="1" s="1"/>
  <c r="J7" i="1"/>
  <c r="K7" i="1" s="1"/>
  <c r="J8" i="1"/>
  <c r="K8" i="1" s="1"/>
  <c r="J3" i="1"/>
  <c r="K3" i="1" s="1"/>
</calcChain>
</file>

<file path=xl/sharedStrings.xml><?xml version="1.0" encoding="utf-8"?>
<sst xmlns="http://schemas.openxmlformats.org/spreadsheetml/2006/main" count="31" uniqueCount="24">
  <si>
    <t>theoretical concentration</t>
  </si>
  <si>
    <t xml:space="preserve">Vol stock Theroretical </t>
  </si>
  <si>
    <t xml:space="preserve">Buret Inital Vol </t>
  </si>
  <si>
    <t>Buret  Final Vol</t>
  </si>
  <si>
    <t xml:space="preserve">Vol stock solution autual </t>
  </si>
  <si>
    <t>Total Volume of solution</t>
  </si>
  <si>
    <t>Actual Concentration</t>
  </si>
  <si>
    <t>Mass 10 ml Volumetric Flask</t>
  </si>
  <si>
    <t>Mass 10 ml Volumetric Flask + Solution</t>
  </si>
  <si>
    <t>Mass of Solution</t>
  </si>
  <si>
    <t>Density</t>
  </si>
  <si>
    <t>(M)</t>
  </si>
  <si>
    <t>(mL)</t>
  </si>
  <si>
    <t>(g)</t>
  </si>
  <si>
    <t>(g/mL)</t>
  </si>
  <si>
    <t xml:space="preserve">                        B</t>
  </si>
  <si>
    <t xml:space="preserve">uknown </t>
  </si>
  <si>
    <t>%</t>
  </si>
  <si>
    <t>Error percentage</t>
  </si>
  <si>
    <t>Sample Calucation</t>
  </si>
  <si>
    <t>Actual Concentration (M)=E3*A3/F3</t>
  </si>
  <si>
    <t>Density (g/mL)=J3/E3</t>
  </si>
  <si>
    <t>Error=(G3-A3)/A3*100</t>
  </si>
  <si>
    <t>mass of Solution=H3-I3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</si>
</sst>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0" fontId="1" fillId="0" borderId="17" xfId="0" applyFont="1" applyBorder="1"/>
    <xf numFmtId="2" fontId="0" fillId="0" borderId="16" xfId="0" applyNumberForma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2" fontId="0" fillId="0" borderId="22" xfId="0" applyNumberFormat="1" applyBorder="1"/>
    <xf numFmtId="2" fontId="0" fillId="0" borderId="2" xfId="0" applyNumberFormat="1" applyBorder="1"/>
    <xf numFmtId="2" fontId="0" fillId="0" borderId="23" xfId="0" applyNumberFormat="1" applyBorder="1"/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Density</a:t>
            </a:r>
            <a:r>
              <a:rPr lang="en-US" baseline="0"/>
              <a:t> vs Concentration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Sheet1!$B$10:$B$14</c:f>
              <c:strCache>
                <c:ptCount val="5"/>
                <c:pt idx="0">
                  <c:v>1.41</c:v>
                </c:pt>
                <c:pt idx="1">
                  <c:v>0.03</c:v>
                </c:pt>
                <c:pt idx="2">
                  <c:v>0.26</c:v>
                </c:pt>
                <c:pt idx="3">
                  <c:v>1.34</c:v>
                </c:pt>
                <c:pt idx="4">
                  <c:v>3.03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-0.2731367471683489"/>
                  <c:y val="-9.2152158666117145E-2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Sheet1!$A$10:$A$14</c:f>
              <c:numCache>
                <c:formatCode>0.00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1.41</c:v>
                </c:pt>
                <c:pt idx="1">
                  <c:v>0.03</c:v>
                </c:pt>
                <c:pt idx="2">
                  <c:v>0.26</c:v>
                </c:pt>
                <c:pt idx="3">
                  <c:v>1.34</c:v>
                </c:pt>
                <c:pt idx="4">
                  <c:v>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3E-4DC3-9B44-783FBB40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176592"/>
        <c:axId val="1062153808"/>
      </c:scatterChart>
      <c:valAx>
        <c:axId val="119217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Concentration (M)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3808"/>
        <c:crosses val="autoZero"/>
        <c:crossBetween val="midCat"/>
      </c:valAx>
      <c:valAx>
        <c:axId val="10621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Density</a:t>
                </a:r>
                <a:r>
                  <a:rPr lang="en-US" baseline="0"/>
                  <a:t> (g/mL) 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765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55D5A-AA6C-40A2-9181-0CEE2C328A75}">
  <sheetPr/>
  <sheetViews>
    <sheetView tabSelected="1" zoomScale="11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524" cy="62888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9715E-047D-CADF-4A80-35BFF6E0F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G12" sqref="G12"/>
    </sheetView>
  </sheetViews>
  <sheetFormatPr defaultRowHeight="15" x14ac:dyDescent="0.25"/>
  <cols>
    <col min="1" max="1" width="13" customWidth="1"/>
    <col min="6" max="6" width="11.5703125" customWidth="1"/>
  </cols>
  <sheetData>
    <row r="1" spans="1:13" ht="46.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27" t="s">
        <v>10</v>
      </c>
      <c r="L1" s="31" t="s">
        <v>18</v>
      </c>
      <c r="M1" s="1"/>
    </row>
    <row r="2" spans="1:13" x14ac:dyDescent="0.25">
      <c r="A2" s="16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11</v>
      </c>
      <c r="H2" s="2" t="s">
        <v>13</v>
      </c>
      <c r="I2" s="2" t="s">
        <v>13</v>
      </c>
      <c r="J2" s="4" t="s">
        <v>13</v>
      </c>
      <c r="K2" s="4" t="s">
        <v>14</v>
      </c>
      <c r="L2" s="32" t="s">
        <v>17</v>
      </c>
    </row>
    <row r="3" spans="1:13" x14ac:dyDescent="0.25">
      <c r="A3" s="17">
        <v>3</v>
      </c>
      <c r="B3" s="2">
        <v>10</v>
      </c>
      <c r="C3" s="2">
        <v>35</v>
      </c>
      <c r="D3" s="3">
        <v>45.1</v>
      </c>
      <c r="E3" s="2">
        <v>10.1</v>
      </c>
      <c r="F3" s="3">
        <v>10</v>
      </c>
      <c r="G3" s="5">
        <f>E3*A3/F3</f>
        <v>3.03</v>
      </c>
      <c r="H3" s="3">
        <v>17.884</v>
      </c>
      <c r="I3" s="3">
        <v>24.478999999999999</v>
      </c>
      <c r="J3" s="3">
        <f>I3-H3</f>
        <v>6.5949999999999989</v>
      </c>
      <c r="K3" s="28">
        <f>J3/E3</f>
        <v>0.65297029702970288</v>
      </c>
      <c r="L3" s="32">
        <f>(G3-A3)/A3*100</f>
        <v>0.99999999999999345</v>
      </c>
    </row>
    <row r="4" spans="1:13" x14ac:dyDescent="0.25">
      <c r="A4" s="17">
        <v>2</v>
      </c>
      <c r="B4" s="2">
        <v>6.67</v>
      </c>
      <c r="C4" s="2">
        <v>27</v>
      </c>
      <c r="D4" s="2">
        <v>33.700000000000003</v>
      </c>
      <c r="E4" s="2">
        <v>6.7</v>
      </c>
      <c r="F4" s="3">
        <v>10</v>
      </c>
      <c r="G4" s="5">
        <f t="shared" ref="G4:G7" si="0">E4*A4/F4</f>
        <v>1.34</v>
      </c>
      <c r="H4" s="3">
        <v>17.884</v>
      </c>
      <c r="I4" s="3">
        <v>25.606999999999999</v>
      </c>
      <c r="J4" s="3">
        <f t="shared" ref="J4:J8" si="1">I4-H4</f>
        <v>7.722999999999999</v>
      </c>
      <c r="K4" s="29">
        <f t="shared" ref="K4:K7" si="2">J4/E4</f>
        <v>1.1526865671641788</v>
      </c>
      <c r="L4" s="32">
        <f t="shared" ref="L4:L6" si="3">(G4-A4)/A4*100</f>
        <v>-32.999999999999993</v>
      </c>
    </row>
    <row r="5" spans="1:13" x14ac:dyDescent="0.25">
      <c r="A5" s="17">
        <v>1</v>
      </c>
      <c r="B5" s="2">
        <v>3.33</v>
      </c>
      <c r="C5" s="2">
        <v>39</v>
      </c>
      <c r="D5" s="2">
        <v>41.6</v>
      </c>
      <c r="E5" s="2">
        <v>2.6</v>
      </c>
      <c r="F5" s="3">
        <v>10</v>
      </c>
      <c r="G5" s="5">
        <f t="shared" si="0"/>
        <v>0.26</v>
      </c>
      <c r="H5" s="3">
        <v>17.884</v>
      </c>
      <c r="I5" s="3">
        <v>20.949000000000002</v>
      </c>
      <c r="J5" s="3">
        <f t="shared" si="1"/>
        <v>3.0650000000000013</v>
      </c>
      <c r="K5" s="29">
        <f t="shared" si="2"/>
        <v>1.1788461538461543</v>
      </c>
      <c r="L5" s="32">
        <f t="shared" si="3"/>
        <v>-74</v>
      </c>
    </row>
    <row r="6" spans="1:13" x14ac:dyDescent="0.25">
      <c r="A6" s="17">
        <v>0.5</v>
      </c>
      <c r="B6" s="2">
        <v>1.67</v>
      </c>
      <c r="C6" s="2">
        <v>39.1</v>
      </c>
      <c r="D6" s="2">
        <v>39</v>
      </c>
      <c r="E6" s="2">
        <v>0.6</v>
      </c>
      <c r="F6" s="3">
        <v>10</v>
      </c>
      <c r="G6" s="5">
        <f t="shared" si="0"/>
        <v>0.03</v>
      </c>
      <c r="H6" s="3">
        <v>17.884</v>
      </c>
      <c r="I6" s="3">
        <v>18.57</v>
      </c>
      <c r="J6" s="3">
        <f t="shared" si="1"/>
        <v>0.68599999999999994</v>
      </c>
      <c r="K6" s="29">
        <f t="shared" si="2"/>
        <v>1.1433333333333333</v>
      </c>
      <c r="L6" s="32">
        <f t="shared" si="3"/>
        <v>-94</v>
      </c>
    </row>
    <row r="7" spans="1:13" x14ac:dyDescent="0.25">
      <c r="A7" s="17">
        <v>0</v>
      </c>
      <c r="B7" s="2">
        <v>0</v>
      </c>
      <c r="C7" s="2">
        <v>29.9</v>
      </c>
      <c r="D7" s="3">
        <v>39.1</v>
      </c>
      <c r="E7" s="2">
        <v>9.1999999999999993</v>
      </c>
      <c r="F7" s="3">
        <v>10</v>
      </c>
      <c r="G7" s="5">
        <f t="shared" si="0"/>
        <v>0</v>
      </c>
      <c r="H7" s="3">
        <v>17.884</v>
      </c>
      <c r="I7" s="3">
        <v>27.501000000000001</v>
      </c>
      <c r="J7" s="3">
        <f t="shared" si="1"/>
        <v>9.6170000000000009</v>
      </c>
      <c r="K7" s="29">
        <f t="shared" si="2"/>
        <v>1.045326086956522</v>
      </c>
      <c r="L7" s="32">
        <v>0</v>
      </c>
    </row>
    <row r="8" spans="1:13" ht="15.75" thickBot="1" x14ac:dyDescent="0.3">
      <c r="A8" s="18" t="s">
        <v>15</v>
      </c>
      <c r="B8" s="19"/>
      <c r="C8" s="19"/>
      <c r="D8" s="19"/>
      <c r="E8" s="19">
        <v>10</v>
      </c>
      <c r="F8" s="20">
        <v>10</v>
      </c>
      <c r="G8" s="21"/>
      <c r="H8" s="20">
        <v>17.884</v>
      </c>
      <c r="I8" s="22">
        <v>28.512</v>
      </c>
      <c r="J8" s="20">
        <f t="shared" si="1"/>
        <v>10.628</v>
      </c>
      <c r="K8" s="30">
        <f>J8/E8</f>
        <v>1.0628</v>
      </c>
      <c r="L8" s="32"/>
    </row>
    <row r="9" spans="1:13" ht="15.75" thickBot="1" x14ac:dyDescent="0.3"/>
    <row r="10" spans="1:13" x14ac:dyDescent="0.25">
      <c r="A10" s="6">
        <v>0</v>
      </c>
      <c r="B10" s="7">
        <v>1.41</v>
      </c>
    </row>
    <row r="11" spans="1:13" x14ac:dyDescent="0.25">
      <c r="A11" s="8">
        <v>0.5</v>
      </c>
      <c r="B11" s="9">
        <v>0.03</v>
      </c>
    </row>
    <row r="12" spans="1:13" x14ac:dyDescent="0.25">
      <c r="A12" s="8">
        <v>1</v>
      </c>
      <c r="B12" s="10">
        <v>0.26</v>
      </c>
    </row>
    <row r="13" spans="1:13" x14ac:dyDescent="0.25">
      <c r="A13" s="8">
        <v>2</v>
      </c>
      <c r="B13" s="10">
        <v>1.34</v>
      </c>
    </row>
    <row r="14" spans="1:13" x14ac:dyDescent="0.25">
      <c r="A14" s="8">
        <v>3</v>
      </c>
      <c r="B14" s="10">
        <v>3.03</v>
      </c>
    </row>
    <row r="15" spans="1:13" ht="15.75" thickBot="1" x14ac:dyDescent="0.3">
      <c r="A15" s="11" t="s">
        <v>16</v>
      </c>
      <c r="B15" s="12">
        <v>1.42</v>
      </c>
    </row>
    <row r="17" spans="1:3" x14ac:dyDescent="0.25">
      <c r="A17" s="24" t="s">
        <v>19</v>
      </c>
      <c r="B17" s="25"/>
      <c r="C17" s="26"/>
    </row>
    <row r="18" spans="1:3" x14ac:dyDescent="0.25">
      <c r="A18" s="23" t="s">
        <v>20</v>
      </c>
      <c r="B18" s="23"/>
      <c r="C18" s="23"/>
    </row>
    <row r="19" spans="1:3" x14ac:dyDescent="0.25">
      <c r="A19" s="23" t="s">
        <v>21</v>
      </c>
      <c r="B19" s="23"/>
      <c r="C19" s="23"/>
    </row>
    <row r="20" spans="1:3" x14ac:dyDescent="0.25">
      <c r="A20" s="23" t="s">
        <v>23</v>
      </c>
      <c r="B20" s="23"/>
      <c r="C20" s="23"/>
    </row>
    <row r="21" spans="1:3" x14ac:dyDescent="0.25">
      <c r="A21" s="23" t="s">
        <v>22</v>
      </c>
      <c r="B21" s="23"/>
      <c r="C21" s="23"/>
    </row>
  </sheetData>
  <sortState xmlns:xlrd2="http://schemas.microsoft.com/office/spreadsheetml/2017/richdata2" ref="A10:A14">
    <sortCondition ref="A10:A14"/>
  </sortState>
  <mergeCells count="5">
    <mergeCell ref="A18:C18"/>
    <mergeCell ref="A19:C19"/>
    <mergeCell ref="A20:C20"/>
    <mergeCell ref="A21:C21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Kailasam Rame'che</dc:creator>
  <cp:keywords/>
  <dc:description/>
  <cp:lastModifiedBy>Emmeen Kailash Ramesh</cp:lastModifiedBy>
  <cp:revision/>
  <cp:lastPrinted>2023-10-10T11:21:38Z</cp:lastPrinted>
  <dcterms:created xsi:type="dcterms:W3CDTF">2023-10-09T22:20:45Z</dcterms:created>
  <dcterms:modified xsi:type="dcterms:W3CDTF">2023-10-10T11:22:20Z</dcterms:modified>
  <cp:category/>
  <cp:contentStatus/>
</cp:coreProperties>
</file>