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es\OneDrive - George Mason University - O365 Production\Chemistry\Formal Report\"/>
    </mc:Choice>
  </mc:AlternateContent>
  <xr:revisionPtr revIDLastSave="0" documentId="13_ncr:1_{72E03730-512C-4969-9F1A-08FF72655705}" xr6:coauthVersionLast="47" xr6:coauthVersionMax="47" xr10:uidLastSave="{00000000-0000-0000-0000-000000000000}"/>
  <bookViews>
    <workbookView xWindow="-120" yWindow="-120" windowWidth="29040" windowHeight="15720" xr2:uid="{A5948A79-F4B7-4AF8-9A90-FE24371AA3CD}"/>
  </bookViews>
  <sheets>
    <sheet name="Sheet1" sheetId="1" r:id="rId1"/>
    <sheet name="Char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G2" i="1"/>
  <c r="F2" i="1"/>
  <c r="E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3" i="1"/>
  <c r="G3" i="1" s="1"/>
  <c r="I3" i="1" s="1"/>
  <c r="E4" i="1"/>
  <c r="G4" i="1" s="1"/>
  <c r="I4" i="1" s="1"/>
  <c r="E5" i="1"/>
  <c r="G5" i="1" s="1"/>
  <c r="I5" i="1" s="1"/>
  <c r="E6" i="1"/>
  <c r="G6" i="1" s="1"/>
  <c r="I6" i="1" s="1"/>
  <c r="E7" i="1"/>
  <c r="G7" i="1" s="1"/>
  <c r="I7" i="1" s="1"/>
  <c r="E8" i="1"/>
  <c r="G8" i="1" s="1"/>
  <c r="I8" i="1" s="1"/>
  <c r="E9" i="1"/>
  <c r="G9" i="1" s="1"/>
  <c r="I9" i="1" s="1"/>
  <c r="E10" i="1"/>
  <c r="G10" i="1" s="1"/>
  <c r="I10" i="1" s="1"/>
  <c r="E11" i="1"/>
  <c r="G11" i="1" s="1"/>
  <c r="I11" i="1" s="1"/>
  <c r="E12" i="1"/>
  <c r="G12" i="1" s="1"/>
  <c r="I12" i="1" s="1"/>
  <c r="E13" i="1"/>
  <c r="G13" i="1" s="1"/>
  <c r="I13" i="1" s="1"/>
  <c r="E14" i="1"/>
  <c r="G14" i="1" s="1"/>
  <c r="I14" i="1" s="1"/>
  <c r="E15" i="1"/>
  <c r="G15" i="1" s="1"/>
  <c r="I15" i="1" s="1"/>
  <c r="E16" i="1"/>
  <c r="G16" i="1" s="1"/>
  <c r="I16" i="1" s="1"/>
  <c r="E17" i="1"/>
  <c r="G17" i="1" s="1"/>
  <c r="I17" i="1" s="1"/>
  <c r="E18" i="1"/>
  <c r="G18" i="1" s="1"/>
  <c r="I18" i="1" s="1"/>
</calcChain>
</file>

<file path=xl/sharedStrings.xml><?xml version="1.0" encoding="utf-8"?>
<sst xmlns="http://schemas.openxmlformats.org/spreadsheetml/2006/main" count="35" uniqueCount="34">
  <si>
    <t>Student</t>
  </si>
  <si>
    <t>m_salicylic acid</t>
  </si>
  <si>
    <t>V_ acetic anhydride</t>
  </si>
  <si>
    <t>m_aspirin product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</si>
  <si>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</si>
  <si>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</si>
  <si>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</si>
  <si>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</si>
  <si>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</si>
  <si>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</si>
  <si>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</si>
  <si>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</si>
  <si>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</si>
  <si>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</si>
  <si>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</si>
  <si>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</si>
  <si>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</si>
  <si>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</si>
  <si>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</si>
  <si>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</si>
  <si>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</si>
  <si>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M Salicylic acid</t>
  </si>
  <si>
    <t>mole acetic anhydride</t>
  </si>
  <si>
    <t xml:space="preserve">theortical Aspirin </t>
  </si>
  <si>
    <t>Mass of aspirin isolated</t>
  </si>
  <si>
    <t>Percent yield of aspirin</t>
  </si>
  <si>
    <t>More</t>
  </si>
  <si>
    <t>Frequency</t>
  </si>
  <si>
    <t>Bins</t>
  </si>
  <si>
    <t>sample calcution</t>
  </si>
  <si>
    <t>M Salicylic acid=B2/138.12</t>
  </si>
  <si>
    <t>mole acetic anhydride=1.082*C2/102.09</t>
  </si>
  <si>
    <t>Theortical Aspirin =E2*180.7</t>
  </si>
  <si>
    <t>Percent yield of aspirin=(H2/G2)*100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</si>
</sst>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Frequency of percentage of Yeild Asiprin </a:t>
            </a:r>
            <a:endParaRPr lang="en-US"/>
          </a:p>
        </c:rich>
      </c:tx>
      <c:layout>
        <c:manualLayout>
          <c:xMode val="edge"/>
          <c:yMode val="edge"/>
          <c:x val="0.26361970456379591"/>
          <c:y val="1.413762251943565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Sheet1!$G$22:$G$30</c:f>
              <c:strCache>
                <c:ptCount val="9"/>
                <c:pt idx="0">
                  <c:v>60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230</c:v>
                </c:pt>
                <c:pt idx="8">
                  <c:v>More</c:v>
                </c:pt>
              </c:strCache>
            </c:strRef>
          </c:cat>
          <c:val>
            <c:numRef>
              <c:f>Sheet1!$H$22:$H$30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7-4728-96FE-ABC08AF0F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629600"/>
        <c:axId val="1488582144"/>
      </c:barChart>
      <c:catAx>
        <c:axId val="148562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  <a:r>
                  <a:rPr lang="en-US" baseline="0"/>
                  <a:t> of Percent of yeild asiprin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582144"/>
        <c:crosses val="autoZero"/>
        <c:auto val="1"/>
        <c:lblAlgn val="ctr"/>
        <c:lblOffset val="100"/>
        <c:noMultiLvlLbl val="0"/>
      </c:catAx>
      <c:valAx>
        <c:axId val="148858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56296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4071D3-DB9C-4BF6-AAD8-807818E5F6C9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1FCB1-1932-FEFB-85B1-2DB7946DE9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A983-9634-41A9-9514-AFB0A400260E}">
  <dimension ref="A1:I30"/>
  <sheetViews>
    <sheetView tabSelected="1" workbookViewId="0">
      <selection activeCell="H14" sqref="H14:I14"/>
    </sheetView>
  </sheetViews>
  <sheetFormatPr defaultRowHeight="15" x14ac:dyDescent="0.25"/>
  <cols>
    <col min="1" max="1" width="10.140625" customWidth="1"/>
    <col min="2" max="2" width="13.28515625" customWidth="1"/>
    <col min="3" max="3" width="17.7109375" customWidth="1"/>
    <col min="4" max="4" width="17.140625" customWidth="1"/>
    <col min="5" max="5" width="14" customWidth="1"/>
    <col min="6" max="6" width="14.140625" customWidth="1"/>
    <col min="7" max="7" width="9.5703125" bestFit="1" customWidth="1"/>
    <col min="8" max="8" width="15.140625" customWidth="1"/>
    <col min="9" max="9" width="13.7109375" customWidth="1"/>
  </cols>
  <sheetData>
    <row r="1" spans="1:9" s="1" customFormat="1" ht="29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21</v>
      </c>
      <c r="F1" s="4" t="s">
        <v>22</v>
      </c>
      <c r="G1" s="4" t="s">
        <v>23</v>
      </c>
      <c r="H1" s="4" t="s">
        <v>24</v>
      </c>
      <c r="I1" s="4" t="s">
        <v>25</v>
      </c>
    </row>
    <row r="2" spans="1:9" x14ac:dyDescent="0.25">
      <c r="A2" s="3" t="s">
        <v>4</v>
      </c>
      <c r="B2" s="10">
        <v>2</v>
      </c>
      <c r="C2" s="10">
        <v>5</v>
      </c>
      <c r="D2" s="10">
        <v>2.859</v>
      </c>
      <c r="E2" s="10">
        <f>B2/138.12</f>
        <v>1.4480162177816391E-2</v>
      </c>
      <c r="F2" s="10">
        <f>1.082*C2/102.09</f>
        <v>5.299245763541973E-2</v>
      </c>
      <c r="G2" s="10">
        <f>E2*180.7</f>
        <v>2.616565305531422</v>
      </c>
      <c r="H2" s="10">
        <v>2.859</v>
      </c>
      <c r="I2" s="10">
        <f>(H2/G2)*100</f>
        <v>109.2653790813503</v>
      </c>
    </row>
    <row r="3" spans="1:9" x14ac:dyDescent="0.25">
      <c r="A3" s="3" t="s">
        <v>5</v>
      </c>
      <c r="B3" s="10">
        <v>2.0019999999999998</v>
      </c>
      <c r="C3" s="10">
        <v>5</v>
      </c>
      <c r="D3" s="10">
        <v>2.1219999999999999</v>
      </c>
      <c r="E3" s="10">
        <f t="shared" ref="E3:E18" si="0">B3/138.12</f>
        <v>1.4494642339994207E-2</v>
      </c>
      <c r="F3" s="10">
        <f t="shared" ref="F3:F18" si="1">1.082*C3/102.09</f>
        <v>5.299245763541973E-2</v>
      </c>
      <c r="G3" s="10">
        <f t="shared" ref="G3:G18" si="2">E3*180.7</f>
        <v>2.619181870836953</v>
      </c>
      <c r="H3" s="10">
        <v>2.1219999999999999</v>
      </c>
      <c r="I3" s="10">
        <f t="shared" ref="I3:I18" si="3">H3/G3*100</f>
        <v>81.017665234599392</v>
      </c>
    </row>
    <row r="4" spans="1:9" x14ac:dyDescent="0.25">
      <c r="A4" s="3" t="s">
        <v>6</v>
      </c>
      <c r="B4" s="10">
        <v>2</v>
      </c>
      <c r="C4" s="10">
        <v>5</v>
      </c>
      <c r="D4" s="10">
        <v>4.25</v>
      </c>
      <c r="E4" s="10">
        <f t="shared" si="0"/>
        <v>1.4480162177816391E-2</v>
      </c>
      <c r="F4" s="10">
        <f t="shared" si="1"/>
        <v>5.299245763541973E-2</v>
      </c>
      <c r="G4" s="10">
        <f t="shared" si="2"/>
        <v>2.616565305531422</v>
      </c>
      <c r="H4" s="10">
        <v>4.25</v>
      </c>
      <c r="I4" s="10">
        <f t="shared" si="3"/>
        <v>162.42667404537906</v>
      </c>
    </row>
    <row r="5" spans="1:9" x14ac:dyDescent="0.25">
      <c r="A5" s="3" t="s">
        <v>7</v>
      </c>
      <c r="B5" s="10">
        <v>2</v>
      </c>
      <c r="C5" s="10">
        <v>5</v>
      </c>
      <c r="D5" s="10">
        <v>3.1429999999999998</v>
      </c>
      <c r="E5" s="10">
        <f t="shared" si="0"/>
        <v>1.4480162177816391E-2</v>
      </c>
      <c r="F5" s="10">
        <f t="shared" si="1"/>
        <v>5.299245763541973E-2</v>
      </c>
      <c r="G5" s="10">
        <f t="shared" si="2"/>
        <v>2.616565305531422</v>
      </c>
      <c r="H5" s="10">
        <v>3.1429999999999998</v>
      </c>
      <c r="I5" s="10">
        <f t="shared" si="3"/>
        <v>120.11930271167681</v>
      </c>
    </row>
    <row r="6" spans="1:9" x14ac:dyDescent="0.25">
      <c r="A6" s="3" t="s">
        <v>8</v>
      </c>
      <c r="B6" s="10">
        <v>2.0049999999999999</v>
      </c>
      <c r="C6" s="10">
        <v>5.0999999999999996</v>
      </c>
      <c r="D6" s="10">
        <v>2.7749999999999999</v>
      </c>
      <c r="E6" s="10">
        <f t="shared" si="0"/>
        <v>1.4516362583260931E-2</v>
      </c>
      <c r="F6" s="10">
        <f t="shared" si="1"/>
        <v>5.405230678812812E-2</v>
      </c>
      <c r="G6" s="10">
        <f t="shared" si="2"/>
        <v>2.6231067187952499</v>
      </c>
      <c r="H6" s="10">
        <v>2.7749999999999999</v>
      </c>
      <c r="I6" s="10">
        <f t="shared" si="3"/>
        <v>105.79058717346095</v>
      </c>
    </row>
    <row r="7" spans="1:9" x14ac:dyDescent="0.25">
      <c r="A7" s="3" t="s">
        <v>9</v>
      </c>
      <c r="B7" s="10">
        <v>2.0019999999999998</v>
      </c>
      <c r="C7" s="10">
        <v>5</v>
      </c>
      <c r="D7" s="10">
        <v>1.0980000000000001</v>
      </c>
      <c r="E7" s="10">
        <f t="shared" si="0"/>
        <v>1.4494642339994207E-2</v>
      </c>
      <c r="F7" s="10">
        <f t="shared" si="1"/>
        <v>5.299245763541973E-2</v>
      </c>
      <c r="G7" s="10">
        <f t="shared" si="2"/>
        <v>2.619181870836953</v>
      </c>
      <c r="H7" s="10">
        <v>1.0980000000000001</v>
      </c>
      <c r="I7" s="10">
        <f t="shared" si="3"/>
        <v>41.921487477657934</v>
      </c>
    </row>
    <row r="8" spans="1:9" x14ac:dyDescent="0.25">
      <c r="A8" s="3" t="s">
        <v>10</v>
      </c>
      <c r="B8" s="10">
        <v>2.0289999999999999</v>
      </c>
      <c r="C8" s="10">
        <v>5</v>
      </c>
      <c r="D8" s="10">
        <v>3.2679999999999998</v>
      </c>
      <c r="E8" s="10">
        <f t="shared" si="0"/>
        <v>1.4690124529394728E-2</v>
      </c>
      <c r="F8" s="10">
        <f t="shared" si="1"/>
        <v>5.299245763541973E-2</v>
      </c>
      <c r="G8" s="10">
        <f t="shared" si="2"/>
        <v>2.6545055024616273</v>
      </c>
      <c r="H8" s="10">
        <v>3.2679999999999998</v>
      </c>
      <c r="I8" s="10">
        <f t="shared" si="3"/>
        <v>123.11144192277827</v>
      </c>
    </row>
    <row r="9" spans="1:9" x14ac:dyDescent="0.25">
      <c r="A9" s="3" t="s">
        <v>11</v>
      </c>
      <c r="B9" s="10">
        <v>2</v>
      </c>
      <c r="C9" s="10">
        <v>5</v>
      </c>
      <c r="D9" s="10">
        <v>1.6579999999999999</v>
      </c>
      <c r="E9" s="10">
        <f t="shared" si="0"/>
        <v>1.4480162177816391E-2</v>
      </c>
      <c r="F9" s="10">
        <f t="shared" si="1"/>
        <v>5.299245763541973E-2</v>
      </c>
      <c r="G9" s="10">
        <f t="shared" si="2"/>
        <v>2.616565305531422</v>
      </c>
      <c r="H9" s="10">
        <v>1.6579999999999999</v>
      </c>
      <c r="I9" s="10">
        <f t="shared" si="3"/>
        <v>63.365511898173764</v>
      </c>
    </row>
    <row r="10" spans="1:9" x14ac:dyDescent="0.25">
      <c r="A10" s="3" t="s">
        <v>12</v>
      </c>
      <c r="B10" s="10">
        <v>2.0030000000000001</v>
      </c>
      <c r="C10" s="10">
        <v>5.0999999999999996</v>
      </c>
      <c r="D10" s="10">
        <v>3.2389999999999999</v>
      </c>
      <c r="E10" s="10">
        <f t="shared" si="0"/>
        <v>1.4501882421083117E-2</v>
      </c>
      <c r="F10" s="10">
        <f t="shared" si="1"/>
        <v>5.405230678812812E-2</v>
      </c>
      <c r="G10" s="10">
        <f t="shared" si="2"/>
        <v>2.6204901534897189</v>
      </c>
      <c r="H10" s="10">
        <v>3.2389999999999999</v>
      </c>
      <c r="I10" s="10">
        <f t="shared" si="3"/>
        <v>123.6028303974586</v>
      </c>
    </row>
    <row r="11" spans="1:9" x14ac:dyDescent="0.25">
      <c r="A11" s="3" t="s">
        <v>13</v>
      </c>
      <c r="B11" s="10">
        <v>2.0419999999999998</v>
      </c>
      <c r="C11" s="10">
        <v>4.9000000000000004</v>
      </c>
      <c r="D11" s="10">
        <v>3.0750000000000002</v>
      </c>
      <c r="E11" s="10">
        <f t="shared" si="0"/>
        <v>1.4784245583550534E-2</v>
      </c>
      <c r="F11" s="10">
        <f t="shared" si="1"/>
        <v>5.1932608482711341E-2</v>
      </c>
      <c r="G11" s="10">
        <f t="shared" si="2"/>
        <v>2.6715131769475815</v>
      </c>
      <c r="H11" s="10">
        <v>3.0750000000000002</v>
      </c>
      <c r="I11" s="10">
        <f t="shared" si="3"/>
        <v>115.10330649064717</v>
      </c>
    </row>
    <row r="12" spans="1:9" x14ac:dyDescent="0.25">
      <c r="A12" s="3" t="s">
        <v>14</v>
      </c>
      <c r="B12" s="10">
        <v>1.9990000000000001</v>
      </c>
      <c r="C12" s="10">
        <v>5.0999999999999996</v>
      </c>
      <c r="D12" s="10">
        <v>5.9589999999999996</v>
      </c>
      <c r="E12" s="10">
        <f t="shared" si="0"/>
        <v>1.4472922096727483E-2</v>
      </c>
      <c r="F12" s="10">
        <f t="shared" si="1"/>
        <v>5.405230678812812E-2</v>
      </c>
      <c r="G12" s="10">
        <f t="shared" si="2"/>
        <v>2.615257022878656</v>
      </c>
      <c r="H12" s="10">
        <v>5.9589999999999996</v>
      </c>
      <c r="I12" s="10">
        <f t="shared" si="3"/>
        <v>227.85523364892185</v>
      </c>
    </row>
    <row r="13" spans="1:9" x14ac:dyDescent="0.25">
      <c r="A13" s="3" t="s">
        <v>15</v>
      </c>
      <c r="B13" s="10">
        <v>2.0019999999999998</v>
      </c>
      <c r="C13" s="10">
        <v>5.01</v>
      </c>
      <c r="D13" s="10">
        <v>2.3839999999999999</v>
      </c>
      <c r="E13" s="10">
        <f t="shared" si="0"/>
        <v>1.4494642339994207E-2</v>
      </c>
      <c r="F13" s="10">
        <f t="shared" si="1"/>
        <v>5.3098442550690565E-2</v>
      </c>
      <c r="G13" s="10">
        <f t="shared" si="2"/>
        <v>2.619181870836953</v>
      </c>
      <c r="H13" s="10">
        <v>2.3839999999999999</v>
      </c>
      <c r="I13" s="10">
        <f t="shared" si="3"/>
        <v>91.020788840379325</v>
      </c>
    </row>
    <row r="14" spans="1:9" x14ac:dyDescent="0.25">
      <c r="A14" s="3" t="s">
        <v>16</v>
      </c>
      <c r="B14" s="10">
        <v>2.0009999999999999</v>
      </c>
      <c r="C14" s="10">
        <v>4.9000000000000004</v>
      </c>
      <c r="D14" s="10">
        <v>2.6930000000000001</v>
      </c>
      <c r="E14" s="10">
        <f t="shared" si="0"/>
        <v>1.4487402258905298E-2</v>
      </c>
      <c r="F14" s="10">
        <f t="shared" si="1"/>
        <v>5.1932608482711341E-2</v>
      </c>
      <c r="G14" s="10">
        <f t="shared" si="2"/>
        <v>2.617873588184187</v>
      </c>
      <c r="H14" s="10">
        <v>2.6930000000000001</v>
      </c>
      <c r="I14" s="10">
        <f t="shared" si="3"/>
        <v>102.86974940863827</v>
      </c>
    </row>
    <row r="15" spans="1:9" x14ac:dyDescent="0.25">
      <c r="A15" s="3" t="s">
        <v>17</v>
      </c>
      <c r="B15" s="10">
        <v>2</v>
      </c>
      <c r="C15" s="10">
        <v>5</v>
      </c>
      <c r="D15" s="10">
        <v>3.1619999999999999</v>
      </c>
      <c r="E15" s="10">
        <f t="shared" si="0"/>
        <v>1.4480162177816391E-2</v>
      </c>
      <c r="F15" s="10">
        <f t="shared" si="1"/>
        <v>5.299245763541973E-2</v>
      </c>
      <c r="G15" s="10">
        <f t="shared" si="2"/>
        <v>2.616565305531422</v>
      </c>
      <c r="H15" s="10">
        <v>3.1619999999999999</v>
      </c>
      <c r="I15" s="10">
        <f t="shared" si="3"/>
        <v>120.84544548976204</v>
      </c>
    </row>
    <row r="16" spans="1:9" x14ac:dyDescent="0.25">
      <c r="A16" s="3" t="s">
        <v>18</v>
      </c>
      <c r="B16" s="10">
        <v>2.0249999999999999</v>
      </c>
      <c r="C16" s="10">
        <v>4.95</v>
      </c>
      <c r="D16" s="10">
        <v>3.581</v>
      </c>
      <c r="E16" s="10">
        <f t="shared" si="0"/>
        <v>1.4661164205039096E-2</v>
      </c>
      <c r="F16" s="10">
        <f t="shared" si="1"/>
        <v>5.2462533059065536E-2</v>
      </c>
      <c r="G16" s="10">
        <f t="shared" si="2"/>
        <v>2.6492723718505644</v>
      </c>
      <c r="H16" s="10">
        <v>3.581</v>
      </c>
      <c r="I16" s="10">
        <f t="shared" si="3"/>
        <v>135.16918977638403</v>
      </c>
    </row>
    <row r="17" spans="1:9" x14ac:dyDescent="0.25">
      <c r="A17" s="3" t="s">
        <v>19</v>
      </c>
      <c r="B17" s="10">
        <v>2</v>
      </c>
      <c r="C17" s="10">
        <v>5</v>
      </c>
      <c r="D17" s="10">
        <v>3.0489999999999999</v>
      </c>
      <c r="E17" s="10">
        <f t="shared" si="0"/>
        <v>1.4480162177816391E-2</v>
      </c>
      <c r="F17" s="10">
        <f t="shared" si="1"/>
        <v>5.299245763541973E-2</v>
      </c>
      <c r="G17" s="10">
        <f t="shared" si="2"/>
        <v>2.616565305531422</v>
      </c>
      <c r="H17" s="10">
        <v>3.0489999999999999</v>
      </c>
      <c r="I17" s="10">
        <f t="shared" si="3"/>
        <v>116.52680686220253</v>
      </c>
    </row>
    <row r="18" spans="1:9" x14ac:dyDescent="0.25">
      <c r="A18" s="3" t="s">
        <v>20</v>
      </c>
      <c r="B18" s="10">
        <v>2.0009999999999999</v>
      </c>
      <c r="C18" s="10">
        <v>5</v>
      </c>
      <c r="D18" s="10">
        <v>2.3759999999999999</v>
      </c>
      <c r="E18" s="10">
        <f t="shared" si="0"/>
        <v>1.4487402258905298E-2</v>
      </c>
      <c r="F18" s="10">
        <f t="shared" si="1"/>
        <v>5.299245763541973E-2</v>
      </c>
      <c r="G18" s="10">
        <f t="shared" si="2"/>
        <v>2.617873588184187</v>
      </c>
      <c r="H18" s="10">
        <v>2.3759999999999999</v>
      </c>
      <c r="I18" s="10">
        <f t="shared" si="3"/>
        <v>90.760684959125328</v>
      </c>
    </row>
    <row r="20" spans="1:9" x14ac:dyDescent="0.25">
      <c r="E20" s="3" t="s">
        <v>28</v>
      </c>
    </row>
    <row r="21" spans="1:9" x14ac:dyDescent="0.25">
      <c r="A21" s="6" t="s">
        <v>29</v>
      </c>
      <c r="B21" s="7"/>
      <c r="C21" s="8"/>
      <c r="E21" s="3">
        <v>60</v>
      </c>
      <c r="G21" s="9" t="s">
        <v>28</v>
      </c>
      <c r="H21" s="9" t="s">
        <v>27</v>
      </c>
    </row>
    <row r="22" spans="1:9" x14ac:dyDescent="0.25">
      <c r="A22" s="5" t="s">
        <v>30</v>
      </c>
      <c r="B22" s="5"/>
      <c r="C22" s="5"/>
      <c r="E22" s="3">
        <v>80</v>
      </c>
      <c r="G22" s="3">
        <v>60</v>
      </c>
      <c r="H22" s="3">
        <v>1</v>
      </c>
    </row>
    <row r="23" spans="1:9" x14ac:dyDescent="0.25">
      <c r="A23" s="5" t="s">
        <v>31</v>
      </c>
      <c r="B23" s="5"/>
      <c r="C23" s="5"/>
      <c r="E23" s="3">
        <v>90</v>
      </c>
      <c r="G23" s="3">
        <v>80</v>
      </c>
      <c r="H23" s="3">
        <v>1</v>
      </c>
    </row>
    <row r="24" spans="1:9" x14ac:dyDescent="0.25">
      <c r="A24" s="5" t="s">
        <v>32</v>
      </c>
      <c r="B24" s="5"/>
      <c r="C24" s="5"/>
      <c r="E24" s="3">
        <v>100</v>
      </c>
      <c r="G24" s="3">
        <v>90</v>
      </c>
      <c r="H24" s="3">
        <v>1</v>
      </c>
    </row>
    <row r="25" spans="1:9" x14ac:dyDescent="0.25">
      <c r="A25" s="5" t="s">
        <v>33</v>
      </c>
      <c r="B25" s="5"/>
      <c r="C25" s="5"/>
      <c r="E25" s="3">
        <v>110</v>
      </c>
      <c r="G25" s="3">
        <v>100</v>
      </c>
      <c r="H25" s="3">
        <v>2</v>
      </c>
    </row>
    <row r="26" spans="1:9" x14ac:dyDescent="0.25">
      <c r="E26" s="3">
        <v>120</v>
      </c>
      <c r="G26" s="3">
        <v>110</v>
      </c>
      <c r="H26" s="3">
        <v>2</v>
      </c>
    </row>
    <row r="27" spans="1:9" x14ac:dyDescent="0.25">
      <c r="E27" s="3">
        <v>130</v>
      </c>
      <c r="G27" s="3">
        <v>120</v>
      </c>
      <c r="H27" s="3">
        <v>2</v>
      </c>
    </row>
    <row r="28" spans="1:9" x14ac:dyDescent="0.25">
      <c r="E28" s="3">
        <v>230</v>
      </c>
      <c r="G28" s="3">
        <v>130</v>
      </c>
      <c r="H28" s="3">
        <v>4</v>
      </c>
    </row>
    <row r="29" spans="1:9" x14ac:dyDescent="0.25">
      <c r="G29" s="3">
        <v>230</v>
      </c>
      <c r="H29" s="3">
        <v>3</v>
      </c>
    </row>
    <row r="30" spans="1:9" x14ac:dyDescent="0.25">
      <c r="G30" s="3" t="s">
        <v>26</v>
      </c>
      <c r="H30" s="3">
        <v>0</v>
      </c>
    </row>
  </sheetData>
  <sortState xmlns:xlrd2="http://schemas.microsoft.com/office/spreadsheetml/2017/richdata2" ref="G22:G29">
    <sortCondition ref="G22"/>
  </sortState>
  <mergeCells count="5">
    <mergeCell ref="A22:C22"/>
    <mergeCell ref="A23:C23"/>
    <mergeCell ref="A24:C24"/>
    <mergeCell ref="A25:C25"/>
    <mergeCell ref="A21:C2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A'Laura Hines</dc:creator>
  <cp:keywords/>
  <dc:description/>
  <cp:lastModifiedBy>Emmeen Kailash Ramesh</cp:lastModifiedBy>
  <cp:revision/>
  <dcterms:created xsi:type="dcterms:W3CDTF">2022-03-21T12:04:20Z</dcterms:created>
  <dcterms:modified xsi:type="dcterms:W3CDTF">2023-10-23T12:55:01Z</dcterms:modified>
  <cp:category/>
  <cp:contentStatus/>
</cp:coreProperties>
</file>