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8_{8A69B72D-3036-4752-8D85-B281BD41FD98}" xr6:coauthVersionLast="47" xr6:coauthVersionMax="47" xr10:uidLastSave="{00000000-0000-0000-0000-000000000000}"/>
  <bookViews>
    <workbookView xWindow="1515" yWindow="945" windowWidth="28800" windowHeight="15435" xr2:uid="{00000000-000D-0000-FFFF-FFFF00000000}"/>
  </bookViews>
  <sheets>
    <sheet name="TOC" sheetId="23" r:id="rId1"/>
    <sheet name="Notes" sheetId="24" r:id="rId2"/>
    <sheet name="Glossary" sheetId="25" r:id="rId3"/>
    <sheet name="Tab1" sheetId="1" r:id="rId4"/>
    <sheet name="Tab2" sheetId="42" r:id="rId5"/>
    <sheet name="Fig1" sheetId="31" r:id="rId6"/>
    <sheet name="Tab3" sheetId="3" r:id="rId7"/>
    <sheet name="Tab4" sheetId="4" r:id="rId8"/>
    <sheet name="Tab5" sheetId="26" r:id="rId9"/>
    <sheet name="Fig2" sheetId="33" r:id="rId10"/>
    <sheet name="Tab6" sheetId="27" r:id="rId11"/>
    <sheet name="Tab7" sheetId="43" r:id="rId12"/>
    <sheet name="Fig3" sheetId="36" r:id="rId13"/>
    <sheet name="Tab8" sheetId="8" r:id="rId14"/>
    <sheet name="Tab9" sheetId="29" r:id="rId15"/>
    <sheet name="Tab10" sheetId="44" r:id="rId16"/>
    <sheet name="Tab11" sheetId="11" r:id="rId17"/>
    <sheet name="Tab12" sheetId="40" r:id="rId18"/>
    <sheet name="Tab13" sheetId="13" r:id="rId19"/>
    <sheet name="Tab14" sheetId="14" r:id="rId20"/>
    <sheet name="Tab15" sheetId="15" r:id="rId21"/>
    <sheet name="Tab16" sheetId="22" r:id="rId22"/>
    <sheet name="Fig4-5" sheetId="37" r:id="rId23"/>
    <sheet name="Tab17" sheetId="17" r:id="rId24"/>
    <sheet name="Tab18" sheetId="30" r:id="rId25"/>
    <sheet name="Tab19" sheetId="19" r:id="rId26"/>
    <sheet name="Tab20" sheetId="20" r:id="rId27"/>
    <sheet name="Fig6" sheetId="38" r:id="rId28"/>
    <sheet name="Fig7" sheetId="39" r:id="rId29"/>
  </sheets>
  <definedNames>
    <definedName name="_xlnm._FilterDatabase" localSheetId="3" hidden="1">'Tab1'!$A$4:$M$85</definedName>
    <definedName name="_xlnm._FilterDatabase" localSheetId="15" hidden="1">'Tab10'!$A$4:$AQ$4</definedName>
    <definedName name="_xlnm._FilterDatabase" localSheetId="16" hidden="1">'Tab11'!$A$3:$K$3</definedName>
    <definedName name="_xlnm._FilterDatabase" localSheetId="17" hidden="1">'Tab12'!$A$4:$L$5</definedName>
    <definedName name="_xlnm._FilterDatabase" localSheetId="18" hidden="1">'Tab13'!$A$4:$I$4</definedName>
    <definedName name="_xlnm._FilterDatabase" localSheetId="19" hidden="1">'Tab14'!$A$3:$F$3</definedName>
    <definedName name="_xlnm._FilterDatabase" localSheetId="20" hidden="1">'Tab15'!$A$4:$L$4</definedName>
    <definedName name="_xlnm._FilterDatabase" localSheetId="21" hidden="1">'Tab16'!$A$3:$I$4</definedName>
    <definedName name="_xlnm._FilterDatabase" localSheetId="23" hidden="1">'Tab17'!$A$4:$H$80</definedName>
    <definedName name="_xlnm._FilterDatabase" localSheetId="24" hidden="1">'Tab18'!$A$4:$H$4</definedName>
    <definedName name="_xlnm._FilterDatabase" localSheetId="4" hidden="1">'Tab2'!$A$4:$L$4</definedName>
    <definedName name="_xlnm._FilterDatabase" localSheetId="6" hidden="1">'Tab3'!$A$4:$S$82</definedName>
    <definedName name="_xlnm._FilterDatabase" localSheetId="7" hidden="1">'Tab4'!$A$4:$AC$82</definedName>
    <definedName name="_xlnm._FilterDatabase" localSheetId="8" hidden="1">'Tab5'!$A$3:$K$3</definedName>
    <definedName name="_xlnm._FilterDatabase" localSheetId="10" hidden="1">'Tab6'!$A$3:$K$3</definedName>
    <definedName name="_xlnm._FilterDatabase" localSheetId="11" hidden="1">'Tab7'!$A$3:$K$3</definedName>
    <definedName name="_xlnm._FilterDatabase" localSheetId="13" hidden="1">'Tab8'!$A$4:$G$4</definedName>
    <definedName name="_xlnm._FilterDatabase" localSheetId="14" hidden="1">'Tab9'!$A$4:$O$4</definedName>
    <definedName name="_xlnm.Print_Area" localSheetId="5">'Fig1'!$A$1:$R$42</definedName>
    <definedName name="_xlnm.Print_Area" localSheetId="9">'Fig2'!$A$1:$X$43</definedName>
    <definedName name="_xlnm.Print_Area" localSheetId="12">'Fig3'!$A$1:$Q$36</definedName>
    <definedName name="_xlnm.Print_Area" localSheetId="22">'Fig4-5'!$A$1:$P$74</definedName>
    <definedName name="_xlnm.Print_Area" localSheetId="27">'Fig6'!$A$1:$Y$64</definedName>
    <definedName name="_xlnm.Print_Area" localSheetId="28">'Fig7'!$A$1:$V$42</definedName>
    <definedName name="_xlnm.Print_Area" localSheetId="2">Glossary!$A$1:$B$30</definedName>
    <definedName name="_xlnm.Print_Area" localSheetId="1">Notes!$A$1:$A$14</definedName>
    <definedName name="_xlnm.Print_Area" localSheetId="3">'Tab1'!$A$1:$M$88</definedName>
    <definedName name="_xlnm.Print_Area" localSheetId="16">'Tab11'!$A$1:$K$77</definedName>
    <definedName name="_xlnm.Print_Area" localSheetId="17">'Tab12'!$A$1:$L$123</definedName>
    <definedName name="_xlnm.Print_Area" localSheetId="18">'Tab13'!$A$1:$I$79</definedName>
    <definedName name="_xlnm.Print_Area" localSheetId="19">'Tab14'!$A$1:$F$89</definedName>
    <definedName name="_xlnm.Print_Area" localSheetId="20">'Tab15'!$A$1:$L$97</definedName>
    <definedName name="_xlnm.Print_Area" localSheetId="21">'Tab16'!$A$1:$I$111</definedName>
    <definedName name="_xlnm.Print_Area" localSheetId="23">'Tab17'!$A$1:$H$83</definedName>
    <definedName name="_xlnm.Print_Area" localSheetId="24">'Tab18'!$A$1:$H$80</definedName>
    <definedName name="_xlnm.Print_Area" localSheetId="25">'Tab19'!$A$1:$K$19</definedName>
    <definedName name="_xlnm.Print_Area" localSheetId="4">'Tab2'!$A$1:$L$93</definedName>
    <definedName name="_xlnm.Print_Area" localSheetId="26">'Tab20'!$A$1:$J$13</definedName>
    <definedName name="_xlnm.Print_Area" localSheetId="6">'Tab3'!$A$1:$Y$85</definedName>
    <definedName name="_xlnm.Print_Area" localSheetId="7">'Tab4'!$A$1:$AB$86</definedName>
    <definedName name="_xlnm.Print_Area" localSheetId="8">'Tab5'!$A$1:$K$88</definedName>
    <definedName name="_xlnm.Print_Area" localSheetId="10">'Tab6'!$A$1:$K$85</definedName>
    <definedName name="_xlnm.Print_Area" localSheetId="11">'Tab7'!$A$1:$K$85</definedName>
    <definedName name="_xlnm.Print_Area" localSheetId="13">'Tab8'!$A$1:$G$91</definedName>
    <definedName name="_xlnm.Print_Area" localSheetId="14">'Tab9'!$A$1:$O$99</definedName>
    <definedName name="_xlnm.Print_Area" localSheetId="0">TOC!$A$1:$A$43</definedName>
    <definedName name="_xlnm.Print_Titles" localSheetId="15">'Tab10'!$A:$C</definedName>
    <definedName name="_xlnm.Print_Titles" localSheetId="16">'Tab11'!$1:$1</definedName>
    <definedName name="_xlnm.Print_Titles" localSheetId="17">'Tab12'!$1:$5</definedName>
    <definedName name="_xlnm.Print_Titles" localSheetId="18">'Tab13'!$1:$4</definedName>
    <definedName name="_xlnm.Print_Titles" localSheetId="19">'Tab14'!$1:$3</definedName>
    <definedName name="_xlnm.Print_Titles" localSheetId="20">'Tab15'!$1:$4</definedName>
    <definedName name="_xlnm.Print_Titles" localSheetId="21">'Tab16'!$1:$4</definedName>
    <definedName name="_xlnm.Print_Titles" localSheetId="23">'Tab17'!$1:$4</definedName>
    <definedName name="_xlnm.Print_Titles" localSheetId="24">'Tab18'!$4:$4</definedName>
    <definedName name="_xlnm.Print_Titles" localSheetId="4">'Tab2'!$1:$4</definedName>
    <definedName name="_xlnm.Print_Titles" localSheetId="6">'Tab3'!$A:$C,'Tab3'!$1:$4</definedName>
    <definedName name="_xlnm.Print_Titles" localSheetId="7">'Tab4'!$A:$C,'Tab4'!$1:$4</definedName>
    <definedName name="_xlnm.Print_Titles" localSheetId="8">'Tab5'!$A:$C</definedName>
    <definedName name="_xlnm.Print_Titles" localSheetId="13">'Tab8'!$1:$4</definedName>
    <definedName name="_xlnm.Print_Titles" localSheetId="14">'Tab9'!$A:$B,'Tab9'!$1:$4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3" i="14" l="1"/>
  <c r="F73" i="14"/>
  <c r="AM74" i="44"/>
  <c r="AI74" i="44"/>
  <c r="AE74" i="44"/>
  <c r="AA74" i="44"/>
  <c r="W74" i="44"/>
  <c r="S74" i="44"/>
  <c r="O74" i="44"/>
  <c r="K74" i="44"/>
  <c r="G74" i="44"/>
  <c r="L19" i="33" l="1"/>
  <c r="L20" i="33"/>
  <c r="L21" i="33"/>
  <c r="C21" i="33"/>
  <c r="D21" i="33"/>
  <c r="E21" i="33"/>
  <c r="F21" i="33"/>
  <c r="G21" i="33"/>
  <c r="H21" i="33"/>
  <c r="I21" i="33"/>
  <c r="J21" i="33"/>
  <c r="K21" i="33"/>
  <c r="B21" i="33"/>
  <c r="C20" i="33"/>
  <c r="D20" i="33"/>
  <c r="E20" i="33"/>
  <c r="F20" i="33"/>
  <c r="G20" i="33"/>
  <c r="H20" i="33"/>
  <c r="I20" i="33"/>
  <c r="J20" i="33"/>
  <c r="K20" i="33"/>
  <c r="B20" i="33"/>
  <c r="C19" i="33"/>
  <c r="D19" i="33"/>
  <c r="E19" i="33"/>
  <c r="F19" i="33"/>
  <c r="G19" i="33"/>
  <c r="H19" i="33"/>
  <c r="I19" i="33"/>
  <c r="J19" i="33"/>
  <c r="K19" i="33"/>
  <c r="B19" i="33"/>
  <c r="E11" i="36" l="1"/>
  <c r="I74" i="22" l="1"/>
  <c r="H74" i="22"/>
  <c r="G74" i="22"/>
  <c r="F74" i="22"/>
  <c r="E74" i="22"/>
  <c r="D74" i="22"/>
  <c r="I74" i="15"/>
  <c r="K74" i="15"/>
  <c r="L74" i="15"/>
  <c r="G74" i="15"/>
  <c r="E74" i="15"/>
  <c r="I74" i="13" l="1"/>
  <c r="H74" i="13"/>
  <c r="G74" i="13"/>
  <c r="F74" i="13"/>
  <c r="E74" i="13"/>
  <c r="D74" i="13"/>
  <c r="F28" i="39" l="1"/>
  <c r="F27" i="39"/>
  <c r="D26" i="39"/>
  <c r="C26" i="39"/>
  <c r="F25" i="39"/>
  <c r="F24" i="39"/>
  <c r="F23" i="39"/>
  <c r="F22" i="39"/>
  <c r="F21" i="39"/>
  <c r="F20" i="39"/>
  <c r="F19" i="39"/>
  <c r="F18" i="39"/>
  <c r="F17" i="39"/>
  <c r="F16" i="39"/>
  <c r="F15" i="39"/>
  <c r="F14" i="39"/>
  <c r="F13" i="39"/>
  <c r="F12" i="39"/>
  <c r="F11" i="39"/>
  <c r="F10" i="39"/>
  <c r="P9" i="39"/>
  <c r="F9" i="39"/>
  <c r="P8" i="39"/>
  <c r="F8" i="39"/>
  <c r="F7" i="39"/>
  <c r="F6" i="39"/>
  <c r="F5" i="39"/>
  <c r="J74" i="15" l="1"/>
  <c r="H74" i="15"/>
  <c r="F74" i="15"/>
  <c r="D74" i="15"/>
  <c r="I17" i="36"/>
  <c r="D17" i="36"/>
  <c r="E16" i="36" s="1"/>
  <c r="J16" i="36"/>
  <c r="J15" i="36"/>
  <c r="E15" i="36"/>
  <c r="J14" i="36"/>
  <c r="E14" i="36"/>
  <c r="D9" i="36"/>
  <c r="D8" i="36" l="1"/>
  <c r="D10" i="36"/>
</calcChain>
</file>

<file path=xl/sharedStrings.xml><?xml version="1.0" encoding="utf-8"?>
<sst xmlns="http://schemas.openxmlformats.org/spreadsheetml/2006/main" count="7219" uniqueCount="600">
  <si>
    <t>2022-23 Survey of Dental Education</t>
  </si>
  <si>
    <t>Report 2 - Tuition, Admission, and Attrition</t>
  </si>
  <si>
    <t>Table of Contents</t>
  </si>
  <si>
    <t>Notes to the Reader</t>
  </si>
  <si>
    <t>Glossary of Terms</t>
  </si>
  <si>
    <t>Tuition</t>
  </si>
  <si>
    <t>Table 1: United States Dental School Resident and Non-Resident Tuition by Class, 2022-23</t>
  </si>
  <si>
    <t>Table 2: First-Year Tuition and Annual Related Educational Costs in the United States and Canada, 2022-23</t>
  </si>
  <si>
    <t>Figure 1: Average United States Dental School Tuition and Fees for Public and Private First Year Students, in Nominal and 2021 Dollars, 2012-13 to 2022-23</t>
  </si>
  <si>
    <t>Table 3: First Year United States Dental School Tuition and Fees for Residents and Non-Residents, 2012-13 to 2022-23</t>
  </si>
  <si>
    <t>Table 4: United States Dental School Mandatory General Fees, Instrument, Textbook, and Health Services Costs by Class, 2022-23</t>
  </si>
  <si>
    <t>Table 5: United States Dental Schools Ranked by Total Resident First-Year Costs, 2022-23</t>
  </si>
  <si>
    <t>Figure 2: Average Dental School Total Public Resident and Non-Resident and Private Costs for All Four Years, in Nominal and 2022 Dollars, 2012-13 to 2022-23</t>
  </si>
  <si>
    <t>Table 6: United States Dental Schools Ranked by Total Resident Costs for All Four Years, 2022-23</t>
  </si>
  <si>
    <t>Table 7: United States Dental Schools Ranked by Total Non-Resident Costs for All Four Years, 2022-23</t>
  </si>
  <si>
    <t>Admission</t>
  </si>
  <si>
    <t>Figure 3: Applications Received by United States Dental Schools by Gender, 2022-23</t>
  </si>
  <si>
    <t>Table 8: Number of Applications Received and Examined, and Applicants Offered Positions in CODA-accredited and Canadian Dental Schools, 2022-23</t>
  </si>
  <si>
    <t>Table 9: Applications Received by CODA-accredited and Canadian Dental Schools, 2022-23</t>
  </si>
  <si>
    <t>Table 10: Applications Received by Dental Schools in the United States by Ethnicity/Race and Gender, 2022-23</t>
  </si>
  <si>
    <t>Table 11: Importance of DAT Scores Used as Admissions Criteria by United States Dental Schools, 2022-23</t>
  </si>
  <si>
    <t>Table 12: Importance of College Grades and Other Factors Used as Admissions Criteria by Dental Schools in the United States and Canada, 2022-23</t>
  </si>
  <si>
    <t>Table 13: CODA-accredited Dental Schools Admitting Transfer Students from Programs in the US and Canada, 2022-23</t>
  </si>
  <si>
    <t>Table 14: Number of International Dental School Graduates Admitted to CODA-accredited and Canadian Dental Schools by Class, 2022-23</t>
  </si>
  <si>
    <t>Table 15: Number of Students Receiving Credit for Previous Academic Work in CODA-accredited and Canadian Dental Schools, 2022-23</t>
  </si>
  <si>
    <t>Table 16: Number of CODA-accredited and Canadian Dental Schools Offering Combined Degree Programs, 2022-23</t>
  </si>
  <si>
    <t>Figure 4: Average DAT Scores of First-Year United States Dental Students, 2012-13 to 2022-23</t>
  </si>
  <si>
    <t>Figure 5: Average Pre-Dental GPA of First-Year United States Dental Students, 2012-13 to 2022-23</t>
  </si>
  <si>
    <t>Table 17: Average DAT Scores and Pre-Dental GPA of First-Year Students at CODA-accredited Dental Schools, 2022-23</t>
  </si>
  <si>
    <t>Table 18: Citizenship of First-Year Students at CODA-accredited Dental Schools, 2022-23</t>
  </si>
  <si>
    <t>Attrition</t>
  </si>
  <si>
    <t>Table 19: United States Dental School First-Year Enrollment and Withdrawals with Attrition by Class, 2011-12 to 2021-22</t>
  </si>
  <si>
    <t>Table 20: Withdrawal in the United States Dental Schools by Class, 2021-22</t>
  </si>
  <si>
    <t>Figure 6: United States Dental School First-Year Enrollment and Withdrawals, 1975-76 to 2021-22</t>
  </si>
  <si>
    <t>Figure 7: Reason for United States Dental School First-Year Attrition, 1995-96 to 2021-22</t>
  </si>
  <si>
    <t>Notes to Reader</t>
  </si>
  <si>
    <t>Return to Table of Contents</t>
  </si>
  <si>
    <r>
      <t xml:space="preserve">Report 2: Tuition, Admission, and Attrition summarizes information gathered by the Commission on Dental Accreditation's (CODA) annual </t>
    </r>
    <r>
      <rPr>
        <i/>
        <sz val="11"/>
        <color rgb="FF000000"/>
        <rFont val="Arial"/>
        <family val="2"/>
      </rPr>
      <t>Survey of Dental Education</t>
    </r>
    <r>
      <rPr>
        <sz val="11"/>
        <color rgb="FF000000"/>
        <rFont val="Arial"/>
        <family val="2"/>
      </rPr>
      <t xml:space="preserve"> for 2022-23. The purpose of this report is to present information from dental schools regarding tuition and other educational expenses, academic qualifications of students, admissions criteria, combined degree programs, and attrition.</t>
    </r>
  </si>
  <si>
    <r>
      <t>Requests to complete the 2022-23</t>
    </r>
    <r>
      <rPr>
        <i/>
        <sz val="11"/>
        <color theme="1"/>
        <rFont val="Arial"/>
        <family val="2"/>
      </rPr>
      <t xml:space="preserve"> Survey of Dental Education</t>
    </r>
    <r>
      <rPr>
        <sz val="11"/>
        <color theme="1"/>
        <rFont val="Arial"/>
        <family val="2"/>
      </rPr>
      <t xml:space="preserve"> were sent to all 70 United States dental schools accredited by the Commission on Dental Accreditation, one international dental school accredited by CODA, and ten Canadian dental schools accredited by the Commission on Dental Accreditation of Canada (CDAC) in August 2022. Data collection was conducted by the ADA Health Policy Institute (HPI), on behalf of CODA. </t>
    </r>
  </si>
  <si>
    <t>All CODA-accredited schools were required to complete the survey in order to maintain accreditation by CODA, which is nationally recognized as the sole agency to accredit dental and dental-related education programs conducted at the post-secondary level. Kansas City University College of Dental Medicine will matriculate the first predoctoral dental class in the 2023-24 academic year. As there was no enrollment in 2022-23, the dental school is not included in this report. For more information on CODA, please visit coda.ada.org</t>
  </si>
  <si>
    <t>Every reasonable effort has been made by HPI to identify and correct recognizable inconsistencies in program-level data. However, there may remain some instances in which data provided by a given dental education program published in this report are inaccurate but unrecognizable as such to the HPI or CODA, because no comparable question exists on the survey with which to verify its accuracy.</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</si>
  <si>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</si>
  <si>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t>TERM</t>
  </si>
  <si>
    <t>DEFINITION</t>
  </si>
  <si>
    <t>Mean</t>
  </si>
  <si>
    <t>The mean is the simple average of values reported by the schools responding to the survey. The mean is calculated by summing the values reported and then dividing the sum by the number of schools responding to the question.</t>
  </si>
  <si>
    <t>Median</t>
  </si>
  <si>
    <t>The median is the statistic representing the observation that falls at the fifty percent mark. One half of the population falls below this figure.</t>
  </si>
  <si>
    <t>MD</t>
  </si>
  <si>
    <t>Doctor of Medicine degree.</t>
  </si>
  <si>
    <t>MPH</t>
  </si>
  <si>
    <t>Master of Public Health degree.</t>
  </si>
  <si>
    <t>MS</t>
  </si>
  <si>
    <t>Master of Science degree.</t>
  </si>
  <si>
    <t>N</t>
  </si>
  <si>
    <t>Number.</t>
  </si>
  <si>
    <t>N/A</t>
  </si>
  <si>
    <t>Not available or not applicable.</t>
  </si>
  <si>
    <t>PhD</t>
  </si>
  <si>
    <t>Doctor of Philosophy degree.</t>
  </si>
  <si>
    <t>Private School</t>
  </si>
  <si>
    <t>An educational institution controlled by a private individual(s) or by a nongovernmental agency, usually supported primarily by other than public funds, and operated by other than publicly elected or appointed officials. These institutions may be either for-profit or not-for-profit.</t>
  </si>
  <si>
    <t>Private For-Profit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</si>
  <si>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</si>
  <si>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Private/State-Related School</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</si>
  <si>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</si>
  <si>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Public School</t>
  </si>
  <si>
    <t>An educational institution whose programs and activities are operated by publicly elected or appointed school officials and which is supported primarily by public funds.</t>
  </si>
  <si>
    <t>Standard Deviation</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</si>
  <si>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</si>
  <si>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1st Year</t>
  </si>
  <si>
    <t>2nd Year</t>
  </si>
  <si>
    <t>3rd Year</t>
  </si>
  <si>
    <t>4th Year</t>
  </si>
  <si>
    <t>Total</t>
  </si>
  <si>
    <t>State</t>
  </si>
  <si>
    <t>Dental School</t>
  </si>
  <si>
    <t>Type of Institutional Support</t>
  </si>
  <si>
    <t>Resident</t>
  </si>
  <si>
    <t>Non-Resident</t>
  </si>
  <si>
    <t>AL</t>
  </si>
  <si>
    <t>University of Alabama</t>
  </si>
  <si>
    <t>Public</t>
  </si>
  <si>
    <t>AZ</t>
  </si>
  <si>
    <t>Arizona School of Dentistry &amp; Oral Health</t>
  </si>
  <si>
    <t>Private Nonprofit</t>
  </si>
  <si>
    <t>Midwestern University - AZ</t>
  </si>
  <si>
    <t>CA</t>
  </si>
  <si>
    <r>
      <t>California Northstate University</t>
    </r>
    <r>
      <rPr>
        <vertAlign val="superscript"/>
        <sz val="11"/>
        <color rgb="FF000000"/>
        <rFont val="Arial"/>
        <family val="2"/>
      </rPr>
      <t>1</t>
    </r>
  </si>
  <si>
    <t>Private For-Profit</t>
  </si>
  <si>
    <r>
      <t>N/A</t>
    </r>
    <r>
      <rPr>
        <vertAlign val="superscript"/>
        <sz val="11"/>
        <color rgb="FF000000"/>
        <rFont val="Arial"/>
        <family val="2"/>
      </rPr>
      <t>3</t>
    </r>
  </si>
  <si>
    <r>
      <t>University of the Pacific</t>
    </r>
    <r>
      <rPr>
        <vertAlign val="superscript"/>
        <sz val="11"/>
        <color rgb="FF000000"/>
        <rFont val="Arial"/>
        <family val="2"/>
      </rPr>
      <t>2</t>
    </r>
  </si>
  <si>
    <t>University of California, San Francisco</t>
  </si>
  <si>
    <t>University of California, Los Angeles</t>
  </si>
  <si>
    <t>Herman Ostrow School of Dentistry of USC</t>
  </si>
  <si>
    <t>Loma Linda University</t>
  </si>
  <si>
    <t>Western University of Health Sciences</t>
  </si>
  <si>
    <t>CO</t>
  </si>
  <si>
    <t>University of Colorado</t>
  </si>
  <si>
    <t>CT</t>
  </si>
  <si>
    <t>University of Connecticut</t>
  </si>
  <si>
    <t>DC</t>
  </si>
  <si>
    <t>Howard University</t>
  </si>
  <si>
    <t>FL</t>
  </si>
  <si>
    <t>University of Florida</t>
  </si>
  <si>
    <t>Nova Southeastern University</t>
  </si>
  <si>
    <t>LECOM College of Dental Medicine</t>
  </si>
  <si>
    <t>GA</t>
  </si>
  <si>
    <t>Augusta University</t>
  </si>
  <si>
    <t>IL</t>
  </si>
  <si>
    <t>Southern Illinois University</t>
  </si>
  <si>
    <t>University of Illinois, Chicago</t>
  </si>
  <si>
    <t>Midwestern University - IL</t>
  </si>
  <si>
    <t>IN</t>
  </si>
  <si>
    <t>Indiana University</t>
  </si>
  <si>
    <t>IA</t>
  </si>
  <si>
    <t>University of Iowa</t>
  </si>
  <si>
    <t>KY</t>
  </si>
  <si>
    <t>University of Kentucky</t>
  </si>
  <si>
    <t>University of Louisville</t>
  </si>
  <si>
    <t>LA</t>
  </si>
  <si>
    <t>LSU Health Sciences Center</t>
  </si>
  <si>
    <t>ME</t>
  </si>
  <si>
    <t>University of New England</t>
  </si>
  <si>
    <t>University of Maryland</t>
  </si>
  <si>
    <t>MA</t>
  </si>
  <si>
    <t>Harvard University</t>
  </si>
  <si>
    <t>Boston University</t>
  </si>
  <si>
    <t>Tufts University</t>
  </si>
  <si>
    <t>MI</t>
  </si>
  <si>
    <t>University of Detroit Mercy</t>
  </si>
  <si>
    <t>University of Michigan</t>
  </si>
  <si>
    <t>MN</t>
  </si>
  <si>
    <t>University of Minnesota</t>
  </si>
  <si>
    <t>University of Mississippi</t>
  </si>
  <si>
    <t>MO</t>
  </si>
  <si>
    <t>University of Missouri, Kansas City</t>
  </si>
  <si>
    <t>Missouri School of Dentistry &amp; Oral Health</t>
  </si>
  <si>
    <t>NE</t>
  </si>
  <si>
    <t>Creighton University</t>
  </si>
  <si>
    <t>University of Nebraska Medical Center</t>
  </si>
  <si>
    <t>NV</t>
  </si>
  <si>
    <t>University of Nevada, Las Vegas</t>
  </si>
  <si>
    <t>NJ</t>
  </si>
  <si>
    <t>Rutgers School of Dental Medicine</t>
  </si>
  <si>
    <t>NY</t>
  </si>
  <si>
    <t>Columbia University</t>
  </si>
  <si>
    <t>New York University</t>
  </si>
  <si>
    <t>Stony Brook University</t>
  </si>
  <si>
    <t>Touro College of Dental Medicine</t>
  </si>
  <si>
    <t>University at Buffalo</t>
  </si>
  <si>
    <t>NC</t>
  </si>
  <si>
    <t>University of North Carolina</t>
  </si>
  <si>
    <t>East Carolina University</t>
  </si>
  <si>
    <t>OH</t>
  </si>
  <si>
    <t>Ohio State University</t>
  </si>
  <si>
    <t>Case Western Reserve University</t>
  </si>
  <si>
    <t>OK</t>
  </si>
  <si>
    <t>University of Oklahoma</t>
  </si>
  <si>
    <t>OR</t>
  </si>
  <si>
    <t>Oregon Health &amp; Science University</t>
  </si>
  <si>
    <t>PA</t>
  </si>
  <si>
    <t>Temple University</t>
  </si>
  <si>
    <t>Private/State-Related</t>
  </si>
  <si>
    <t>University of Pennsylvania</t>
  </si>
  <si>
    <t>University of Pittsburgh</t>
  </si>
  <si>
    <t>SC</t>
  </si>
  <si>
    <t>Medical University of South Carolina</t>
  </si>
  <si>
    <t>TN</t>
  </si>
  <si>
    <r>
      <t>Lincoln Memorial University</t>
    </r>
    <r>
      <rPr>
        <vertAlign val="superscript"/>
        <sz val="11"/>
        <color rgb="FF000000"/>
        <rFont val="Arial"/>
        <family val="2"/>
      </rPr>
      <t>1</t>
    </r>
  </si>
  <si>
    <t>Meharry Medical College</t>
  </si>
  <si>
    <t>University of Tennessee College of Dentistry</t>
  </si>
  <si>
    <t>TX</t>
  </si>
  <si>
    <t>Texas A&amp;M University</t>
  </si>
  <si>
    <r>
      <t>Texas Tech University Health Sciences Center El Paso</t>
    </r>
    <r>
      <rPr>
        <vertAlign val="superscript"/>
        <sz val="11"/>
        <color rgb="FF000000"/>
        <rFont val="Arial"/>
        <family val="2"/>
      </rPr>
      <t>4</t>
    </r>
  </si>
  <si>
    <t>University of Texas at Houston</t>
  </si>
  <si>
    <t>UT Health San Antonio</t>
  </si>
  <si>
    <t>UT</t>
  </si>
  <si>
    <t>Roseman University of Health Sciences</t>
  </si>
  <si>
    <t>University of Utah</t>
  </si>
  <si>
    <t>VA</t>
  </si>
  <si>
    <t>Virginia Commonwealth University</t>
  </si>
  <si>
    <t>WA</t>
  </si>
  <si>
    <t>University of Washington</t>
  </si>
  <si>
    <t>WV</t>
  </si>
  <si>
    <t>West Virginia University</t>
  </si>
  <si>
    <t>WI</t>
  </si>
  <si>
    <t>Marquette University</t>
  </si>
  <si>
    <t>PR</t>
  </si>
  <si>
    <t>University of Puerto Rico</t>
  </si>
  <si>
    <t>Totals (including new schools)</t>
  </si>
  <si>
    <t>Number of non-zero entries</t>
  </si>
  <si>
    <t>Mean of non-zero entries</t>
  </si>
  <si>
    <t>Standard deviation</t>
  </si>
  <si>
    <t>Totals (excluding new schools)</t>
  </si>
  <si>
    <t>NOTE: King Abdulaziz University is not included in this table, as the predoctoral program is tuition-free.</t>
  </si>
  <si>
    <r>
      <rPr>
        <vertAlign val="superscript"/>
        <sz val="9"/>
        <color theme="1"/>
        <rFont val="Arial"/>
        <family val="2"/>
      </rPr>
      <t>1</t>
    </r>
    <r>
      <rPr>
        <sz val="9"/>
        <color theme="1"/>
        <rFont val="Arial"/>
        <family val="2"/>
      </rPr>
      <t xml:space="preserve"> Dental school began operations in the 2022-23 school year.</t>
    </r>
  </si>
  <si>
    <r>
      <rPr>
        <vertAlign val="superscript"/>
        <sz val="9"/>
        <color theme="1"/>
        <rFont val="Arial"/>
        <family val="2"/>
      </rPr>
      <t>2</t>
    </r>
    <r>
      <rPr>
        <sz val="9"/>
        <color theme="1"/>
        <rFont val="Arial"/>
        <family val="2"/>
      </rPr>
      <t xml:space="preserve"> University of the Pacific has a three-year program.</t>
    </r>
  </si>
  <si>
    <r>
      <rPr>
        <vertAlign val="superscript"/>
        <sz val="9"/>
        <color theme="1"/>
        <rFont val="Arial"/>
        <family val="2"/>
      </rPr>
      <t>3</t>
    </r>
    <r>
      <rPr>
        <sz val="9"/>
        <color theme="1"/>
        <rFont val="Arial"/>
        <family val="2"/>
      </rPr>
      <t xml:space="preserve"> Not applicable.</t>
    </r>
  </si>
  <si>
    <r>
      <rPr>
        <vertAlign val="superscript"/>
        <sz val="9"/>
        <color theme="1"/>
        <rFont val="Arial"/>
        <family val="2"/>
      </rPr>
      <t>4</t>
    </r>
    <r>
      <rPr>
        <sz val="9"/>
        <color theme="1"/>
        <rFont val="Arial"/>
        <family val="2"/>
      </rPr>
      <t xml:space="preserve"> Dental school began operations in the 2021-22 school year.</t>
    </r>
  </si>
  <si>
    <r>
      <t xml:space="preserve">Source: American Dental Association, Health Policy Institute, </t>
    </r>
    <r>
      <rPr>
        <i/>
        <sz val="9"/>
        <color theme="1"/>
        <rFont val="Arial"/>
        <family val="2"/>
      </rPr>
      <t>Commission on Dental Accreditation 2022-23 Survey of Dental Education (United States Group II, Question 27).</t>
    </r>
  </si>
  <si>
    <t>© 2023 American Dental Association</t>
  </si>
  <si>
    <t>Table 2: First-Year Tuition and Annual Related Educational Costs in the United States and Canada, 
2022-23</t>
  </si>
  <si>
    <t>First Year Tuition</t>
  </si>
  <si>
    <t>Other Educational Costs</t>
  </si>
  <si>
    <r>
      <t xml:space="preserve">Total First Year Costs </t>
    </r>
    <r>
      <rPr>
        <b/>
        <sz val="9"/>
        <color rgb="FFFFFFFF"/>
        <rFont val="Arial"/>
        <family val="2"/>
      </rPr>
      <t>(Tuition, General Fees and Other)</t>
    </r>
  </si>
  <si>
    <t>Other Costs, Years 2 to 4</t>
  </si>
  <si>
    <t>State /
Province</t>
  </si>
  <si>
    <t>School Name</t>
  </si>
  <si>
    <t>General Fees 1st Year</t>
  </si>
  <si>
    <t>Other Costs 1st Year</t>
  </si>
  <si>
    <r>
      <t>N/A</t>
    </r>
    <r>
      <rPr>
        <vertAlign val="superscript"/>
        <sz val="11"/>
        <color theme="1"/>
        <rFont val="Arial"/>
        <family val="2"/>
      </rPr>
      <t>2</t>
    </r>
  </si>
  <si>
    <r>
      <t>University of the Pacific</t>
    </r>
    <r>
      <rPr>
        <vertAlign val="superscript"/>
        <sz val="11"/>
        <color rgb="FF000000"/>
        <rFont val="Arial"/>
        <family val="2"/>
      </rPr>
      <t>3</t>
    </r>
  </si>
  <si>
    <r>
      <t>Lincoln Memorial University</t>
    </r>
    <r>
      <rPr>
        <vertAlign val="superscript"/>
        <sz val="11"/>
        <color rgb="FF000000"/>
        <rFont val="Arial"/>
        <family val="2"/>
      </rPr>
      <t>4</t>
    </r>
  </si>
  <si>
    <r>
      <t>Texas Tech University Health Sciences Center El Paso</t>
    </r>
    <r>
      <rPr>
        <vertAlign val="superscript"/>
        <sz val="11"/>
        <color rgb="FF000000"/>
        <rFont val="Arial"/>
        <family val="2"/>
      </rPr>
      <t>1</t>
    </r>
  </si>
  <si>
    <t>United States mean of non-zero entries</t>
  </si>
  <si>
    <t>AB</t>
  </si>
  <si>
    <t>University of Alberta</t>
  </si>
  <si>
    <t>BC</t>
  </si>
  <si>
    <t>University of British Columbia</t>
  </si>
  <si>
    <t>MB</t>
  </si>
  <si>
    <t>University of Manitoba</t>
  </si>
  <si>
    <t>NS</t>
  </si>
  <si>
    <t>Dalhousie University</t>
  </si>
  <si>
    <t>ON</t>
  </si>
  <si>
    <t>University of Toronto</t>
  </si>
  <si>
    <t>University of Western Ontario</t>
  </si>
  <si>
    <r>
      <t>N/AV</t>
    </r>
    <r>
      <rPr>
        <vertAlign val="superscript"/>
        <sz val="11"/>
        <color rgb="FF000000"/>
        <rFont val="Arial"/>
        <family val="2"/>
      </rPr>
      <t>4</t>
    </r>
  </si>
  <si>
    <t>N/AV</t>
  </si>
  <si>
    <t>QC</t>
  </si>
  <si>
    <t>McGill University</t>
  </si>
  <si>
    <t>Private/Province-Related</t>
  </si>
  <si>
    <t>Université de Montréal</t>
  </si>
  <si>
    <t>Université Laval</t>
  </si>
  <si>
    <t>SK</t>
  </si>
  <si>
    <t>University of Saskatchewan</t>
  </si>
  <si>
    <t>NOTE: King Abdulaziz University is not included in this table, as the predoctoral program is tuition-free, and a stipend is awarded that covers other educational expenses.</t>
  </si>
  <si>
    <r>
      <rPr>
        <vertAlign val="superscript"/>
        <sz val="9"/>
        <color theme="1"/>
        <rFont val="Arial"/>
        <family val="2"/>
      </rPr>
      <t>1</t>
    </r>
    <r>
      <rPr>
        <sz val="9"/>
        <color theme="1"/>
        <rFont val="Arial"/>
        <family val="2"/>
      </rPr>
      <t xml:space="preserve"> Program began operations in the 2021-22 school year, and had no enrollment in the 3rd and 4th year classes.</t>
    </r>
  </si>
  <si>
    <r>
      <rPr>
        <vertAlign val="superscript"/>
        <sz val="9"/>
        <color theme="1"/>
        <rFont val="Arial"/>
        <family val="2"/>
      </rPr>
      <t>2</t>
    </r>
    <r>
      <rPr>
        <sz val="9"/>
        <color theme="1"/>
        <rFont val="Arial"/>
        <family val="2"/>
      </rPr>
      <t xml:space="preserve"> Not applicable.</t>
    </r>
  </si>
  <si>
    <r>
      <rPr>
        <vertAlign val="superscript"/>
        <sz val="9"/>
        <color theme="1"/>
        <rFont val="Arial"/>
        <family val="2"/>
      </rPr>
      <t>3</t>
    </r>
    <r>
      <rPr>
        <sz val="9"/>
        <color theme="1"/>
        <rFont val="Arial"/>
        <family val="2"/>
      </rPr>
      <t xml:space="preserve"> University of the Pacific has a three-year program.</t>
    </r>
  </si>
  <si>
    <r>
      <rPr>
        <vertAlign val="superscript"/>
        <sz val="9"/>
        <color rgb="FF000000"/>
        <rFont val="Arial"/>
        <family val="2"/>
      </rPr>
      <t>4</t>
    </r>
    <r>
      <rPr>
        <sz val="9"/>
        <color rgb="FF000000"/>
        <rFont val="Arial"/>
        <family val="2"/>
      </rPr>
      <t xml:space="preserve"> Program began operations in 2022-23, and had no enrollment in the 2nd, 3rd and 4th year classes.</t>
    </r>
  </si>
  <si>
    <r>
      <rPr>
        <vertAlign val="superscript"/>
        <sz val="9"/>
        <color theme="1"/>
        <rFont val="Arial"/>
        <family val="2"/>
      </rPr>
      <t>5</t>
    </r>
    <r>
      <rPr>
        <sz val="9"/>
        <color theme="1"/>
        <rFont val="Arial"/>
        <family val="2"/>
      </rPr>
      <t xml:space="preserve"> Not available.</t>
    </r>
  </si>
  <si>
    <r>
      <t>Source: American Dental Association, Health Policy Institute,</t>
    </r>
    <r>
      <rPr>
        <i/>
        <sz val="9"/>
        <color theme="1"/>
        <rFont val="Arial"/>
        <family val="2"/>
      </rPr>
      <t xml:space="preserve"> Commission on Dental Accreditation 2022-23 Survey of Dental Education (United States Group II, Question 27).</t>
    </r>
  </si>
  <si>
    <t>Figure 1: Average United States Dental School Tuition and Fees for Public and Private First Year Students, in Nominal and 2022 Dollars, 2012-13 to 2022-23</t>
  </si>
  <si>
    <t>2012-13</t>
  </si>
  <si>
    <t>2013-14</t>
  </si>
  <si>
    <t>2014-15</t>
  </si>
  <si>
    <t>2015-16</t>
  </si>
  <si>
    <t>2016-17</t>
  </si>
  <si>
    <t>2017-18</t>
  </si>
  <si>
    <t>2018-19</t>
  </si>
  <si>
    <t>2019-20</t>
  </si>
  <si>
    <t>2020-21</t>
  </si>
  <si>
    <t>2021-22</t>
  </si>
  <si>
    <t>2022-23</t>
  </si>
  <si>
    <t>Public Resident</t>
  </si>
  <si>
    <t>Public Resident (2022 Dollars)</t>
  </si>
  <si>
    <t>Public Non-Resident</t>
  </si>
  <si>
    <t>Public Non-Resident (2022 Dollars)</t>
  </si>
  <si>
    <t>Private</t>
  </si>
  <si>
    <t>Private (2022 Dollars)</t>
  </si>
  <si>
    <t>The MEANS Procedure</t>
  </si>
  <si>
    <t>Variable</t>
  </si>
  <si>
    <t>Analysis Variable :</t>
  </si>
  <si>
    <t>RTUFE1</t>
  </si>
  <si>
    <t>NRTUFE1</t>
  </si>
  <si>
    <t>NOTE: Figure does not include data from King Abdulaziz University.</t>
  </si>
  <si>
    <t>Four private instutitons offer lower tuition rates for in-state students. Non-resident rates for those schools are included in this graph.</t>
  </si>
  <si>
    <t>New dental schools are included in the year in which they began operations:</t>
  </si>
  <si>
    <t>California Northstate University and Lincoln Memorial University</t>
  </si>
  <si>
    <t>Texas Tech University Health Sciences Center El Paso</t>
  </si>
  <si>
    <t>University of New England, Missouri School of Dentistry and Oral Health, and University of Utah</t>
  </si>
  <si>
    <r>
      <t>Source: American Dental Association, Health Policy Institute,</t>
    </r>
    <r>
      <rPr>
        <i/>
        <sz val="9"/>
        <color theme="1"/>
        <rFont val="Arial"/>
        <family val="2"/>
      </rPr>
      <t xml:space="preserve"> Commission on Dental Accreditation Surveys of Dental Education (United States Group II).</t>
    </r>
  </si>
  <si>
    <t>University of the Pacific</t>
  </si>
  <si>
    <r>
      <t>LECOM College of Dental Medicine</t>
    </r>
    <r>
      <rPr>
        <vertAlign val="superscript"/>
        <sz val="11"/>
        <color rgb="FF000000"/>
        <rFont val="Arial"/>
        <family val="2"/>
      </rPr>
      <t>1</t>
    </r>
  </si>
  <si>
    <r>
      <t>University of New England</t>
    </r>
    <r>
      <rPr>
        <vertAlign val="superscript"/>
        <sz val="11"/>
        <color rgb="FF000000"/>
        <rFont val="Arial"/>
        <family val="2"/>
      </rPr>
      <t>1</t>
    </r>
  </si>
  <si>
    <r>
      <t>Missouri School of Dentistry &amp; Oral Health</t>
    </r>
    <r>
      <rPr>
        <vertAlign val="superscript"/>
        <sz val="11"/>
        <color rgb="FF000000"/>
        <rFont val="Arial"/>
        <family val="2"/>
      </rPr>
      <t>1</t>
    </r>
  </si>
  <si>
    <r>
      <t>Touro College of Dental Medicine</t>
    </r>
    <r>
      <rPr>
        <vertAlign val="superscript"/>
        <sz val="11"/>
        <color rgb="FF000000"/>
        <rFont val="Arial"/>
        <family val="2"/>
      </rPr>
      <t>1</t>
    </r>
  </si>
  <si>
    <r>
      <t>East Carolina University</t>
    </r>
    <r>
      <rPr>
        <vertAlign val="superscript"/>
        <sz val="11"/>
        <color rgb="FF000000"/>
        <rFont val="Arial"/>
        <family val="2"/>
      </rPr>
      <t>1</t>
    </r>
  </si>
  <si>
    <t>Private/State-related</t>
  </si>
  <si>
    <t>University of Tennessee</t>
  </si>
  <si>
    <r>
      <t>Texas Tech University</t>
    </r>
    <r>
      <rPr>
        <vertAlign val="superscript"/>
        <sz val="11"/>
        <color rgb="FF000000"/>
        <rFont val="Arial"/>
        <family val="2"/>
      </rPr>
      <t>1</t>
    </r>
  </si>
  <si>
    <r>
      <t>University of Utah</t>
    </r>
    <r>
      <rPr>
        <vertAlign val="superscript"/>
        <sz val="11"/>
        <color rgb="FF000000"/>
        <rFont val="Arial"/>
        <family val="2"/>
      </rPr>
      <t>1</t>
    </r>
  </si>
  <si>
    <t>Mean of non-zero entries: Public institutions</t>
  </si>
  <si>
    <t>Mean of non-zero entries: Private Institutions</t>
  </si>
  <si>
    <t>Mean of non-zero entries: All dental schools</t>
  </si>
  <si>
    <r>
      <rPr>
        <vertAlign val="superscript"/>
        <sz val="9"/>
        <rFont val="Arial"/>
        <family val="2"/>
      </rPr>
      <t xml:space="preserve">1 </t>
    </r>
    <r>
      <rPr>
        <sz val="9"/>
        <rFont val="Arial"/>
        <family val="2"/>
      </rPr>
      <t>New dental schools are included in the year in which they began operations:</t>
    </r>
  </si>
  <si>
    <t>2022-23   California Northstate University and Lincoln Memorial University</t>
  </si>
  <si>
    <t>2021-22   Texas Tech University Health Sciences Center El Paso</t>
  </si>
  <si>
    <t>2016-17   Touro College of Dental Medicine</t>
  </si>
  <si>
    <t>2013-14   University of New England, Missouri School of Dentistry &amp; Oral Health, University of Utah</t>
  </si>
  <si>
    <r>
      <t>Source: American Dental Association, Health Policy Institute,</t>
    </r>
    <r>
      <rPr>
        <i/>
        <sz val="9"/>
        <rFont val="Arial"/>
        <family val="2"/>
      </rPr>
      <t xml:space="preserve"> Commission on Dental Accreditation Surveys of Dental Education (Group II).</t>
    </r>
  </si>
  <si>
    <t>Table 4: United States Dental School Mandatory General Fees, Instrument, Instructional Materials, and Health Services Costs by Class, 2022-23</t>
  </si>
  <si>
    <r>
      <t>Total - All Years</t>
    </r>
    <r>
      <rPr>
        <b/>
        <vertAlign val="superscript"/>
        <sz val="11"/>
        <color rgb="FFFFFFFF"/>
        <rFont val="Arial"/>
        <family val="2"/>
      </rPr>
      <t>4</t>
    </r>
  </si>
  <si>
    <t>Mandatory General Fees</t>
  </si>
  <si>
    <t>Instrument Costs</t>
  </si>
  <si>
    <t>Instructional Materials</t>
  </si>
  <si>
    <t>Other Fixed Costs</t>
  </si>
  <si>
    <t>Health Services</t>
  </si>
  <si>
    <t>Combined 
Fees and Other Costs - 
All Years</t>
  </si>
  <si>
    <r>
      <t>Lincoln Memorial University</t>
    </r>
    <r>
      <rPr>
        <vertAlign val="superscript"/>
        <sz val="11"/>
        <color rgb="FF000000"/>
        <rFont val="Arial"/>
        <family val="2"/>
      </rPr>
      <t>3</t>
    </r>
  </si>
  <si>
    <r>
      <rPr>
        <vertAlign val="superscript"/>
        <sz val="9"/>
        <rFont val="Arial"/>
        <family val="2"/>
      </rPr>
      <t>1</t>
    </r>
    <r>
      <rPr>
        <sz val="9"/>
        <rFont val="Arial"/>
        <family val="2"/>
      </rPr>
      <t xml:space="preserve"> Program began operations in the 2021-22 school year, and had no enrollment in the 3rd and 4th year classes.</t>
    </r>
  </si>
  <si>
    <r>
      <rPr>
        <vertAlign val="superscript"/>
        <sz val="9"/>
        <rFont val="Arial"/>
        <family val="2"/>
      </rPr>
      <t>2</t>
    </r>
    <r>
      <rPr>
        <sz val="9"/>
        <rFont val="Arial"/>
        <family val="2"/>
      </rPr>
      <t xml:space="preserve"> University of the Pacific has a three-year program.</t>
    </r>
  </si>
  <si>
    <r>
      <rPr>
        <vertAlign val="superscript"/>
        <sz val="9"/>
        <color rgb="FF000000"/>
        <rFont val="Arial"/>
        <family val="2"/>
      </rPr>
      <t>3</t>
    </r>
    <r>
      <rPr>
        <sz val="9"/>
        <color rgb="FF000000"/>
        <rFont val="Arial"/>
        <family val="2"/>
      </rPr>
      <t xml:space="preserve"> Program begain operations in the 2022-23 school year and had no enrollment in the 2nd, 3rd and 4th year classes.</t>
    </r>
  </si>
  <si>
    <r>
      <rPr>
        <vertAlign val="superscript"/>
        <sz val="9"/>
        <rFont val="Arial"/>
        <family val="2"/>
      </rPr>
      <t>4</t>
    </r>
    <r>
      <rPr>
        <sz val="9"/>
        <rFont val="Arial"/>
        <family val="2"/>
      </rPr>
      <t xml:space="preserve"> Summary Statistics for All Years excludes three new dental programs (Texas Tech University, California Northstate University, and Lincoln Memorial University).</t>
    </r>
  </si>
  <si>
    <r>
      <t xml:space="preserve">Source: American Dental Association, Health Policy Institute, </t>
    </r>
    <r>
      <rPr>
        <i/>
        <sz val="9"/>
        <rFont val="Arial"/>
        <family val="2"/>
      </rPr>
      <t>Commission on Dental Accreditation 2022-23 Survey of Dental Education (Group II, Question 27.)</t>
    </r>
  </si>
  <si>
    <t>Rank Order</t>
  </si>
  <si>
    <t>Type of Institutional Sponsor</t>
  </si>
  <si>
    <t>Resident Tuition</t>
  </si>
  <si>
    <t>Total Tuition and Fees</t>
  </si>
  <si>
    <t>Instruments</t>
  </si>
  <si>
    <t>Other 
Fixed Cost</t>
  </si>
  <si>
    <t>Total
 Costs</t>
  </si>
  <si>
    <t>Lincoln Memorial University</t>
  </si>
  <si>
    <t>California Northstate University</t>
  </si>
  <si>
    <t>Public institutions:</t>
  </si>
  <si>
    <t>Private institutions:</t>
  </si>
  <si>
    <t>All dental schools:</t>
  </si>
  <si>
    <r>
      <t xml:space="preserve">Source: American Dental Association, Health Policy Institute, </t>
    </r>
    <r>
      <rPr>
        <i/>
        <sz val="9"/>
        <color theme="1"/>
        <rFont val="Arial"/>
        <family val="2"/>
      </rPr>
      <t>Commission on Dental Accreditation 2022-23 Survey of Dental Education (Group II, Question 27)</t>
    </r>
    <r>
      <rPr>
        <sz val="9"/>
        <color theme="1"/>
        <rFont val="Arial"/>
        <family val="2"/>
      </rPr>
      <t>.</t>
    </r>
  </si>
  <si>
    <r>
      <t>Figure 2: Average Dental School Total Public Resident and Non-Resident and Private Costs for All Four Years, in Nominal and 2022 Dollars, 2012-13 to 2022-23</t>
    </r>
    <r>
      <rPr>
        <b/>
        <vertAlign val="superscript"/>
        <sz val="11"/>
        <color theme="1"/>
        <rFont val="Arial"/>
        <family val="2"/>
      </rPr>
      <t>1</t>
    </r>
  </si>
  <si>
    <r>
      <t>·</t>
    </r>
    <r>
      <rPr>
        <sz val="7"/>
        <color theme="1"/>
        <rFont val="Times New Roman"/>
        <family val="1"/>
      </rPr>
      <t xml:space="preserve">         </t>
    </r>
    <r>
      <rPr>
        <sz val="10"/>
        <color theme="1"/>
        <rFont val="Arial"/>
        <family val="2"/>
      </rPr>
      <t>Figure 3: Change the same way as Figure 1?</t>
    </r>
  </si>
  <si>
    <t>Muliplier</t>
  </si>
  <si>
    <t>Public Res 2022</t>
  </si>
  <si>
    <t>Public Non-Res 2022</t>
  </si>
  <si>
    <t>Private 2022</t>
  </si>
  <si>
    <r>
      <rPr>
        <vertAlign val="superscript"/>
        <sz val="9"/>
        <color theme="1"/>
        <rFont val="Arial"/>
        <family val="2"/>
      </rPr>
      <t>1</t>
    </r>
    <r>
      <rPr>
        <sz val="9"/>
        <color theme="1"/>
        <rFont val="Arial"/>
        <family val="2"/>
      </rPr>
      <t xml:space="preserve">Averages presented here do not include new dental schools, for those years in which they operated a partial program. </t>
    </r>
  </si>
  <si>
    <t>New programs, and the years they began operations, are:</t>
  </si>
  <si>
    <t>(not included)</t>
  </si>
  <si>
    <t>(first included in 2019-20)</t>
  </si>
  <si>
    <t>(first included in 2016-17)</t>
  </si>
  <si>
    <t>LECOM School of Dental Medicine</t>
  </si>
  <si>
    <t>(first included in 2015-16)</t>
  </si>
  <si>
    <t xml:space="preserve">Midwestern University - IL, East Carolina University, and Roseman University </t>
  </si>
  <si>
    <t>2011-12</t>
  </si>
  <si>
    <t>(first included in 2014-15)</t>
  </si>
  <si>
    <r>
      <t xml:space="preserve">Source: American Dental Association, Health Policy Institute, </t>
    </r>
    <r>
      <rPr>
        <i/>
        <sz val="9"/>
        <color theme="1"/>
        <rFont val="Arial"/>
        <family val="2"/>
      </rPr>
      <t>Commission on Dental Accreditation Surveys of Dental Education (United States Group II).</t>
    </r>
  </si>
  <si>
    <r>
      <t>Table 6: United States Dental Schools Ranked by Total Resident Costs for All Four Years, 2022-23</t>
    </r>
    <r>
      <rPr>
        <b/>
        <vertAlign val="superscript"/>
        <sz val="11"/>
        <color rgb="FF000000"/>
        <rFont val="Arial"/>
        <family val="2"/>
      </rPr>
      <t>1</t>
    </r>
  </si>
  <si>
    <t>Total Costs</t>
  </si>
  <si>
    <r>
      <rPr>
        <vertAlign val="superscript"/>
        <sz val="9"/>
        <color theme="1"/>
        <rFont val="Arial"/>
        <family val="2"/>
      </rPr>
      <t>1</t>
    </r>
    <r>
      <rPr>
        <sz val="9"/>
        <color theme="1"/>
        <rFont val="Arial"/>
        <family val="2"/>
      </rPr>
      <t xml:space="preserve"> The programs at Texas Tech University Health Sciences Center, California Northstate University and Lincoln Memorial University began operations too recently to have complete cost data, and are excluded from the table.</t>
    </r>
  </si>
  <si>
    <r>
      <t xml:space="preserve">Source: American Dental Association, Health Policy Institute, </t>
    </r>
    <r>
      <rPr>
        <i/>
        <sz val="9"/>
        <color theme="1"/>
        <rFont val="Arial"/>
        <family val="2"/>
      </rPr>
      <t>Commission on Dental Accreditation 2022-23 Survey of Dental Education (Group II, Question 27).</t>
    </r>
  </si>
  <si>
    <r>
      <t>Table 7: United States Dental Schools Ranked by Total Non-Resident Costs for All Four Years, 2022-23</t>
    </r>
    <r>
      <rPr>
        <b/>
        <vertAlign val="superscript"/>
        <sz val="11"/>
        <color rgb="FF000000"/>
        <rFont val="Arial"/>
        <family val="2"/>
      </rPr>
      <t>1</t>
    </r>
  </si>
  <si>
    <t>Non-Resident Tuition</t>
  </si>
  <si>
    <r>
      <t>Figure 3: Applications Received by United States Dental Schools by Gender</t>
    </r>
    <r>
      <rPr>
        <b/>
        <vertAlign val="superscript"/>
        <sz val="11"/>
        <color theme="1"/>
        <rFont val="Arial"/>
        <family val="2"/>
      </rPr>
      <t>1</t>
    </r>
    <r>
      <rPr>
        <b/>
        <sz val="11"/>
        <color theme="1"/>
        <rFont val="Arial"/>
        <family val="2"/>
      </rPr>
      <t>, 2022-23</t>
    </r>
  </si>
  <si>
    <t xml:space="preserve">United States </t>
  </si>
  <si>
    <t>Canada</t>
  </si>
  <si>
    <t>Male</t>
  </si>
  <si>
    <t>Female</t>
  </si>
  <si>
    <t>Other / Unknown</t>
  </si>
  <si>
    <t>Sum</t>
  </si>
  <si>
    <t>M</t>
  </si>
  <si>
    <t>F</t>
  </si>
  <si>
    <t>O</t>
  </si>
  <si>
    <t>APP1TOTM</t>
  </si>
  <si>
    <t>APP1TOTF</t>
  </si>
  <si>
    <t>APP1TOTOTH</t>
  </si>
  <si>
    <r>
      <rPr>
        <vertAlign val="superscript"/>
        <sz val="9"/>
        <color theme="1"/>
        <rFont val="Arial"/>
        <family val="2"/>
      </rPr>
      <t xml:space="preserve">1 </t>
    </r>
    <r>
      <rPr>
        <sz val="9"/>
        <color theme="1"/>
        <rFont val="Arial"/>
        <family val="2"/>
      </rPr>
      <t xml:space="preserve">The "Other" gender category includes students who prefer not to report gender, do not identify as either male or female, or whose gender is not available. </t>
    </r>
  </si>
  <si>
    <r>
      <t xml:space="preserve">Source: American Dental Association, Health Policy Institute, </t>
    </r>
    <r>
      <rPr>
        <i/>
        <sz val="9"/>
        <color theme="1"/>
        <rFont val="Arial"/>
        <family val="2"/>
      </rPr>
      <t>Commission on Dental Accreditation 2022-23 Survey of Dental Education (Group II, Question 1).</t>
    </r>
  </si>
  <si>
    <t>Number of Applications:</t>
  </si>
  <si>
    <t>State /
Country /
Province</t>
  </si>
  <si>
    <t>United States, CODA-Accredited Dental Schools</t>
  </si>
  <si>
    <t>Received</t>
  </si>
  <si>
    <t>Examined by Review Committee</t>
  </si>
  <si>
    <t>Applicants Offered a Position</t>
  </si>
  <si>
    <t>First-Year Enrollment</t>
  </si>
  <si>
    <t>Texas Tech University</t>
  </si>
  <si>
    <t>United States total</t>
  </si>
  <si>
    <t>International, CODA-Accredited Dental School</t>
  </si>
  <si>
    <t>SA</t>
  </si>
  <si>
    <t>King Abdulaziz University</t>
  </si>
  <si>
    <t>Canada, CDAC-Accredited Dental Schools</t>
  </si>
  <si>
    <r>
      <t xml:space="preserve">N/AV </t>
    </r>
    <r>
      <rPr>
        <vertAlign val="superscript"/>
        <sz val="11"/>
        <color rgb="FF000000"/>
        <rFont val="Arial"/>
        <family val="2"/>
      </rPr>
      <t>1</t>
    </r>
  </si>
  <si>
    <t>Private/Province-related</t>
  </si>
  <si>
    <r>
      <rPr>
        <vertAlign val="superscript"/>
        <sz val="9"/>
        <rFont val="Arial"/>
        <family val="2"/>
      </rPr>
      <t>1</t>
    </r>
    <r>
      <rPr>
        <sz val="9"/>
        <rFont val="Arial"/>
        <family val="2"/>
      </rPr>
      <t xml:space="preserve"> N/AV = Not available.</t>
    </r>
  </si>
  <si>
    <r>
      <t xml:space="preserve">Source: American Dental Association, Health Policy Institute, </t>
    </r>
    <r>
      <rPr>
        <i/>
        <sz val="9"/>
        <rFont val="Arial"/>
        <family val="2"/>
      </rPr>
      <t>Commission on Dental Accreditation 2022-23 Survey of Dental Education (United States Group II, Questions 1-3, and Canada Group II, Questions 6-8).</t>
    </r>
  </si>
  <si>
    <t>State /
Country /</t>
  </si>
  <si>
    <r>
      <t>Other</t>
    </r>
    <r>
      <rPr>
        <b/>
        <u/>
        <vertAlign val="superscript"/>
        <sz val="11"/>
        <color rgb="FFFFFFFF"/>
        <rFont val="Arial"/>
        <family val="2"/>
      </rPr>
      <t>2</t>
    </r>
  </si>
  <si>
    <t>Province</t>
  </si>
  <si>
    <t>Applications</t>
  </si>
  <si>
    <r>
      <t>Percent</t>
    </r>
    <r>
      <rPr>
        <b/>
        <vertAlign val="superscript"/>
        <sz val="10"/>
        <color rgb="FFFFFFFF"/>
        <rFont val="Arial"/>
        <family val="2"/>
      </rPr>
      <t>1</t>
    </r>
  </si>
  <si>
    <t>Percent</t>
  </si>
  <si>
    <r>
      <t>First-Year Enrollment</t>
    </r>
    <r>
      <rPr>
        <b/>
        <vertAlign val="superscript"/>
        <sz val="10"/>
        <color rgb="FFFFFFFF"/>
        <rFont val="Arial"/>
        <family val="2"/>
      </rPr>
      <t>3</t>
    </r>
  </si>
  <si>
    <r>
      <t xml:space="preserve">United States total </t>
    </r>
    <r>
      <rPr>
        <b/>
        <vertAlign val="superscript"/>
        <sz val="11"/>
        <color rgb="FF000000"/>
        <rFont val="Arial"/>
        <family val="2"/>
      </rPr>
      <t>5</t>
    </r>
  </si>
  <si>
    <t>Number of repeating students</t>
  </si>
  <si>
    <t>Kind Abdulaziz University</t>
  </si>
  <si>
    <r>
      <rPr>
        <vertAlign val="superscript"/>
        <sz val="9"/>
        <rFont val="Arial"/>
        <family val="2"/>
      </rPr>
      <t>1</t>
    </r>
    <r>
      <rPr>
        <sz val="9"/>
        <rFont val="Arial"/>
        <family val="2"/>
      </rPr>
      <t xml:space="preserve"> Percent of applications enrolled. The total number of applications received by all schools is greater than the total number of individual applicants, since prospective students submit an application to more than one school.</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</si>
  <si>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t>
    </r>
  </si>
  <si>
    <r>
      <rPr>
        <vertAlign val="superscript"/>
        <sz val="9"/>
        <rFont val="Arial"/>
        <family val="2"/>
      </rPr>
      <t>3</t>
    </r>
    <r>
      <rPr>
        <sz val="9"/>
        <rFont val="Arial"/>
        <family val="2"/>
      </rPr>
      <t xml:space="preserve"> First-year enrollment includes repeaters.</t>
    </r>
  </si>
  <si>
    <r>
      <rPr>
        <vertAlign val="superscript"/>
        <sz val="9"/>
        <rFont val="Arial"/>
        <family val="2"/>
      </rPr>
      <t>4</t>
    </r>
    <r>
      <rPr>
        <sz val="9"/>
        <rFont val="Arial"/>
        <family val="2"/>
      </rPr>
      <t xml:space="preserve"> N/AV = Not available.</t>
    </r>
  </si>
  <si>
    <r>
      <t>Source: American Dental Association, Health Policy Institute,</t>
    </r>
    <r>
      <rPr>
        <i/>
        <sz val="9"/>
        <rFont val="Arial"/>
        <family val="2"/>
      </rPr>
      <t xml:space="preserve"> Commission on Dental Accreditation 2022-23 Survey of Dental Education (United States Group II, Questions 1 and 10; Canada Group II, Questions 1 and 6).</t>
    </r>
  </si>
  <si>
    <t>White (Not Hispanic or Latino)</t>
  </si>
  <si>
    <t>Black or African American (Not Hispanic or Latino)</t>
  </si>
  <si>
    <t>Hispanic or Latino (Any Race)</t>
  </si>
  <si>
    <t>American Indian or Alaska Native (Not Hispanic or Latino)</t>
  </si>
  <si>
    <t>Asian (Not Hispanic or Latino)</t>
  </si>
  <si>
    <t>Native Hawaiian or Other Pacific Islander (Not Hispanic or Latino)</t>
  </si>
  <si>
    <t>Two or More Races</t>
  </si>
  <si>
    <t>Nonresident Alien</t>
  </si>
  <si>
    <t>Unknown</t>
  </si>
  <si>
    <t>Combined</t>
  </si>
  <si>
    <t>Other</t>
  </si>
  <si>
    <t>Average number of applications per school (non-zero entries)</t>
  </si>
  <si>
    <t>Percent of total applications received</t>
  </si>
  <si>
    <t>NOTE: King Abdulaziz does not collect applicant ethnicty/race information and is not included in this table. For applicant breakdowns by gender, see Table 9.</t>
  </si>
  <si>
    <r>
      <rPr>
        <vertAlign val="superscript"/>
        <sz val="9"/>
        <rFont val="Arial"/>
        <family val="2"/>
      </rPr>
      <t xml:space="preserve">1 </t>
    </r>
    <r>
      <rPr>
        <sz val="9"/>
        <rFont val="Arial"/>
        <family val="2"/>
      </rPr>
      <t>The "Other" gender category includes students who prefer not to report gender, do not identify as either male or female, or whose gender is not available.</t>
    </r>
  </si>
  <si>
    <r>
      <t xml:space="preserve">Source: American Dental Association, Health Policy Institute, </t>
    </r>
    <r>
      <rPr>
        <i/>
        <sz val="9"/>
        <rFont val="Arial"/>
        <family val="2"/>
      </rPr>
      <t>Commission on Dental Accreditation 2022-23 Survey of Dental Education (Group II, Question 1).</t>
    </r>
  </si>
  <si>
    <t>Academic Average</t>
  </si>
  <si>
    <t>Perceptual Ability</t>
  </si>
  <si>
    <t>Total Science</t>
  </si>
  <si>
    <t>Quantitative</t>
  </si>
  <si>
    <t>Reading Compre-hension</t>
  </si>
  <si>
    <t>Biology</t>
  </si>
  <si>
    <t>Inorganic Chemistry</t>
  </si>
  <si>
    <t>Organic Chemistry</t>
  </si>
  <si>
    <t>VI</t>
  </si>
  <si>
    <t>SI</t>
  </si>
  <si>
    <t>SU</t>
  </si>
  <si>
    <t>NA</t>
  </si>
  <si>
    <t>NI</t>
  </si>
  <si>
    <t>Total "Very Important (VI)" responses</t>
  </si>
  <si>
    <r>
      <rPr>
        <vertAlign val="superscript"/>
        <sz val="9"/>
        <color theme="1"/>
        <rFont val="Arial"/>
        <family val="2"/>
      </rPr>
      <t xml:space="preserve">1 </t>
    </r>
    <r>
      <rPr>
        <sz val="9"/>
        <color theme="1"/>
        <rFont val="Arial"/>
        <family val="2"/>
      </rPr>
      <t>VI='Very Important', SI="Somewhat Important", SU="Somewhat Unimportant", NI="Not Important", N/AP="Not Applicable", N/AV="Not available".</t>
    </r>
  </si>
  <si>
    <t>NOTE: King Abdulaziz University and Canadian dental schools use different admissions criteria, and are not included in Table 11.</t>
  </si>
  <si>
    <r>
      <t xml:space="preserve">Source: American Dental Association, Health Policy Institute, </t>
    </r>
    <r>
      <rPr>
        <i/>
        <sz val="9"/>
        <color theme="1"/>
        <rFont val="Arial"/>
        <family val="2"/>
      </rPr>
      <t>Commission on Dental Accreditation 2022-23 Survey of Dental Education (United States Group II, Question 9, Canada Group II, Question 12).</t>
    </r>
  </si>
  <si>
    <t>Table 12: Importance of Other Factors Used as Admissions Criteria by Dental Schools in CODA-accredited Dental Schools, 2022-23</t>
  </si>
  <si>
    <t>State /
Country</t>
  </si>
  <si>
    <t>Pre-Dental GPA</t>
  </si>
  <si>
    <t>Science</t>
  </si>
  <si>
    <t>Non-Science</t>
  </si>
  <si>
    <t>Overall</t>
  </si>
  <si>
    <t>Pre-Admission Interview</t>
  </si>
  <si>
    <t>Letters of Recommend-
ation</t>
  </si>
  <si>
    <t>Manual Dexterity Measure-
ment</t>
  </si>
  <si>
    <t>Community Service</t>
  </si>
  <si>
    <t>Professional Experience</t>
  </si>
  <si>
    <t>Overcoming Personal/
Financial Challenges</t>
  </si>
  <si>
    <t>United States total "Very Important (VI)" responses</t>
  </si>
  <si>
    <t>N/AP</t>
  </si>
  <si>
    <r>
      <t xml:space="preserve">Source: American Dental Association, Health Policy Institute, </t>
    </r>
    <r>
      <rPr>
        <i/>
        <sz val="9"/>
        <color theme="1"/>
        <rFont val="Arial"/>
        <family val="2"/>
      </rPr>
      <t>Commission on Dental Accreditation 2022-23 Survey of Dental Education (United States Group II, Question 9).</t>
    </r>
  </si>
  <si>
    <t>Importance of Other Factors Used as Admissions Criteria Related to Grades:</t>
  </si>
  <si>
    <t>State / Country</t>
  </si>
  <si>
    <t>Importance</t>
  </si>
  <si>
    <t>Admissions Factor Related to Grades:</t>
  </si>
  <si>
    <t>Evidence of ability to handle the rigor of dental school curriculum</t>
  </si>
  <si>
    <t>BCP GPA</t>
  </si>
  <si>
    <t>Upward grade trend</t>
  </si>
  <si>
    <t>GPA trends</t>
  </si>
  <si>
    <t>Graduate biomedical program Science GPA</t>
  </si>
  <si>
    <t>Grad GPA</t>
  </si>
  <si>
    <t>Last 30 hrs GPA</t>
  </si>
  <si>
    <t>Bio, Chem, Biochem and Physics GPA</t>
  </si>
  <si>
    <t>GPA earned</t>
  </si>
  <si>
    <t>Local GPA</t>
  </si>
  <si>
    <t>BBCP GPA</t>
  </si>
  <si>
    <t>Importance of Other Factors Used as Admissions Criteria:</t>
  </si>
  <si>
    <t>Other Admissions Factor:</t>
  </si>
  <si>
    <t>Motivation and enthusiasm for the profession</t>
  </si>
  <si>
    <t>Desires a Christian environment</t>
  </si>
  <si>
    <t>Evidence of overcoming some difficulty, e.g. grit, perseverance, resiliency</t>
  </si>
  <si>
    <t>Rigor of biology preparation</t>
  </si>
  <si>
    <t>Fit with our mission and values; essays</t>
  </si>
  <si>
    <t>Commitment to respect and dignity of all persons</t>
  </si>
  <si>
    <t>essays</t>
  </si>
  <si>
    <t>Research experience</t>
  </si>
  <si>
    <t>Time management, interpersonal communication, justice and diversity, excellence and resilience</t>
  </si>
  <si>
    <t>Essay Responses</t>
  </si>
  <si>
    <t>Written Communication and Knowledge of Dental Field</t>
  </si>
  <si>
    <t>Supplemental Application Essay Responses</t>
  </si>
  <si>
    <t>persistence &amp; dedication</t>
  </si>
  <si>
    <t>Ability to deal with stress of a heavy curriculum load</t>
  </si>
  <si>
    <t>Diversity of life experiences</t>
  </si>
  <si>
    <t>Residency Status</t>
  </si>
  <si>
    <t>State residency</t>
  </si>
  <si>
    <t>Consideration is given to life experiences, dental shadowing, and verbal and written communication.</t>
  </si>
  <si>
    <t>To complete the “Scientific Track”’ in the preparatory/foundation year, with a minimum grade of 4.5/5 GPA. Students must obtain at least a B+ score in Physics, Chemistry, Mathematics and Biology. Then the weighted percentage is calculated as follows: Weighted percentage = Total of [Student grade (%) in every foundation year course x credit hours of the foundation year course] divided by the total credit hours of all foundation year courses.</t>
  </si>
  <si>
    <r>
      <t>Source: American Dental Association, Health Policy Institute,</t>
    </r>
    <r>
      <rPr>
        <i/>
        <sz val="9"/>
        <color theme="1"/>
        <rFont val="Arial"/>
        <family val="2"/>
      </rPr>
      <t xml:space="preserve"> Commission on Dental Accreditation 2022-23 Survey of Dental Education (United States Group II, Question 9).</t>
    </r>
  </si>
  <si>
    <t>Transfer students admitted in 2022-23:</t>
  </si>
  <si>
    <t>Does dental school admit transfer students?</t>
  </si>
  <si>
    <t>No</t>
  </si>
  <si>
    <t>Yes</t>
  </si>
  <si>
    <t>United States Total "Yes" Answers/Students Admitted</t>
  </si>
  <si>
    <r>
      <rPr>
        <vertAlign val="superscript"/>
        <sz val="9"/>
        <color rgb="FF000000"/>
        <rFont val="Arial"/>
        <family val="2"/>
      </rPr>
      <t>1</t>
    </r>
    <r>
      <rPr>
        <sz val="9"/>
        <color rgb="FF000000"/>
        <rFont val="Arial"/>
        <family val="2"/>
      </rPr>
      <t xml:space="preserve"> N/A=Not available</t>
    </r>
  </si>
  <si>
    <r>
      <t xml:space="preserve">Source: American Dental Association, Health Policy Institute, </t>
    </r>
    <r>
      <rPr>
        <i/>
        <sz val="9"/>
        <color theme="1"/>
        <rFont val="Arial"/>
        <family val="2"/>
      </rPr>
      <t>Commission on Dental Accreditation 2022-23 Surveys of Dental Education (United States Group II, Question 4a-b, Canada Group II, Question 9a-b).</t>
    </r>
  </si>
  <si>
    <t>Admitted International Dental School Graduates 
in 2022-23?</t>
  </si>
  <si>
    <t>Class Year 
Admitted</t>
  </si>
  <si>
    <t>Number of International Dental School Graduates Admitted with 
Advanced Standing 
in 2022-23</t>
  </si>
  <si>
    <t>2nd Year Standing</t>
  </si>
  <si>
    <t>-</t>
  </si>
  <si>
    <t>3rd Year Standing</t>
  </si>
  <si>
    <r>
      <t>N/A</t>
    </r>
    <r>
      <rPr>
        <vertAlign val="superscript"/>
        <sz val="11"/>
        <color rgb="FF000000"/>
        <rFont val="Arial"/>
        <family val="2"/>
      </rPr>
      <t>1</t>
    </r>
  </si>
  <si>
    <t>Universite de Montreal</t>
  </si>
  <si>
    <t>Universite Laval</t>
  </si>
  <si>
    <r>
      <t xml:space="preserve">Source: American Dental Association, Health Policy Institute, </t>
    </r>
    <r>
      <rPr>
        <i/>
        <sz val="9"/>
        <color theme="1"/>
        <rFont val="Arial"/>
        <family val="2"/>
      </rPr>
      <t>Commission on Dental Accreditation 2022-23 Surveys of Dental Education (United States Group II, Question 5a-c, Canada Group II, Question 10a-c).</t>
    </r>
  </si>
  <si>
    <t>Medical School</t>
  </si>
  <si>
    <t>Dental Hygiene</t>
  </si>
  <si>
    <t>Allowed to Receive Credit?</t>
  </si>
  <si>
    <t>Number of Students</t>
  </si>
  <si>
    <t>United States Total "Yes" Answers/Students</t>
  </si>
  <si>
    <r>
      <t xml:space="preserve">Source: American Dental Association, Health Policy Institute, </t>
    </r>
    <r>
      <rPr>
        <i/>
        <sz val="9"/>
        <color theme="1"/>
        <rFont val="Arial"/>
        <family val="2"/>
      </rPr>
      <t>Commission on Dental Accreditation 2021-22 Surveys of Dental Education (United States Group II, Question 6, Canada Group II, Question 11).</t>
    </r>
  </si>
  <si>
    <t>© 2022 American Dental Association</t>
  </si>
  <si>
    <t>Comments From Dental Schools Regarding Students Receiving Credit for Previous Academic Work:</t>
  </si>
  <si>
    <t>State / Province</t>
  </si>
  <si>
    <t>Comments on Students Receiving Credit for Previous Academic Work:</t>
  </si>
  <si>
    <t>Bachelor of Medical Sciences</t>
  </si>
  <si>
    <r>
      <t xml:space="preserve">Source: American Dental Association, Health Policy Institute, </t>
    </r>
    <r>
      <rPr>
        <i/>
        <sz val="9"/>
        <color theme="1"/>
        <rFont val="Arial"/>
        <family val="2"/>
      </rPr>
      <t>Commission on Dental Accreditation 2022-23 Surveys of Dental Education (United States Group II, Question 6, Canada Group II, Question 11).</t>
    </r>
  </si>
  <si>
    <r>
      <t>Other</t>
    </r>
    <r>
      <rPr>
        <b/>
        <vertAlign val="superscript"/>
        <sz val="11"/>
        <color rgb="FFFFFFFF"/>
        <rFont val="Arial"/>
        <family val="2"/>
      </rPr>
      <t>1</t>
    </r>
  </si>
  <si>
    <t>Predental</t>
  </si>
  <si>
    <t>United States Total "Yes" Answers</t>
  </si>
  <si>
    <r>
      <t>N/A</t>
    </r>
    <r>
      <rPr>
        <vertAlign val="superscript"/>
        <sz val="11"/>
        <color rgb="FF000000"/>
        <rFont val="Arial"/>
        <family val="2"/>
      </rPr>
      <t>2</t>
    </r>
  </si>
  <si>
    <r>
      <rPr>
        <vertAlign val="superscript"/>
        <sz val="9"/>
        <color theme="1"/>
        <rFont val="Arial"/>
        <family val="2"/>
      </rPr>
      <t>1</t>
    </r>
    <r>
      <rPr>
        <sz val="9"/>
        <color theme="1"/>
        <rFont val="Arial"/>
        <family val="2"/>
      </rPr>
      <t xml:space="preserve"> See table below for descriptions of "other" degrees offered in combined programs.</t>
    </r>
  </si>
  <si>
    <r>
      <rPr>
        <vertAlign val="superscript"/>
        <sz val="9"/>
        <rFont val="Arial"/>
        <family val="2"/>
      </rPr>
      <t>2</t>
    </r>
    <r>
      <rPr>
        <sz val="9"/>
        <rFont val="Arial"/>
        <family val="2"/>
      </rPr>
      <t xml:space="preserve"> N/A=Not available</t>
    </r>
  </si>
  <si>
    <r>
      <t xml:space="preserve">Source: American Dental Association, Health Policy Institute, </t>
    </r>
    <r>
      <rPr>
        <i/>
        <sz val="9"/>
        <rFont val="Arial"/>
        <family val="2"/>
      </rPr>
      <t>Commission on Dental Accreditation 2022-23 Survey of Dental Education (United States Group I, Questions 12 and 14, Canada Group I, Questions 9 and 11).</t>
    </r>
  </si>
  <si>
    <t>Other Degrees for United States Dental Schools Offering Combined Degree Programs, 2022-23</t>
  </si>
  <si>
    <t>Other Degree</t>
  </si>
  <si>
    <t>Certificate in Public Health Core Concepts</t>
  </si>
  <si>
    <t>M.A. Bioethics</t>
  </si>
  <si>
    <t>Master of Public Health Certificate with Dental Emphasis</t>
  </si>
  <si>
    <t>Certificate in Public Health</t>
  </si>
  <si>
    <t>Certificate in Public Health Foundations and Practice</t>
  </si>
  <si>
    <t>Graduate business minor in health sciences</t>
  </si>
  <si>
    <t>JD, MBE, ML</t>
  </si>
  <si>
    <t>Our students can enroll in an MPH program at the University. Our school offers a certificate in Dental Public Health.</t>
  </si>
  <si>
    <t>Community Health Certificate</t>
  </si>
  <si>
    <t>Bachelor of Medical Science</t>
  </si>
  <si>
    <t>B.Sc.Dent</t>
  </si>
  <si>
    <t>B.Sc.</t>
  </si>
  <si>
    <r>
      <t>Source: American Dental Association, Health Policy Institute,</t>
    </r>
    <r>
      <rPr>
        <i/>
        <sz val="9"/>
        <rFont val="Arial"/>
        <family val="2"/>
      </rPr>
      <t xml:space="preserve"> Commission on Dental Accreditation 2022-23 Survey of Dental Education (United States Group I, Questions 12 and 14, Canada Group I, Questions 9 and 11).</t>
    </r>
  </si>
  <si>
    <r>
      <t>Figure 4: Average DAT Scores of First-Year United States Dental Students, 2012-13 to 2022-23</t>
    </r>
    <r>
      <rPr>
        <b/>
        <vertAlign val="superscript"/>
        <sz val="11"/>
        <color theme="1"/>
        <rFont val="Arial"/>
        <family val="2"/>
      </rPr>
      <t>1</t>
    </r>
  </si>
  <si>
    <r>
      <rPr>
        <vertAlign val="superscript"/>
        <sz val="9"/>
        <color theme="1"/>
        <rFont val="Arial"/>
        <family val="2"/>
      </rPr>
      <t>1</t>
    </r>
    <r>
      <rPr>
        <sz val="9"/>
        <color theme="1"/>
        <rFont val="Arial"/>
        <family val="2"/>
      </rPr>
      <t>The overall DAT score mean weights the average of each individual dental school equally and considers only non-zero entries. As the number of first-year students varies by dental school, the overall DAT score mean shown in Figure 7 is a weighted figure, and does not represent the true average of all first-year students.</t>
    </r>
  </si>
  <si>
    <r>
      <t>Source: American Dental Assocation, Health Policy Institute,</t>
    </r>
    <r>
      <rPr>
        <i/>
        <sz val="9"/>
        <color theme="1"/>
        <rFont val="Arial"/>
        <family val="2"/>
      </rPr>
      <t xml:space="preserve"> Commission on Dental Accreditation Surveys of Dental Education (United States Group II).</t>
    </r>
  </si>
  <si>
    <r>
      <t>Figure 5: Average Pre-Dental GPA of First-Year United States Dental Students, 2012-13 to 2022-23</t>
    </r>
    <r>
      <rPr>
        <b/>
        <vertAlign val="superscript"/>
        <sz val="11"/>
        <color theme="1"/>
        <rFont val="Arial"/>
        <family val="2"/>
      </rPr>
      <t>1</t>
    </r>
  </si>
  <si>
    <r>
      <rPr>
        <vertAlign val="superscript"/>
        <sz val="9"/>
        <color theme="1"/>
        <rFont val="Arial"/>
        <family val="2"/>
      </rPr>
      <t>1</t>
    </r>
    <r>
      <rPr>
        <sz val="9"/>
        <color theme="1"/>
        <rFont val="Arial"/>
        <family val="2"/>
      </rPr>
      <t>The overall GPA mean weights the average of each individual dental school equally and considers only non-zero entries. As the number of first-year students varies by dental school, the overall GPA mean shown in Figure 8 is a weighted figure, and does not represent the true average of all first-year students.</t>
    </r>
  </si>
  <si>
    <r>
      <t>Table 17: Average DAT</t>
    </r>
    <r>
      <rPr>
        <b/>
        <vertAlign val="superscript"/>
        <sz val="11"/>
        <color rgb="FF000000"/>
        <rFont val="Arial"/>
        <family val="2"/>
      </rPr>
      <t>1</t>
    </r>
    <r>
      <rPr>
        <b/>
        <sz val="11"/>
        <color rgb="FF000000"/>
        <rFont val="Arial"/>
        <family val="2"/>
      </rPr>
      <t xml:space="preserve"> Scores and Pre-Dental GPA of First-Year Students at CODA-accredited Dental Schools, 2022-23</t>
    </r>
  </si>
  <si>
    <r>
      <t>Mean DAT Score</t>
    </r>
    <r>
      <rPr>
        <b/>
        <vertAlign val="superscript"/>
        <sz val="11"/>
        <color rgb="FFFFFFFF"/>
        <rFont val="Arial"/>
        <family val="2"/>
      </rPr>
      <t>2</t>
    </r>
  </si>
  <si>
    <r>
      <t>Predental GPA</t>
    </r>
    <r>
      <rPr>
        <b/>
        <vertAlign val="superscript"/>
        <sz val="11"/>
        <color rgb="FFFFFFFF"/>
        <rFont val="Arial"/>
        <family val="2"/>
      </rPr>
      <t>3</t>
    </r>
  </si>
  <si>
    <r>
      <t>United States Mean</t>
    </r>
    <r>
      <rPr>
        <b/>
        <vertAlign val="superscript"/>
        <sz val="11"/>
        <color rgb="FF000000"/>
        <rFont val="Arial"/>
        <family val="2"/>
      </rPr>
      <t>4</t>
    </r>
  </si>
  <si>
    <r>
      <rPr>
        <vertAlign val="superscript"/>
        <sz val="9"/>
        <color theme="1"/>
        <rFont val="Arial"/>
        <family val="2"/>
      </rPr>
      <t>1</t>
    </r>
    <r>
      <rPr>
        <sz val="9"/>
        <color theme="1"/>
        <rFont val="Arial"/>
        <family val="2"/>
      </rPr>
      <t xml:space="preserve"> Dental Admissions Test. </t>
    </r>
  </si>
  <si>
    <r>
      <rPr>
        <vertAlign val="superscript"/>
        <sz val="9"/>
        <rFont val="Arial"/>
        <family val="2"/>
      </rPr>
      <t>2</t>
    </r>
    <r>
      <rPr>
        <sz val="9"/>
        <rFont val="Arial"/>
        <family val="2"/>
      </rPr>
      <t xml:space="preserve"> DAT scores are based on a 30-point standard scale. The mean DAT score weights the average of each individual dental school equally and considers only non-zero entries. As the number of first-year students varies by dental school, the mean DAT scores shown in Table 17 is a weighted figure, and does not represent the true average of all first-year students.</t>
    </r>
  </si>
  <si>
    <r>
      <rPr>
        <vertAlign val="superscript"/>
        <sz val="9"/>
        <rFont val="Arial"/>
        <family val="2"/>
      </rPr>
      <t>3</t>
    </r>
    <r>
      <rPr>
        <sz val="9"/>
        <rFont val="Arial"/>
        <family val="2"/>
      </rPr>
      <t xml:space="preserve"> GPA is based on a 4.0 scale.</t>
    </r>
  </si>
  <si>
    <r>
      <rPr>
        <vertAlign val="superscript"/>
        <sz val="9"/>
        <rFont val="Arial"/>
        <family val="2"/>
      </rPr>
      <t>4</t>
    </r>
    <r>
      <rPr>
        <sz val="9"/>
        <rFont val="Arial"/>
        <family val="2"/>
      </rPr>
      <t xml:space="preserve">  The mean GPA weights the average of each individual dental school equally and considers only non-zero entries. As the number of first-year students varies by dental school, the mean GPA shown in Table 17 is a weighted figure, and does not represent the true average of all first-year students.</t>
    </r>
  </si>
  <si>
    <r>
      <t xml:space="preserve">Source: American Dental Association, Health Policy Institute, </t>
    </r>
    <r>
      <rPr>
        <i/>
        <sz val="9"/>
        <color theme="1"/>
        <rFont val="Arial"/>
        <family val="2"/>
      </rPr>
      <t>Commission on Dental Accreditation 2022-23 Survey of Dental Education (United States Group II, Questions 15 and 16.)</t>
    </r>
  </si>
  <si>
    <t>Citizenship</t>
  </si>
  <si>
    <t>United States</t>
  </si>
  <si>
    <t>Total First-Year Students</t>
  </si>
  <si>
    <t>Percent of Total</t>
  </si>
  <si>
    <r>
      <t xml:space="preserve">Source: American Dental Association, Health Policy Institute, </t>
    </r>
    <r>
      <rPr>
        <i/>
        <sz val="9"/>
        <color theme="1"/>
        <rFont val="Arial"/>
        <family val="2"/>
      </rPr>
      <t>Commission on Dental Accreditation 2022-23 Survey of Dental Education (United States Group II, Question 12.)</t>
    </r>
  </si>
  <si>
    <t>1st Year Reason for Attrition</t>
  </si>
  <si>
    <t>Attrition by Academic Year</t>
  </si>
  <si>
    <t>Academic Year</t>
  </si>
  <si>
    <t>1st Year Withdrawals</t>
  </si>
  <si>
    <t>1st Year Enrollment</t>
  </si>
  <si>
    <t>Percentage Academic</t>
  </si>
  <si>
    <t>Percentage Non-Academic</t>
  </si>
  <si>
    <t>Total Enrollment</t>
  </si>
  <si>
    <t>Total Attrition</t>
  </si>
  <si>
    <t>NOTE: Data from King Abdulaziz University is not included in this table.</t>
  </si>
  <si>
    <t>Table 20: United States Dental School First-Year Enrollment and Withdrawals with Attrition by Class, 2021-22</t>
  </si>
  <si>
    <t>Academic Reasons</t>
  </si>
  <si>
    <t>Non-Academic Reasons</t>
  </si>
  <si>
    <t>Class</t>
  </si>
  <si>
    <t>Enrollment</t>
  </si>
  <si>
    <t>Withdrawals</t>
  </si>
  <si>
    <t>Percentage of  Class Withdrawals</t>
  </si>
  <si>
    <t>Percentage of Class Enrollment</t>
  </si>
  <si>
    <t>Percentage of Class Withdrawals</t>
  </si>
  <si>
    <r>
      <t>Percentage of Class Enrollment</t>
    </r>
    <r>
      <rPr>
        <b/>
        <vertAlign val="superscript"/>
        <sz val="8.5"/>
        <color rgb="FFFFFFFF"/>
        <rFont val="Arial"/>
        <family val="2"/>
      </rPr>
      <t>1</t>
    </r>
  </si>
  <si>
    <r>
      <rPr>
        <vertAlign val="superscript"/>
        <sz val="9"/>
        <rFont val="Arial"/>
        <family val="2"/>
      </rPr>
      <t>1</t>
    </r>
    <r>
      <rPr>
        <sz val="9"/>
        <rFont val="Arial"/>
        <family val="2"/>
      </rPr>
      <t xml:space="preserve"> Sums may differ due to rounding.</t>
    </r>
  </si>
  <si>
    <t>Academic Year Beginning Fall of:</t>
  </si>
  <si>
    <t>1st year enrollment</t>
  </si>
  <si>
    <t>% of 1st year students</t>
  </si>
  <si>
    <t>00</t>
  </si>
  <si>
    <t>01</t>
  </si>
  <si>
    <t>02</t>
  </si>
  <si>
    <t>03</t>
  </si>
  <si>
    <t>04</t>
  </si>
  <si>
    <t>05</t>
  </si>
  <si>
    <t>06</t>
  </si>
  <si>
    <t>07</t>
  </si>
  <si>
    <t>08</t>
  </si>
  <si>
    <t>09</t>
  </si>
  <si>
    <t>Figure 7: Reason for United States Dental School First Year Attrition, 1995-96 to 2021-22</t>
  </si>
  <si>
    <t>YEAR</t>
  </si>
  <si>
    <t>Non-academic reasons</t>
  </si>
  <si>
    <t>Academic reasons</t>
  </si>
  <si>
    <t>1995-96</t>
  </si>
  <si>
    <t>1996-97</t>
  </si>
  <si>
    <t>1997-98</t>
  </si>
  <si>
    <t>1998-99</t>
  </si>
  <si>
    <t>1999-2000</t>
  </si>
  <si>
    <t>2000-01</t>
  </si>
  <si>
    <t>2001-02</t>
  </si>
  <si>
    <t>2002-03</t>
  </si>
  <si>
    <t>2003-04</t>
  </si>
  <si>
    <t>2004-05</t>
  </si>
  <si>
    <t>2005-06</t>
  </si>
  <si>
    <t>2006-07</t>
  </si>
  <si>
    <t>2007-08</t>
  </si>
  <si>
    <t>2008-09</t>
  </si>
  <si>
    <t>2009-10</t>
  </si>
  <si>
    <t>2010-11</t>
  </si>
  <si>
    <t>Originally published October 2023.</t>
  </si>
  <si>
    <t>Suggested Citation: Health Policy Institute. Commission on Dental Accreditation 2022-23 survey of dental education: report 2 - tuition, admission, and attrition [Internet]. Chicago (IL): American Dental Association; 2023. Available from: https://www.ada.org/resources/research/health-policy-institute/dental-education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</si>
</sst>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_);_(* \(#,##0.0\);_(* &quot;-&quot;??_);_(@_)"/>
    <numFmt numFmtId="167" formatCode="0.0"/>
    <numFmt numFmtId="168" formatCode="0.0%"/>
  </numFmts>
  <fonts count="83"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1"/>
      <color rgb="FF000000"/>
      <name val="Arial"/>
      <family val="2"/>
    </font>
    <font>
      <b/>
      <sz val="10"/>
      <color rgb="FFFFFFFF"/>
      <name val="Arial"/>
      <family val="2"/>
    </font>
    <font>
      <sz val="10"/>
      <color rgb="FF000000"/>
      <name val="Arial"/>
      <family val="2"/>
    </font>
    <font>
      <b/>
      <sz val="10"/>
      <color rgb="FF000000"/>
      <name val="Arial"/>
      <family val="2"/>
    </font>
    <font>
      <sz val="9"/>
      <color rgb="FF003399"/>
      <name val="Arial"/>
      <family val="2"/>
    </font>
    <font>
      <sz val="11"/>
      <color rgb="FF003399"/>
      <name val="Arial"/>
      <family val="2"/>
    </font>
    <font>
      <b/>
      <sz val="11"/>
      <color rgb="FFFFFFFF"/>
      <name val="Arial"/>
      <family val="2"/>
    </font>
    <font>
      <sz val="11"/>
      <color rgb="FF000000"/>
      <name val="Arial"/>
      <family val="2"/>
    </font>
    <font>
      <sz val="9"/>
      <color theme="1"/>
      <name val="Arial"/>
      <family val="2"/>
    </font>
    <font>
      <vertAlign val="superscript"/>
      <sz val="9"/>
      <color theme="1"/>
      <name val="Arial"/>
      <family val="2"/>
    </font>
    <font>
      <i/>
      <sz val="9"/>
      <color theme="1"/>
      <name val="Arial"/>
      <family val="2"/>
    </font>
    <font>
      <vertAlign val="superscript"/>
      <sz val="11"/>
      <color rgb="FF000000"/>
      <name val="Arial"/>
      <family val="2"/>
    </font>
    <font>
      <sz val="10"/>
      <name val="Arial"/>
      <family val="2"/>
    </font>
    <font>
      <u/>
      <sz val="11"/>
      <color rgb="FF0563C1"/>
      <name val="Arial"/>
      <family val="2"/>
    </font>
    <font>
      <u/>
      <sz val="11"/>
      <color theme="10"/>
      <name val="Arial"/>
      <family val="2"/>
    </font>
    <font>
      <b/>
      <sz val="11"/>
      <name val="Arial"/>
      <family val="2"/>
    </font>
    <font>
      <b/>
      <sz val="11"/>
      <color theme="1"/>
      <name val="Arial"/>
      <family val="2"/>
    </font>
    <font>
      <sz val="11"/>
      <color theme="1"/>
      <name val="Arial"/>
      <family val="2"/>
    </font>
    <font>
      <b/>
      <u/>
      <sz val="11"/>
      <color rgb="FFFFFFFF"/>
      <name val="Arial"/>
      <family val="2"/>
    </font>
    <font>
      <sz val="9"/>
      <name val="Arial"/>
      <family val="2"/>
    </font>
    <font>
      <vertAlign val="superscript"/>
      <sz val="9"/>
      <name val="Arial"/>
      <family val="2"/>
    </font>
    <font>
      <i/>
      <sz val="9"/>
      <name val="Arial"/>
      <family val="2"/>
    </font>
    <font>
      <b/>
      <sz val="10"/>
      <color rgb="FF003399"/>
      <name val="Arial"/>
      <family val="2"/>
    </font>
    <font>
      <sz val="11"/>
      <name val="Arial"/>
      <family val="2"/>
    </font>
    <font>
      <b/>
      <sz val="11"/>
      <color theme="0"/>
      <name val="Arial"/>
      <family val="2"/>
    </font>
    <font>
      <sz val="11"/>
      <color theme="0"/>
      <name val="Arial"/>
      <family val="2"/>
    </font>
    <font>
      <b/>
      <vertAlign val="superscript"/>
      <sz val="10"/>
      <color rgb="FFFFFFFF"/>
      <name val="Arial"/>
      <family val="2"/>
    </font>
    <font>
      <b/>
      <sz val="9"/>
      <color rgb="FFFFFFFF"/>
      <name val="Arial"/>
      <family val="2"/>
    </font>
    <font>
      <b/>
      <vertAlign val="superscript"/>
      <sz val="11"/>
      <color rgb="FFFFFFFF"/>
      <name val="Arial"/>
      <family val="2"/>
    </font>
    <font>
      <b/>
      <vertAlign val="superscript"/>
      <sz val="11"/>
      <color rgb="FF000000"/>
      <name val="Arial"/>
      <family val="2"/>
    </font>
    <font>
      <sz val="9"/>
      <color rgb="FF000000"/>
      <name val="Arial"/>
      <family val="2"/>
    </font>
    <font>
      <sz val="11"/>
      <color rgb="FF330000"/>
      <name val="Arial"/>
      <family val="2"/>
    </font>
    <font>
      <sz val="8"/>
      <color theme="1"/>
      <name val="Arial"/>
      <family val="2"/>
    </font>
    <font>
      <b/>
      <vertAlign val="superscript"/>
      <sz val="11"/>
      <color theme="1"/>
      <name val="Arial"/>
      <family val="2"/>
    </font>
    <font>
      <sz val="6"/>
      <name val="Arial"/>
      <family val="2"/>
    </font>
    <font>
      <b/>
      <u/>
      <vertAlign val="superscript"/>
      <sz val="11"/>
      <color rgb="FFFFFFFF"/>
      <name val="Arial"/>
      <family val="2"/>
    </font>
    <font>
      <b/>
      <sz val="12"/>
      <color theme="0"/>
      <name val="Arial"/>
      <family val="2"/>
    </font>
    <font>
      <i/>
      <sz val="11"/>
      <color rgb="FF000000"/>
      <name val="Arial"/>
      <family val="2"/>
    </font>
    <font>
      <i/>
      <sz val="10"/>
      <color theme="1"/>
      <name val="Arial"/>
      <family val="2"/>
    </font>
    <font>
      <i/>
      <sz val="11"/>
      <color theme="1"/>
      <name val="Arial"/>
      <family val="2"/>
    </font>
    <font>
      <sz val="9"/>
      <color rgb="FF330000"/>
      <name val="Arial"/>
      <family val="2"/>
    </font>
    <font>
      <b/>
      <sz val="11"/>
      <color rgb="FFFF0000"/>
      <name val="Arial"/>
      <family val="2"/>
    </font>
    <font>
      <vertAlign val="superscript"/>
      <sz val="9"/>
      <color rgb="FF000000"/>
      <name val="Arial"/>
      <family val="2"/>
    </font>
    <font>
      <b/>
      <sz val="10"/>
      <color rgb="FF0070C0"/>
      <name val="Arial"/>
      <family val="2"/>
    </font>
    <font>
      <b/>
      <sz val="10"/>
      <color rgb="FF00B050"/>
      <name val="Arial"/>
      <family val="2"/>
    </font>
    <font>
      <u/>
      <sz val="11"/>
      <color theme="11"/>
      <name val="Arial"/>
      <family val="2"/>
    </font>
    <font>
      <sz val="8"/>
      <name val="Arial"/>
      <family val="2"/>
    </font>
    <font>
      <b/>
      <sz val="9"/>
      <color rgb="FF000000"/>
      <name val="Arial"/>
      <family val="2"/>
    </font>
    <font>
      <b/>
      <u/>
      <sz val="11"/>
      <color theme="10"/>
      <name val="Arial"/>
      <family val="2"/>
    </font>
    <font>
      <sz val="10"/>
      <color theme="1"/>
      <name val="Symbol"/>
      <family val="1"/>
      <charset val="2"/>
    </font>
    <font>
      <sz val="7"/>
      <color theme="1"/>
      <name val="Times New Roman"/>
      <family val="1"/>
    </font>
    <font>
      <vertAlign val="superscript"/>
      <sz val="11"/>
      <color theme="1"/>
      <name val="Arial"/>
      <family val="2"/>
    </font>
    <font>
      <sz val="10"/>
      <color rgb="FFFF0000"/>
      <name val="Symbol"/>
      <family val="1"/>
      <charset val="2"/>
    </font>
    <font>
      <sz val="10"/>
      <color rgb="FF330000"/>
      <name val="Arial"/>
      <family val="2"/>
    </font>
    <font>
      <sz val="11"/>
      <color rgb="FFFF0000"/>
      <name val="Arial"/>
      <family val="2"/>
    </font>
    <font>
      <b/>
      <i/>
      <sz val="11"/>
      <color rgb="FFFFFFFF"/>
      <name val="Arial"/>
      <family val="2"/>
    </font>
    <font>
      <b/>
      <i/>
      <sz val="11"/>
      <color rgb="FF000000"/>
      <name val="Arial"/>
      <family val="2"/>
    </font>
    <font>
      <b/>
      <sz val="11"/>
      <color rgb="FF003399"/>
      <name val="Arial"/>
      <family val="2"/>
    </font>
    <font>
      <b/>
      <i/>
      <sz val="10"/>
      <color rgb="FF000000"/>
      <name val="Arial"/>
      <family val="2"/>
    </font>
    <font>
      <b/>
      <i/>
      <sz val="11"/>
      <color rgb="FF003399"/>
      <name val="Arial"/>
      <family val="2"/>
    </font>
    <font>
      <b/>
      <sz val="8.5"/>
      <color rgb="FFFFFFFF"/>
      <name val="Arial"/>
      <family val="2"/>
    </font>
    <font>
      <b/>
      <vertAlign val="superscript"/>
      <sz val="8.5"/>
      <color rgb="FFFFFFFF"/>
      <name val="Arial"/>
      <family val="2"/>
    </font>
    <font>
      <b/>
      <sz val="10"/>
      <color theme="1"/>
      <name val="Symbol"/>
      <family val="1"/>
      <charset val="2"/>
    </font>
    <font>
      <b/>
      <sz val="14"/>
      <color theme="1"/>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D9D9D9"/>
        <bgColor indexed="64"/>
      </patternFill>
    </fill>
    <fill>
      <patternFill patternType="solid">
        <fgColor theme="2" tint="-0.249977111117893"/>
        <bgColor indexed="64"/>
      </patternFill>
    </fill>
    <fill>
      <patternFill patternType="solid">
        <fgColor theme="0"/>
        <bgColor indexed="64"/>
      </patternFill>
    </fill>
    <fill>
      <patternFill patternType="solid">
        <fgColor indexed="65"/>
        <bgColor indexed="64"/>
      </patternFill>
    </fill>
    <fill>
      <patternFill patternType="solid">
        <fgColor rgb="FF7F7770"/>
        <bgColor indexed="64"/>
      </patternFill>
    </fill>
    <fill>
      <patternFill patternType="solid">
        <fgColor rgb="FFAEAAAA"/>
        <bgColor indexed="64"/>
      </patternFill>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
      <patternFill patternType="solid">
        <fgColor rgb="FFFAFBFE"/>
        <bgColor indexed="64"/>
      </patternFill>
    </fill>
    <fill>
      <patternFill patternType="solid">
        <fgColor theme="0" tint="-0.14999847407452621"/>
        <bgColor indexed="64"/>
      </patternFill>
    </fill>
  </fills>
  <borders count="8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2"/>
      </left>
      <right style="thin">
        <color theme="2"/>
      </right>
      <top/>
      <bottom/>
      <diagonal/>
    </border>
    <border>
      <left style="thin">
        <color theme="2"/>
      </left>
      <right style="thick">
        <color theme="2"/>
      </right>
      <top/>
      <bottom/>
      <diagonal/>
    </border>
    <border>
      <left style="thick">
        <color theme="2"/>
      </left>
      <right/>
      <top/>
      <bottom/>
      <diagonal/>
    </border>
    <border>
      <left/>
      <right style="thick">
        <color theme="2"/>
      </right>
      <top/>
      <bottom/>
      <diagonal/>
    </border>
    <border>
      <left style="thin">
        <color theme="2"/>
      </left>
      <right/>
      <top/>
      <bottom/>
      <diagonal/>
    </border>
    <border>
      <left style="thin">
        <color theme="2"/>
      </left>
      <right style="thin">
        <color theme="2"/>
      </right>
      <top/>
      <bottom/>
      <diagonal/>
    </border>
    <border>
      <left style="medium">
        <color theme="0" tint="-4.9989318521683403E-2"/>
      </left>
      <right style="medium">
        <color theme="0" tint="-4.9989318521683403E-2"/>
      </right>
      <top/>
      <bottom/>
      <diagonal/>
    </border>
    <border>
      <left style="medium">
        <color theme="0" tint="-4.9989318521683403E-2"/>
      </left>
      <right style="thick">
        <color theme="0" tint="-4.9989318521683403E-2"/>
      </right>
      <top/>
      <bottom/>
      <diagonal/>
    </border>
    <border>
      <left style="thick">
        <color theme="0" tint="-4.9989318521683403E-2"/>
      </left>
      <right/>
      <top/>
      <bottom/>
      <diagonal/>
    </border>
    <border>
      <left style="medium">
        <color theme="0" tint="-4.9989318521683403E-2"/>
      </left>
      <right/>
      <top/>
      <bottom/>
      <diagonal/>
    </border>
    <border>
      <left/>
      <right style="thick">
        <color theme="0" tint="-4.9989318521683403E-2"/>
      </right>
      <top/>
      <bottom/>
      <diagonal/>
    </border>
    <border>
      <left style="thick">
        <color theme="2"/>
      </left>
      <right style="thick">
        <color theme="2"/>
      </right>
      <top/>
      <bottom/>
      <diagonal/>
    </border>
    <border>
      <left style="medium">
        <color theme="2"/>
      </left>
      <right style="medium">
        <color theme="2"/>
      </right>
      <top/>
      <bottom/>
      <diagonal/>
    </border>
    <border>
      <left style="thick">
        <color theme="0" tint="-4.9989318521683403E-2"/>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ck">
        <color theme="0" tint="-4.9989318521683403E-2"/>
      </right>
      <top/>
      <bottom/>
      <diagonal/>
    </border>
    <border>
      <left/>
      <right/>
      <top/>
      <bottom style="thick">
        <color theme="2" tint="-0.499984740745262"/>
      </bottom>
      <diagonal/>
    </border>
    <border>
      <left style="thick">
        <color theme="0" tint="-4.9989318521683403E-2"/>
      </left>
      <right style="dashed">
        <color theme="0" tint="-4.9989318521683403E-2"/>
      </right>
      <top/>
      <bottom/>
      <diagonal/>
    </border>
    <border>
      <left style="dashed">
        <color theme="0" tint="-4.9989318521683403E-2"/>
      </left>
      <right style="dashed">
        <color theme="0" tint="-4.9989318521683403E-2"/>
      </right>
      <top/>
      <bottom/>
      <diagonal/>
    </border>
    <border>
      <left style="dashed">
        <color theme="0" tint="-4.9989318521683403E-2"/>
      </left>
      <right style="thick">
        <color theme="0" tint="-4.9989318521683403E-2"/>
      </right>
      <top/>
      <bottom/>
      <diagonal/>
    </border>
    <border>
      <left style="medium">
        <color theme="2"/>
      </left>
      <right style="medium">
        <color theme="2"/>
      </right>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right/>
      <top/>
      <bottom style="thick">
        <color theme="2"/>
      </bottom>
      <diagonal/>
    </border>
    <border>
      <left style="thick">
        <color theme="2"/>
      </left>
      <right style="thin">
        <color theme="2"/>
      </right>
      <top/>
      <bottom style="thick">
        <color theme="2"/>
      </bottom>
      <diagonal/>
    </border>
    <border>
      <left style="thin">
        <color theme="2"/>
      </left>
      <right style="thin">
        <color theme="2"/>
      </right>
      <top/>
      <bottom style="thick">
        <color theme="2"/>
      </bottom>
      <diagonal/>
    </border>
    <border>
      <left style="thin">
        <color theme="2"/>
      </left>
      <right style="thick">
        <color theme="2"/>
      </right>
      <top/>
      <bottom style="thick">
        <color theme="2"/>
      </bottom>
      <diagonal/>
    </border>
    <border>
      <left/>
      <right/>
      <top style="thick">
        <color theme="2"/>
      </top>
      <bottom/>
      <diagonal/>
    </border>
    <border>
      <left style="thick">
        <color theme="2"/>
      </left>
      <right style="thick">
        <color theme="2"/>
      </right>
      <top/>
      <bottom style="thick">
        <color theme="2"/>
      </bottom>
      <diagonal/>
    </border>
    <border>
      <left style="thick">
        <color theme="2"/>
      </left>
      <right/>
      <top/>
      <bottom style="thick">
        <color theme="2"/>
      </bottom>
      <diagonal/>
    </border>
    <border>
      <left style="dashed">
        <color theme="0" tint="-4.9989318521683403E-2"/>
      </left>
      <right style="thin">
        <color theme="2"/>
      </right>
      <top/>
      <bottom/>
      <diagonal/>
    </border>
    <border>
      <left style="thick">
        <color theme="2"/>
      </left>
      <right style="dashed">
        <color theme="0" tint="-4.9989318521683403E-2"/>
      </right>
      <top/>
      <bottom/>
      <diagonal/>
    </border>
    <border>
      <left style="thin">
        <color theme="0" tint="-4.9989318521683403E-2"/>
      </left>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style="thin">
        <color theme="2"/>
      </left>
      <right/>
      <top/>
      <bottom style="thick">
        <color theme="2"/>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thick">
        <color theme="0" tint="-0.499984740745262"/>
      </bottom>
      <diagonal/>
    </border>
    <border>
      <left/>
      <right/>
      <top/>
      <bottom style="double">
        <color auto="1"/>
      </bottom>
      <diagonal/>
    </border>
    <border>
      <left/>
      <right style="thin">
        <color theme="2"/>
      </right>
      <top/>
      <bottom/>
      <diagonal/>
    </border>
    <border>
      <left style="thick">
        <color theme="0" tint="-4.9989318521683403E-2"/>
      </left>
      <right style="thick">
        <color theme="0" tint="-4.9989318521683403E-2"/>
      </right>
      <top/>
      <bottom/>
      <diagonal/>
    </border>
    <border>
      <left style="thick">
        <color theme="0" tint="-4.9989318521683403E-2"/>
      </left>
      <right style="thick">
        <color theme="0" tint="-4.9989318521683403E-2"/>
      </right>
      <top/>
      <bottom style="thick">
        <color theme="2" tint="-0.499984740745262"/>
      </bottom>
      <diagonal/>
    </border>
    <border>
      <left style="thick">
        <color theme="0" tint="-4.9989318521683403E-2"/>
      </left>
      <right/>
      <top/>
      <bottom style="thick">
        <color theme="2" tint="-0.499984740745262"/>
      </bottom>
      <diagonal/>
    </border>
    <border>
      <left style="thick">
        <color theme="0" tint="-4.9989318521683403E-2"/>
      </left>
      <right style="thick">
        <color theme="0" tint="-4.9989318521683403E-2"/>
      </right>
      <top/>
      <bottom style="thick">
        <color theme="0" tint="-0.499984740745262"/>
      </bottom>
      <diagonal/>
    </border>
    <border>
      <left style="thick">
        <color theme="2"/>
      </left>
      <right style="thick">
        <color theme="0" tint="-4.9989318521683403E-2"/>
      </right>
      <top/>
      <bottom/>
      <diagonal/>
    </border>
    <border>
      <left style="thick">
        <color theme="2"/>
      </left>
      <right style="thick">
        <color theme="0" tint="-4.9989318521683403E-2"/>
      </right>
      <top/>
      <bottom style="thick">
        <color theme="2"/>
      </bottom>
      <diagonal/>
    </border>
    <border>
      <left style="thick">
        <color theme="0" tint="-4.9989318521683403E-2"/>
      </left>
      <right style="thin">
        <color theme="2"/>
      </right>
      <top/>
      <bottom/>
      <diagonal/>
    </border>
    <border>
      <left style="thick">
        <color theme="0" tint="-4.9989318521683403E-2"/>
      </left>
      <right style="thin">
        <color theme="2"/>
      </right>
      <top/>
      <bottom style="thick">
        <color theme="2"/>
      </bottom>
      <diagonal/>
    </border>
    <border>
      <left/>
      <right style="medium">
        <color theme="0" tint="-4.9989318521683403E-2"/>
      </right>
      <top/>
      <bottom/>
      <diagonal/>
    </border>
    <border>
      <left/>
      <right/>
      <top/>
      <bottom style="thick">
        <color theme="0" tint="-0.14996795556505021"/>
      </bottom>
      <diagonal/>
    </border>
    <border>
      <left style="thick">
        <color theme="2"/>
      </left>
      <right style="thick">
        <color theme="2"/>
      </right>
      <top/>
      <bottom style="thick">
        <color theme="0" tint="-0.14996795556505021"/>
      </bottom>
      <diagonal/>
    </border>
    <border>
      <left style="thick">
        <color theme="2"/>
      </left>
      <right style="thin">
        <color theme="2"/>
      </right>
      <top/>
      <bottom style="thick">
        <color theme="0" tint="-0.14996795556505021"/>
      </bottom>
      <diagonal/>
    </border>
    <border>
      <left style="thin">
        <color theme="2"/>
      </left>
      <right style="thin">
        <color theme="2"/>
      </right>
      <top/>
      <bottom style="thick">
        <color theme="0" tint="-0.14996795556505021"/>
      </bottom>
      <diagonal/>
    </border>
    <border>
      <left style="thin">
        <color theme="2"/>
      </left>
      <right style="thick">
        <color theme="2"/>
      </right>
      <top/>
      <bottom style="thick">
        <color theme="0" tint="-0.14996795556505021"/>
      </bottom>
      <diagonal/>
    </border>
    <border>
      <left style="thin">
        <color theme="2"/>
      </left>
      <right/>
      <top/>
      <bottom style="thick">
        <color theme="0" tint="-0.14996795556505021"/>
      </bottom>
      <diagonal/>
    </border>
    <border>
      <left style="thick">
        <color theme="2"/>
      </left>
      <right/>
      <top/>
      <bottom style="thick">
        <color theme="0" tint="-0.14996795556505021"/>
      </bottom>
      <diagonal/>
    </border>
    <border>
      <left style="thick">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thick">
        <color theme="0" tint="-4.9989318521683403E-2"/>
      </right>
      <top style="medium">
        <color theme="0" tint="-4.9989318521683403E-2"/>
      </top>
      <bottom/>
      <diagonal/>
    </border>
    <border>
      <left style="thick">
        <color theme="0" tint="-4.9989318521683403E-2"/>
      </left>
      <right style="medium">
        <color theme="0" tint="-4.9989318521683403E-2"/>
      </right>
      <top/>
      <bottom/>
      <diagonal/>
    </border>
    <border>
      <left style="thick">
        <color theme="0" tint="-4.9989318521683403E-2"/>
      </left>
      <right/>
      <top/>
      <bottom style="medium">
        <color theme="0" tint="-4.9989318521683403E-2"/>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thick">
        <color theme="0" tint="-4.9989318521683403E-2"/>
      </right>
      <top/>
      <bottom style="medium">
        <color theme="0" tint="-4.9989318521683403E-2"/>
      </bottom>
      <diagonal/>
    </border>
    <border>
      <left style="thick">
        <color theme="0" tint="-4.9989318521683403E-2"/>
      </left>
      <right/>
      <top/>
      <bottom style="thick">
        <color theme="0" tint="-0.499984740745262"/>
      </bottom>
      <diagonal/>
    </border>
    <border>
      <left style="thick">
        <color theme="0" tint="-0.14996795556505021"/>
      </left>
      <right/>
      <top/>
      <bottom/>
      <diagonal/>
    </border>
    <border>
      <left/>
      <right style="thick">
        <color theme="2"/>
      </right>
      <top/>
      <bottom style="thick">
        <color theme="2"/>
      </bottom>
      <diagonal/>
    </border>
    <border>
      <left style="medium">
        <color auto="1"/>
      </left>
      <right style="medium">
        <color auto="1"/>
      </right>
      <top/>
      <bottom style="medium">
        <color auto="1"/>
      </bottom>
      <diagonal/>
    </border>
    <border>
      <left/>
      <right/>
      <top style="double">
        <color auto="1"/>
      </top>
      <bottom/>
      <diagonal/>
    </border>
  </borders>
  <cellStyleXfs count="4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3" fillId="0" borderId="0" applyNumberFormat="0" applyFill="0" applyBorder="0" applyAlignment="0" applyProtection="0">
      <alignment vertical="top"/>
      <protection locked="0"/>
    </xf>
    <xf numFmtId="0" fontId="32"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xf numFmtId="0" fontId="64" fillId="0" borderId="0" applyNumberFormat="0" applyFill="0" applyBorder="0" applyAlignment="0" applyProtection="0"/>
  </cellStyleXfs>
  <cellXfs count="658">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3" fillId="33" borderId="0" xfId="0" applyFont="1" applyFill="1" applyAlignment="1">
      <alignment horizontal="center"/>
    </xf>
    <xf numFmtId="0" fontId="24" fillId="33" borderId="0" xfId="0" applyFont="1" applyFill="1" applyAlignment="1">
      <alignment horizontal="center"/>
    </xf>
    <xf numFmtId="0" fontId="25" fillId="34" borderId="0" xfId="0" applyFont="1" applyFill="1" applyAlignment="1">
      <alignment horizontal="center" wrapText="1"/>
    </xf>
    <xf numFmtId="0" fontId="24" fillId="33" borderId="0" xfId="0" applyFont="1" applyFill="1" applyAlignment="1">
      <alignment horizontal="left"/>
    </xf>
    <xf numFmtId="0" fontId="25" fillId="34" borderId="0" xfId="0" applyFont="1" applyFill="1" applyAlignment="1">
      <alignment horizontal="left" wrapText="1"/>
    </xf>
    <xf numFmtId="0" fontId="26" fillId="35" borderId="0" xfId="0" applyFont="1" applyFill="1" applyAlignment="1">
      <alignment horizontal="center" vertical="center" wrapText="1"/>
    </xf>
    <xf numFmtId="0" fontId="26" fillId="35" borderId="0" xfId="0" applyFont="1" applyFill="1" applyAlignment="1">
      <alignment horizontal="left" vertical="center" wrapText="1"/>
    </xf>
    <xf numFmtId="0" fontId="26" fillId="33" borderId="0" xfId="0" applyFont="1" applyFill="1" applyAlignment="1">
      <alignment horizontal="center" vertical="center" wrapText="1"/>
    </xf>
    <xf numFmtId="0" fontId="26" fillId="33" borderId="0" xfId="0" applyFont="1" applyFill="1" applyAlignment="1">
      <alignment horizontal="left" vertical="center" wrapText="1"/>
    </xf>
    <xf numFmtId="0" fontId="19" fillId="36" borderId="0" xfId="0" applyFont="1" applyFill="1" applyAlignment="1">
      <alignment horizontal="center" vertical="center" wrapText="1"/>
    </xf>
    <xf numFmtId="0" fontId="19" fillId="36" borderId="0" xfId="0" applyFont="1" applyFill="1" applyAlignment="1">
      <alignment horizontal="left" vertical="center" wrapText="1"/>
    </xf>
    <xf numFmtId="0" fontId="27" fillId="37" borderId="0" xfId="0" applyFont="1" applyFill="1"/>
    <xf numFmtId="164" fontId="26" fillId="35" borderId="10" xfId="1" applyNumberFormat="1" applyFont="1" applyFill="1" applyBorder="1" applyAlignment="1">
      <alignment horizontal="right" vertical="center" wrapText="1"/>
    </xf>
    <xf numFmtId="164" fontId="26" fillId="35" borderId="11" xfId="1" applyNumberFormat="1" applyFont="1" applyFill="1" applyBorder="1" applyAlignment="1">
      <alignment horizontal="right" vertical="center" wrapText="1"/>
    </xf>
    <xf numFmtId="41" fontId="26" fillId="33" borderId="10" xfId="1" applyNumberFormat="1" applyFont="1" applyFill="1" applyBorder="1" applyAlignment="1">
      <alignment horizontal="right" vertical="center" wrapText="1"/>
    </xf>
    <xf numFmtId="41" fontId="26" fillId="35" borderId="10" xfId="1" applyNumberFormat="1" applyFont="1" applyFill="1" applyBorder="1" applyAlignment="1">
      <alignment horizontal="right" vertical="center" wrapText="1"/>
    </xf>
    <xf numFmtId="41" fontId="19" fillId="36" borderId="10" xfId="1" applyNumberFormat="1" applyFont="1" applyFill="1" applyBorder="1" applyAlignment="1">
      <alignment horizontal="right" vertical="center" wrapText="1"/>
    </xf>
    <xf numFmtId="0" fontId="25" fillId="34" borderId="12" xfId="0" applyFont="1" applyFill="1" applyBorder="1" applyAlignment="1">
      <alignment horizontal="center" wrapText="1"/>
    </xf>
    <xf numFmtId="0" fontId="25" fillId="34" borderId="13" xfId="0" applyFont="1" applyFill="1" applyBorder="1" applyAlignment="1">
      <alignment horizontal="center" wrapText="1"/>
    </xf>
    <xf numFmtId="0" fontId="0" fillId="37" borderId="0" xfId="0" applyFill="1"/>
    <xf numFmtId="0" fontId="14" fillId="37" borderId="0" xfId="0" applyFont="1" applyFill="1"/>
    <xf numFmtId="0" fontId="36" fillId="37" borderId="0" xfId="0" applyFont="1" applyFill="1"/>
    <xf numFmtId="0" fontId="33" fillId="37" borderId="0" xfId="43" applyFill="1" applyAlignment="1" applyProtection="1"/>
    <xf numFmtId="0" fontId="35" fillId="37" borderId="0" xfId="0" applyFont="1" applyFill="1" applyAlignment="1">
      <alignment vertical="top"/>
    </xf>
    <xf numFmtId="0" fontId="36" fillId="37" borderId="0" xfId="0" applyFont="1" applyFill="1" applyAlignment="1">
      <alignment wrapText="1"/>
    </xf>
    <xf numFmtId="0" fontId="35" fillId="37" borderId="0" xfId="0" applyFont="1" applyFill="1"/>
    <xf numFmtId="0" fontId="35" fillId="37" borderId="0" xfId="0" applyFont="1" applyFill="1" applyAlignment="1">
      <alignment vertical="top" wrapText="1"/>
    </xf>
    <xf numFmtId="0" fontId="36" fillId="37" borderId="0" xfId="0" applyFont="1" applyFill="1" applyAlignment="1">
      <alignment vertical="top" wrapText="1"/>
    </xf>
    <xf numFmtId="0" fontId="33" fillId="37" borderId="0" xfId="43" applyFill="1" applyAlignment="1" applyProtection="1">
      <alignment vertical="center"/>
    </xf>
    <xf numFmtId="164" fontId="26" fillId="35" borderId="14" xfId="1" applyNumberFormat="1" applyFont="1" applyFill="1" applyBorder="1" applyAlignment="1">
      <alignment horizontal="right" vertical="center" wrapText="1"/>
    </xf>
    <xf numFmtId="41" fontId="26" fillId="33" borderId="14" xfId="1" applyNumberFormat="1" applyFont="1" applyFill="1" applyBorder="1" applyAlignment="1">
      <alignment horizontal="right" vertical="center" wrapText="1"/>
    </xf>
    <xf numFmtId="41" fontId="26" fillId="35" borderId="14" xfId="1" applyNumberFormat="1" applyFont="1" applyFill="1" applyBorder="1" applyAlignment="1">
      <alignment horizontal="right" vertical="center" wrapText="1"/>
    </xf>
    <xf numFmtId="41" fontId="19" fillId="36" borderId="14" xfId="1" applyNumberFormat="1" applyFont="1" applyFill="1" applyBorder="1" applyAlignment="1">
      <alignment horizontal="right" vertical="center" wrapText="1"/>
    </xf>
    <xf numFmtId="164" fontId="26" fillId="35" borderId="15" xfId="1" applyNumberFormat="1" applyFont="1" applyFill="1" applyBorder="1" applyAlignment="1">
      <alignment horizontal="right" vertical="center" wrapText="1"/>
    </xf>
    <xf numFmtId="41" fontId="26" fillId="33" borderId="15" xfId="1" applyNumberFormat="1" applyFont="1" applyFill="1" applyBorder="1" applyAlignment="1">
      <alignment horizontal="right" vertical="center" wrapText="1"/>
    </xf>
    <xf numFmtId="41" fontId="26" fillId="35" borderId="15" xfId="1" applyNumberFormat="1" applyFont="1" applyFill="1" applyBorder="1" applyAlignment="1">
      <alignment horizontal="right" vertical="center" wrapText="1"/>
    </xf>
    <xf numFmtId="41" fontId="19" fillId="36" borderId="15" xfId="1" applyNumberFormat="1" applyFont="1" applyFill="1" applyBorder="1" applyAlignment="1">
      <alignment horizontal="right" vertical="center" wrapText="1"/>
    </xf>
    <xf numFmtId="165" fontId="20" fillId="34" borderId="19" xfId="45" applyNumberFormat="1" applyFont="1" applyFill="1" applyBorder="1" applyAlignment="1">
      <alignment horizontal="center" wrapText="1"/>
    </xf>
    <xf numFmtId="165" fontId="20" fillId="34" borderId="0" xfId="45" applyNumberFormat="1" applyFont="1" applyFill="1" applyBorder="1" applyAlignment="1">
      <alignment horizontal="left" wrapText="1"/>
    </xf>
    <xf numFmtId="165" fontId="20" fillId="34" borderId="20" xfId="45" applyNumberFormat="1" applyFont="1" applyFill="1" applyBorder="1" applyAlignment="1">
      <alignment horizontal="left" wrapText="1"/>
    </xf>
    <xf numFmtId="165" fontId="19" fillId="36" borderId="16" xfId="45" applyNumberFormat="1" applyFont="1" applyFill="1" applyBorder="1" applyAlignment="1">
      <alignment horizontal="right" vertical="center" wrapText="1"/>
    </xf>
    <xf numFmtId="165" fontId="19" fillId="36" borderId="17" xfId="45" applyNumberFormat="1" applyFont="1" applyFill="1" applyBorder="1" applyAlignment="1">
      <alignment horizontal="right" vertical="center" wrapText="1"/>
    </xf>
    <xf numFmtId="0" fontId="38" fillId="33" borderId="0" xfId="0" applyFont="1" applyFill="1" applyAlignment="1">
      <alignment horizontal="left"/>
    </xf>
    <xf numFmtId="0" fontId="38" fillId="33" borderId="0" xfId="0" applyFont="1" applyFill="1" applyAlignment="1">
      <alignment horizontal="center"/>
    </xf>
    <xf numFmtId="0" fontId="20" fillId="34" borderId="0" xfId="0" applyFont="1" applyFill="1" applyAlignment="1">
      <alignment horizontal="center" wrapText="1"/>
    </xf>
    <xf numFmtId="0" fontId="24" fillId="33" borderId="0" xfId="0" applyFont="1" applyFill="1" applyAlignment="1">
      <alignment horizontal="center" vertical="center"/>
    </xf>
    <xf numFmtId="0" fontId="20" fillId="34" borderId="12" xfId="0" applyFont="1" applyFill="1" applyBorder="1" applyAlignment="1">
      <alignment horizontal="center" wrapText="1"/>
    </xf>
    <xf numFmtId="0" fontId="20" fillId="34" borderId="13" xfId="0" applyFont="1" applyFill="1" applyBorder="1" applyAlignment="1">
      <alignment horizontal="center" wrapText="1"/>
    </xf>
    <xf numFmtId="165" fontId="26" fillId="33" borderId="10" xfId="45" applyNumberFormat="1" applyFont="1" applyFill="1" applyBorder="1" applyAlignment="1">
      <alignment horizontal="right" vertical="center" wrapText="1"/>
    </xf>
    <xf numFmtId="165" fontId="26" fillId="33" borderId="15" xfId="45" applyNumberFormat="1" applyFont="1" applyFill="1" applyBorder="1" applyAlignment="1">
      <alignment horizontal="right" vertical="center" wrapText="1"/>
    </xf>
    <xf numFmtId="165" fontId="26" fillId="33" borderId="11" xfId="45" applyNumberFormat="1" applyFont="1" applyFill="1" applyBorder="1" applyAlignment="1">
      <alignment horizontal="right" vertical="center" wrapText="1"/>
    </xf>
    <xf numFmtId="165" fontId="26" fillId="35" borderId="10" xfId="45" applyNumberFormat="1" applyFont="1" applyFill="1" applyBorder="1" applyAlignment="1">
      <alignment horizontal="right" vertical="center" wrapText="1"/>
    </xf>
    <xf numFmtId="165" fontId="26" fillId="35" borderId="15" xfId="45" applyNumberFormat="1" applyFont="1" applyFill="1" applyBorder="1" applyAlignment="1">
      <alignment horizontal="right" vertical="center" wrapText="1"/>
    </xf>
    <xf numFmtId="165" fontId="26" fillId="35" borderId="11" xfId="45" applyNumberFormat="1" applyFont="1" applyFill="1" applyBorder="1" applyAlignment="1">
      <alignment horizontal="right" vertical="center" wrapText="1"/>
    </xf>
    <xf numFmtId="165" fontId="19" fillId="36" borderId="10" xfId="45" applyNumberFormat="1" applyFont="1" applyFill="1" applyBorder="1" applyAlignment="1">
      <alignment horizontal="right" vertical="center" wrapText="1"/>
    </xf>
    <xf numFmtId="165" fontId="19" fillId="36" borderId="15" xfId="45" applyNumberFormat="1" applyFont="1" applyFill="1" applyBorder="1" applyAlignment="1">
      <alignment horizontal="right" vertical="center" wrapText="1"/>
    </xf>
    <xf numFmtId="165" fontId="19" fillId="36" borderId="11" xfId="45" applyNumberFormat="1" applyFont="1" applyFill="1" applyBorder="1" applyAlignment="1">
      <alignment horizontal="right" vertical="center" wrapText="1"/>
    </xf>
    <xf numFmtId="0" fontId="41" fillId="33" borderId="0" xfId="0" applyFont="1" applyFill="1" applyAlignment="1">
      <alignment horizontal="center"/>
    </xf>
    <xf numFmtId="0" fontId="18" fillId="33" borderId="0" xfId="0" applyFont="1" applyFill="1" applyAlignment="1">
      <alignment horizontal="center" vertical="center"/>
    </xf>
    <xf numFmtId="0" fontId="25" fillId="34" borderId="21" xfId="0" applyFont="1" applyFill="1" applyBorder="1" applyAlignment="1">
      <alignment horizontal="center" wrapText="1"/>
    </xf>
    <xf numFmtId="0" fontId="26" fillId="35" borderId="21" xfId="0" applyFont="1" applyFill="1" applyBorder="1" applyAlignment="1">
      <alignment horizontal="right" vertical="center" wrapText="1"/>
    </xf>
    <xf numFmtId="0" fontId="26" fillId="33" borderId="21" xfId="0" applyFont="1" applyFill="1" applyBorder="1" applyAlignment="1">
      <alignment horizontal="right" vertical="center" wrapText="1"/>
    </xf>
    <xf numFmtId="0" fontId="19" fillId="36" borderId="21" xfId="0" applyFont="1" applyFill="1" applyBorder="1" applyAlignment="1">
      <alignment horizontal="right" vertical="center" wrapText="1"/>
    </xf>
    <xf numFmtId="165" fontId="26" fillId="33" borderId="14" xfId="45" applyNumberFormat="1" applyFont="1" applyFill="1" applyBorder="1" applyAlignment="1">
      <alignment horizontal="right" vertical="center" wrapText="1"/>
    </xf>
    <xf numFmtId="165" fontId="26" fillId="35" borderId="14" xfId="45" applyNumberFormat="1" applyFont="1" applyFill="1" applyBorder="1" applyAlignment="1">
      <alignment horizontal="right" vertical="center" wrapText="1"/>
    </xf>
    <xf numFmtId="165" fontId="19" fillId="36" borderId="14" xfId="45" applyNumberFormat="1" applyFont="1" applyFill="1" applyBorder="1" applyAlignment="1">
      <alignment horizontal="right" vertical="center" wrapText="1"/>
    </xf>
    <xf numFmtId="164" fontId="26" fillId="35" borderId="12" xfId="1" applyNumberFormat="1" applyFont="1" applyFill="1" applyBorder="1" applyAlignment="1">
      <alignment horizontal="right" vertical="center" wrapText="1"/>
    </xf>
    <xf numFmtId="165" fontId="26" fillId="33" borderId="12" xfId="45" applyNumberFormat="1" applyFont="1" applyFill="1" applyBorder="1" applyAlignment="1">
      <alignment horizontal="right" vertical="center" wrapText="1"/>
    </xf>
    <xf numFmtId="165" fontId="26" fillId="35" borderId="12" xfId="45" applyNumberFormat="1" applyFont="1" applyFill="1" applyBorder="1" applyAlignment="1">
      <alignment horizontal="right" vertical="center" wrapText="1"/>
    </xf>
    <xf numFmtId="165" fontId="19" fillId="36" borderId="12" xfId="45" applyNumberFormat="1" applyFont="1" applyFill="1" applyBorder="1" applyAlignment="1">
      <alignment horizontal="right" vertical="center" wrapText="1"/>
    </xf>
    <xf numFmtId="0" fontId="18" fillId="33" borderId="0" xfId="0" applyFont="1" applyFill="1"/>
    <xf numFmtId="0" fontId="20" fillId="34" borderId="0" xfId="0" applyFont="1" applyFill="1" applyAlignment="1">
      <alignment wrapText="1"/>
    </xf>
    <xf numFmtId="0" fontId="18" fillId="33" borderId="0" xfId="0" applyFont="1" applyFill="1" applyAlignment="1">
      <alignment horizontal="left"/>
    </xf>
    <xf numFmtId="0" fontId="26" fillId="33" borderId="22" xfId="0" applyFont="1" applyFill="1" applyBorder="1" applyAlignment="1">
      <alignment horizontal="center" vertical="center" wrapText="1"/>
    </xf>
    <xf numFmtId="0" fontId="26" fillId="33" borderId="22" xfId="0" applyFont="1" applyFill="1" applyBorder="1" applyAlignment="1">
      <alignment horizontal="left" vertical="center" wrapText="1"/>
    </xf>
    <xf numFmtId="0" fontId="19" fillId="36" borderId="22" xfId="0" applyFont="1" applyFill="1" applyBorder="1" applyAlignment="1">
      <alignment horizontal="center" vertical="center" wrapText="1"/>
    </xf>
    <xf numFmtId="0" fontId="19" fillId="36" borderId="22" xfId="0" applyFont="1" applyFill="1" applyBorder="1" applyAlignment="1">
      <alignment horizontal="left" vertical="center" wrapText="1"/>
    </xf>
    <xf numFmtId="165" fontId="19" fillId="36" borderId="22" xfId="45" applyNumberFormat="1" applyFont="1" applyFill="1" applyBorder="1" applyAlignment="1">
      <alignment horizontal="right" vertical="center" wrapText="1"/>
    </xf>
    <xf numFmtId="0" fontId="25" fillId="34" borderId="0" xfId="0" applyFont="1" applyFill="1" applyAlignment="1">
      <alignment wrapText="1"/>
    </xf>
    <xf numFmtId="165" fontId="26" fillId="33" borderId="22" xfId="45" applyNumberFormat="1" applyFont="1" applyFill="1" applyBorder="1" applyAlignment="1">
      <alignment horizontal="right" vertical="center" wrapText="1"/>
    </xf>
    <xf numFmtId="165" fontId="42" fillId="33" borderId="22" xfId="45" applyNumberFormat="1" applyFont="1" applyFill="1" applyBorder="1" applyAlignment="1">
      <alignment horizontal="right" vertical="center" wrapText="1"/>
    </xf>
    <xf numFmtId="0" fontId="26" fillId="35" borderId="10" xfId="0" applyFont="1" applyFill="1" applyBorder="1" applyAlignment="1">
      <alignment horizontal="right" vertical="center" wrapText="1"/>
    </xf>
    <xf numFmtId="0" fontId="26" fillId="35" borderId="15" xfId="0" applyFont="1" applyFill="1" applyBorder="1" applyAlignment="1">
      <alignment horizontal="right" vertical="center" wrapText="1"/>
    </xf>
    <xf numFmtId="0" fontId="26" fillId="35" borderId="11" xfId="0" applyFont="1" applyFill="1" applyBorder="1" applyAlignment="1">
      <alignment horizontal="right" vertical="center" wrapText="1"/>
    </xf>
    <xf numFmtId="0" fontId="26" fillId="33" borderId="15" xfId="0" applyFont="1" applyFill="1" applyBorder="1" applyAlignment="1">
      <alignment horizontal="right" vertical="center" wrapText="1"/>
    </xf>
    <xf numFmtId="0" fontId="26" fillId="33" borderId="11" xfId="0" applyFont="1" applyFill="1" applyBorder="1" applyAlignment="1">
      <alignment horizontal="right" vertical="center" wrapText="1"/>
    </xf>
    <xf numFmtId="0" fontId="26" fillId="33" borderId="10" xfId="0" applyFont="1" applyFill="1" applyBorder="1" applyAlignment="1">
      <alignment horizontal="right" vertical="center" wrapText="1"/>
    </xf>
    <xf numFmtId="0" fontId="19" fillId="40" borderId="0" xfId="0" applyFont="1" applyFill="1" applyAlignment="1">
      <alignment horizontal="center" vertical="center" wrapText="1"/>
    </xf>
    <xf numFmtId="0" fontId="19" fillId="40" borderId="0" xfId="0" applyFont="1" applyFill="1" applyAlignment="1">
      <alignment horizontal="left" vertical="center" wrapText="1"/>
    </xf>
    <xf numFmtId="0" fontId="19" fillId="40" borderId="10" xfId="0" applyFont="1" applyFill="1" applyBorder="1" applyAlignment="1">
      <alignment horizontal="right" vertical="center" wrapText="1"/>
    </xf>
    <xf numFmtId="0" fontId="26" fillId="40" borderId="0" xfId="0" applyFont="1" applyFill="1" applyAlignment="1">
      <alignment horizontal="center" vertical="center" wrapText="1"/>
    </xf>
    <xf numFmtId="43" fontId="19" fillId="40" borderId="11" xfId="45" applyFont="1" applyFill="1" applyBorder="1" applyAlignment="1">
      <alignment horizontal="right" vertical="center" wrapText="1"/>
    </xf>
    <xf numFmtId="166" fontId="19" fillId="40" borderId="11" xfId="45" applyNumberFormat="1" applyFont="1" applyFill="1" applyBorder="1" applyAlignment="1">
      <alignment horizontal="right" vertical="center" wrapText="1"/>
    </xf>
    <xf numFmtId="165" fontId="19" fillId="40" borderId="10" xfId="45" applyNumberFormat="1" applyFont="1" applyFill="1" applyBorder="1" applyAlignment="1">
      <alignment horizontal="right" vertical="center" wrapText="1"/>
    </xf>
    <xf numFmtId="165" fontId="19" fillId="40" borderId="15" xfId="45" applyNumberFormat="1" applyFont="1" applyFill="1" applyBorder="1" applyAlignment="1">
      <alignment horizontal="right" vertical="center" wrapText="1"/>
    </xf>
    <xf numFmtId="1" fontId="19" fillId="40" borderId="10" xfId="0" applyNumberFormat="1" applyFont="1" applyFill="1" applyBorder="1" applyAlignment="1">
      <alignment horizontal="right" vertical="center" wrapText="1"/>
    </xf>
    <xf numFmtId="1" fontId="19" fillId="40" borderId="15" xfId="0" applyNumberFormat="1" applyFont="1" applyFill="1" applyBorder="1" applyAlignment="1">
      <alignment horizontal="right" vertical="center" wrapText="1"/>
    </xf>
    <xf numFmtId="0" fontId="19" fillId="34" borderId="0" xfId="0" applyFont="1" applyFill="1" applyAlignment="1">
      <alignment horizontal="center" vertical="center" wrapText="1"/>
    </xf>
    <xf numFmtId="1" fontId="19" fillId="34" borderId="0" xfId="0" applyNumberFormat="1" applyFont="1" applyFill="1" applyAlignment="1">
      <alignment horizontal="right" vertical="center" wrapText="1"/>
    </xf>
    <xf numFmtId="166" fontId="19" fillId="34" borderId="0" xfId="45" applyNumberFormat="1" applyFont="1" applyFill="1" applyBorder="1" applyAlignment="1">
      <alignment horizontal="right" vertical="center" wrapText="1"/>
    </xf>
    <xf numFmtId="0" fontId="19" fillId="34" borderId="0" xfId="0" applyFont="1" applyFill="1" applyAlignment="1">
      <alignment horizontal="right" vertical="center" wrapText="1"/>
    </xf>
    <xf numFmtId="0" fontId="43" fillId="34" borderId="0" xfId="0" applyFont="1" applyFill="1" applyAlignment="1">
      <alignment horizontal="left" vertical="center" wrapText="1"/>
    </xf>
    <xf numFmtId="0" fontId="44" fillId="34" borderId="0" xfId="0" applyFont="1" applyFill="1" applyAlignment="1">
      <alignment horizontal="center" vertical="center" wrapText="1"/>
    </xf>
    <xf numFmtId="0" fontId="44" fillId="34" borderId="0" xfId="0" applyFont="1" applyFill="1" applyAlignment="1">
      <alignment horizontal="right" vertical="center" wrapText="1"/>
    </xf>
    <xf numFmtId="165" fontId="26" fillId="35" borderId="0" xfId="45" applyNumberFormat="1" applyFont="1" applyFill="1" applyBorder="1" applyAlignment="1">
      <alignment horizontal="right" vertical="center" wrapText="1"/>
    </xf>
    <xf numFmtId="165" fontId="19" fillId="40" borderId="0" xfId="45" applyNumberFormat="1" applyFont="1" applyFill="1" applyBorder="1" applyAlignment="1">
      <alignment horizontal="right" vertical="center" wrapText="1"/>
    </xf>
    <xf numFmtId="165" fontId="18" fillId="33" borderId="0" xfId="0" applyNumberFormat="1" applyFont="1" applyFill="1" applyAlignment="1">
      <alignment horizontal="center"/>
    </xf>
    <xf numFmtId="0" fontId="18" fillId="37" borderId="0" xfId="0" applyFont="1" applyFill="1" applyAlignment="1">
      <alignment horizontal="center"/>
    </xf>
    <xf numFmtId="0" fontId="22" fillId="37" borderId="0" xfId="0" applyFont="1" applyFill="1" applyAlignment="1">
      <alignment horizontal="center" vertical="top" wrapText="1"/>
    </xf>
    <xf numFmtId="0" fontId="16" fillId="37" borderId="0" xfId="0" applyFont="1" applyFill="1" applyAlignment="1">
      <alignment horizontal="center" vertical="top" wrapText="1"/>
    </xf>
    <xf numFmtId="0" fontId="0" fillId="37" borderId="0" xfId="0" applyFill="1" applyAlignment="1">
      <alignment vertical="top" wrapText="1"/>
    </xf>
    <xf numFmtId="0" fontId="20" fillId="34" borderId="21" xfId="0" applyFont="1" applyFill="1" applyBorder="1" applyAlignment="1">
      <alignment horizontal="center" wrapText="1"/>
    </xf>
    <xf numFmtId="0" fontId="19" fillId="40" borderId="21" xfId="0" applyFont="1" applyFill="1" applyBorder="1" applyAlignment="1">
      <alignment horizontal="right" vertical="center" wrapText="1"/>
    </xf>
    <xf numFmtId="0" fontId="19" fillId="40" borderId="21" xfId="0" applyFont="1" applyFill="1" applyBorder="1" applyAlignment="1">
      <alignment horizontal="center" vertical="center" wrapText="1"/>
    </xf>
    <xf numFmtId="165" fontId="26" fillId="35" borderId="21" xfId="45" applyNumberFormat="1" applyFont="1" applyFill="1" applyBorder="1" applyAlignment="1">
      <alignment horizontal="right" vertical="center" wrapText="1"/>
    </xf>
    <xf numFmtId="165" fontId="26" fillId="33" borderId="21" xfId="45" applyNumberFormat="1" applyFont="1" applyFill="1" applyBorder="1" applyAlignment="1">
      <alignment horizontal="right" vertical="center" wrapText="1"/>
    </xf>
    <xf numFmtId="165" fontId="19" fillId="40" borderId="21" xfId="45" applyNumberFormat="1" applyFont="1" applyFill="1" applyBorder="1" applyAlignment="1">
      <alignment horizontal="right" vertical="center" wrapText="1"/>
    </xf>
    <xf numFmtId="165" fontId="24" fillId="33" borderId="0" xfId="0" applyNumberFormat="1" applyFont="1" applyFill="1" applyAlignment="1">
      <alignment horizontal="center" vertical="center"/>
    </xf>
    <xf numFmtId="0" fontId="19" fillId="40" borderId="12" xfId="0" applyFont="1" applyFill="1" applyBorder="1" applyAlignment="1">
      <alignment horizontal="right" vertical="center" wrapText="1"/>
    </xf>
    <xf numFmtId="165" fontId="19" fillId="40" borderId="12" xfId="45" applyNumberFormat="1" applyFont="1" applyFill="1" applyBorder="1" applyAlignment="1">
      <alignment horizontal="right" vertical="center" wrapText="1"/>
    </xf>
    <xf numFmtId="166" fontId="19" fillId="40" borderId="0" xfId="45" applyNumberFormat="1" applyFont="1" applyFill="1" applyBorder="1" applyAlignment="1">
      <alignment horizontal="right" vertical="center" wrapText="1"/>
    </xf>
    <xf numFmtId="0" fontId="26" fillId="35" borderId="12" xfId="0" applyFont="1" applyFill="1" applyBorder="1" applyAlignment="1">
      <alignment horizontal="right" vertical="center" wrapText="1"/>
    </xf>
    <xf numFmtId="165" fontId="26" fillId="35" borderId="13" xfId="45" applyNumberFormat="1" applyFont="1" applyFill="1" applyBorder="1" applyAlignment="1">
      <alignment horizontal="right" vertical="center" wrapText="1"/>
    </xf>
    <xf numFmtId="165" fontId="26" fillId="35" borderId="13" xfId="0" applyNumberFormat="1" applyFont="1" applyFill="1" applyBorder="1" applyAlignment="1">
      <alignment horizontal="right" vertical="center" wrapText="1"/>
    </xf>
    <xf numFmtId="165" fontId="26" fillId="35" borderId="0" xfId="0" applyNumberFormat="1" applyFont="1" applyFill="1" applyAlignment="1">
      <alignment horizontal="right" vertical="center" wrapText="1"/>
    </xf>
    <xf numFmtId="0" fontId="26" fillId="33" borderId="12" xfId="0" applyFont="1" applyFill="1" applyBorder="1" applyAlignment="1">
      <alignment horizontal="right" vertical="center" wrapText="1"/>
    </xf>
    <xf numFmtId="165" fontId="26" fillId="33" borderId="13" xfId="45" applyNumberFormat="1" applyFont="1" applyFill="1" applyBorder="1" applyAlignment="1">
      <alignment horizontal="right" vertical="center" wrapText="1"/>
    </xf>
    <xf numFmtId="165" fontId="26" fillId="33" borderId="13" xfId="0" applyNumberFormat="1" applyFont="1" applyFill="1" applyBorder="1" applyAlignment="1">
      <alignment horizontal="right" vertical="center" wrapText="1"/>
    </xf>
    <xf numFmtId="165" fontId="26" fillId="33" borderId="0" xfId="0" applyNumberFormat="1" applyFont="1" applyFill="1" applyAlignment="1">
      <alignment horizontal="right" vertical="center" wrapText="1"/>
    </xf>
    <xf numFmtId="0" fontId="22" fillId="33" borderId="0" xfId="0" applyFont="1" applyFill="1" applyAlignment="1">
      <alignment horizontal="left" vertical="center" wrapText="1"/>
    </xf>
    <xf numFmtId="0" fontId="22" fillId="33" borderId="0" xfId="0" applyFont="1" applyFill="1" applyAlignment="1">
      <alignment horizontal="right" vertical="top" wrapText="1"/>
    </xf>
    <xf numFmtId="0" fontId="23" fillId="33" borderId="0" xfId="0" applyFont="1" applyFill="1"/>
    <xf numFmtId="0" fontId="38" fillId="33" borderId="0" xfId="0" applyFont="1" applyFill="1" applyAlignment="1">
      <alignment wrapText="1"/>
    </xf>
    <xf numFmtId="0" fontId="25" fillId="34" borderId="18" xfId="0" applyFont="1" applyFill="1" applyBorder="1" applyAlignment="1">
      <alignment horizontal="center" wrapText="1"/>
    </xf>
    <xf numFmtId="0" fontId="25" fillId="34" borderId="20" xfId="0" applyFont="1" applyFill="1" applyBorder="1" applyAlignment="1">
      <alignment horizontal="center" wrapText="1"/>
    </xf>
    <xf numFmtId="167" fontId="23" fillId="33" borderId="0" xfId="0" applyNumberFormat="1" applyFont="1" applyFill="1" applyAlignment="1">
      <alignment horizontal="center"/>
    </xf>
    <xf numFmtId="0" fontId="38" fillId="33" borderId="0" xfId="0" applyFont="1" applyFill="1" applyAlignment="1">
      <alignment horizontal="left" vertical="center"/>
    </xf>
    <xf numFmtId="167" fontId="26" fillId="35" borderId="27" xfId="0" applyNumberFormat="1" applyFont="1" applyFill="1" applyBorder="1" applyAlignment="1">
      <alignment horizontal="right" vertical="center" wrapText="1"/>
    </xf>
    <xf numFmtId="167" fontId="26" fillId="35" borderId="28" xfId="0" applyNumberFormat="1" applyFont="1" applyFill="1" applyBorder="1" applyAlignment="1">
      <alignment horizontal="right" vertical="center" wrapText="1"/>
    </xf>
    <xf numFmtId="167" fontId="26" fillId="35" borderId="29" xfId="0" applyNumberFormat="1" applyFont="1" applyFill="1" applyBorder="1" applyAlignment="1">
      <alignment horizontal="right" vertical="center" wrapText="1"/>
    </xf>
    <xf numFmtId="0" fontId="25" fillId="34" borderId="12" xfId="0" applyFont="1" applyFill="1" applyBorder="1" applyAlignment="1">
      <alignment horizontal="center" vertical="center" wrapText="1"/>
    </xf>
    <xf numFmtId="41" fontId="19" fillId="37" borderId="0" xfId="1" applyNumberFormat="1" applyFont="1" applyFill="1" applyBorder="1" applyAlignment="1">
      <alignment horizontal="right" vertical="center" wrapText="1"/>
    </xf>
    <xf numFmtId="165" fontId="19" fillId="37" borderId="0" xfId="45" applyNumberFormat="1" applyFont="1" applyFill="1" applyBorder="1" applyAlignment="1">
      <alignment horizontal="right" vertical="center" wrapText="1"/>
    </xf>
    <xf numFmtId="0" fontId="49" fillId="37" borderId="0" xfId="0" applyFont="1" applyFill="1" applyAlignment="1">
      <alignment horizontal="left" vertical="center" wrapText="1"/>
    </xf>
    <xf numFmtId="0" fontId="19" fillId="37" borderId="0" xfId="0" applyFont="1" applyFill="1" applyAlignment="1">
      <alignment horizontal="right" vertical="center" wrapText="1"/>
    </xf>
    <xf numFmtId="0" fontId="19" fillId="36" borderId="30" xfId="0" applyFont="1" applyFill="1" applyBorder="1" applyAlignment="1">
      <alignment horizontal="center" vertical="center" wrapText="1"/>
    </xf>
    <xf numFmtId="0" fontId="19" fillId="36" borderId="30" xfId="0" applyFont="1" applyFill="1" applyBorder="1" applyAlignment="1">
      <alignment horizontal="left" vertical="center" wrapText="1"/>
    </xf>
    <xf numFmtId="166" fontId="19" fillId="36" borderId="30" xfId="45" applyNumberFormat="1" applyFont="1" applyFill="1" applyBorder="1" applyAlignment="1">
      <alignment horizontal="right" vertical="center" wrapText="1"/>
    </xf>
    <xf numFmtId="0" fontId="19" fillId="34" borderId="31" xfId="0" applyFont="1" applyFill="1" applyBorder="1" applyAlignment="1">
      <alignment horizontal="center" vertical="center" wrapText="1"/>
    </xf>
    <xf numFmtId="166" fontId="19" fillId="34" borderId="32" xfId="45" applyNumberFormat="1" applyFont="1" applyFill="1" applyBorder="1" applyAlignment="1">
      <alignment horizontal="right" vertical="center" wrapText="1"/>
    </xf>
    <xf numFmtId="166" fontId="19" fillId="34" borderId="33" xfId="45" applyNumberFormat="1" applyFont="1" applyFill="1" applyBorder="1" applyAlignment="1">
      <alignment horizontal="right" vertical="center" wrapText="1"/>
    </xf>
    <xf numFmtId="0" fontId="43" fillId="34" borderId="32" xfId="0" applyFont="1" applyFill="1" applyBorder="1" applyAlignment="1">
      <alignment horizontal="left" vertical="center" wrapText="1"/>
    </xf>
    <xf numFmtId="0" fontId="19" fillId="40" borderId="34" xfId="0" applyFont="1" applyFill="1" applyBorder="1" applyAlignment="1">
      <alignment horizontal="center" vertical="center" wrapText="1"/>
    </xf>
    <xf numFmtId="0" fontId="19" fillId="40" borderId="34" xfId="0" applyFont="1" applyFill="1" applyBorder="1" applyAlignment="1">
      <alignment horizontal="left" vertical="center" wrapText="1"/>
    </xf>
    <xf numFmtId="1" fontId="19" fillId="40" borderId="35" xfId="0" applyNumberFormat="1" applyFont="1" applyFill="1" applyBorder="1" applyAlignment="1">
      <alignment horizontal="right" vertical="center" wrapText="1"/>
    </xf>
    <xf numFmtId="1" fontId="19" fillId="40" borderId="36" xfId="0" applyNumberFormat="1" applyFont="1" applyFill="1" applyBorder="1" applyAlignment="1">
      <alignment horizontal="right" vertical="center" wrapText="1"/>
    </xf>
    <xf numFmtId="166" fontId="19" fillId="40" borderId="37" xfId="45" applyNumberFormat="1" applyFont="1" applyFill="1" applyBorder="1" applyAlignment="1">
      <alignment horizontal="right" vertical="center" wrapText="1"/>
    </xf>
    <xf numFmtId="0" fontId="19" fillId="40" borderId="35" xfId="0" applyFont="1" applyFill="1" applyBorder="1" applyAlignment="1">
      <alignment horizontal="right" vertical="center" wrapText="1"/>
    </xf>
    <xf numFmtId="0" fontId="19" fillId="40" borderId="36" xfId="0" applyFont="1" applyFill="1" applyBorder="1" applyAlignment="1">
      <alignment horizontal="right" vertical="center" wrapText="1"/>
    </xf>
    <xf numFmtId="0" fontId="19" fillId="40" borderId="37" xfId="0" applyFont="1" applyFill="1" applyBorder="1" applyAlignment="1">
      <alignment horizontal="right" vertical="center" wrapText="1"/>
    </xf>
    <xf numFmtId="0" fontId="26" fillId="37" borderId="34" xfId="0" applyFont="1" applyFill="1" applyBorder="1" applyAlignment="1">
      <alignment horizontal="center" vertical="center" wrapText="1"/>
    </xf>
    <xf numFmtId="0" fontId="26" fillId="37" borderId="34" xfId="0" applyFont="1" applyFill="1" applyBorder="1" applyAlignment="1">
      <alignment horizontal="left" vertical="center" wrapText="1"/>
    </xf>
    <xf numFmtId="165" fontId="26" fillId="33" borderId="35" xfId="45" applyNumberFormat="1" applyFont="1" applyFill="1" applyBorder="1" applyAlignment="1">
      <alignment horizontal="right" vertical="center" wrapText="1"/>
    </xf>
    <xf numFmtId="165" fontId="26" fillId="33" borderId="36" xfId="45" applyNumberFormat="1" applyFont="1" applyFill="1" applyBorder="1" applyAlignment="1">
      <alignment horizontal="right" vertical="center" wrapText="1"/>
    </xf>
    <xf numFmtId="166" fontId="26" fillId="33" borderId="37" xfId="45" applyNumberFormat="1" applyFont="1" applyFill="1" applyBorder="1" applyAlignment="1">
      <alignment horizontal="right" vertical="center" wrapText="1"/>
    </xf>
    <xf numFmtId="165" fontId="26" fillId="33" borderId="37" xfId="45" applyNumberFormat="1" applyFont="1" applyFill="1" applyBorder="1" applyAlignment="1">
      <alignment horizontal="right" vertical="center" wrapText="1"/>
    </xf>
    <xf numFmtId="0" fontId="27" fillId="37" borderId="0" xfId="0" applyFont="1" applyFill="1" applyAlignment="1">
      <alignment vertical="center"/>
    </xf>
    <xf numFmtId="0" fontId="19" fillId="34" borderId="38" xfId="0" applyFont="1" applyFill="1" applyBorder="1" applyAlignment="1">
      <alignment horizontal="center" vertical="center" wrapText="1"/>
    </xf>
    <xf numFmtId="0" fontId="19" fillId="34" borderId="38" xfId="0" applyFont="1" applyFill="1" applyBorder="1" applyAlignment="1">
      <alignment horizontal="right" vertical="center" wrapText="1"/>
    </xf>
    <xf numFmtId="0" fontId="43" fillId="34" borderId="38" xfId="0" applyFont="1" applyFill="1" applyBorder="1" applyAlignment="1">
      <alignment horizontal="left" vertical="center" wrapText="1"/>
    </xf>
    <xf numFmtId="0" fontId="43" fillId="34" borderId="38" xfId="0" applyFont="1" applyFill="1" applyBorder="1" applyAlignment="1">
      <alignment horizontal="right" vertical="center" wrapText="1"/>
    </xf>
    <xf numFmtId="165" fontId="43" fillId="34" borderId="38" xfId="45" applyNumberFormat="1" applyFont="1" applyFill="1" applyBorder="1" applyAlignment="1">
      <alignment horizontal="right" vertical="center" wrapText="1"/>
    </xf>
    <xf numFmtId="0" fontId="43" fillId="34" borderId="38" xfId="0" applyFont="1" applyFill="1" applyBorder="1" applyAlignment="1">
      <alignment horizontal="center" vertical="center" wrapText="1"/>
    </xf>
    <xf numFmtId="165" fontId="26" fillId="35" borderId="39" xfId="45" applyNumberFormat="1" applyFont="1" applyFill="1" applyBorder="1" applyAlignment="1">
      <alignment horizontal="right" vertical="center" wrapText="1"/>
    </xf>
    <xf numFmtId="165" fontId="26" fillId="35" borderId="40" xfId="45" applyNumberFormat="1" applyFont="1" applyFill="1" applyBorder="1" applyAlignment="1">
      <alignment horizontal="right" vertical="center" wrapText="1"/>
    </xf>
    <xf numFmtId="166" fontId="19" fillId="40" borderId="27" xfId="45" applyNumberFormat="1" applyFont="1" applyFill="1" applyBorder="1" applyAlignment="1">
      <alignment horizontal="right" vertical="center" wrapText="1"/>
    </xf>
    <xf numFmtId="166" fontId="19" fillId="40" borderId="28" xfId="45" applyNumberFormat="1" applyFont="1" applyFill="1" applyBorder="1" applyAlignment="1">
      <alignment horizontal="right" vertical="center" wrapText="1"/>
    </xf>
    <xf numFmtId="166" fontId="19" fillId="40" borderId="41" xfId="45" applyNumberFormat="1" applyFont="1" applyFill="1" applyBorder="1" applyAlignment="1">
      <alignment horizontal="right" vertical="center" wrapText="1"/>
    </xf>
    <xf numFmtId="166" fontId="19" fillId="40" borderId="42" xfId="45" applyNumberFormat="1" applyFont="1" applyFill="1" applyBorder="1" applyAlignment="1">
      <alignment horizontal="right" vertical="center" wrapText="1"/>
    </xf>
    <xf numFmtId="165" fontId="26" fillId="35" borderId="27" xfId="45" applyNumberFormat="1" applyFont="1" applyFill="1" applyBorder="1" applyAlignment="1">
      <alignment horizontal="right" vertical="center" wrapText="1"/>
    </xf>
    <xf numFmtId="165" fontId="26" fillId="35" borderId="28" xfId="45" applyNumberFormat="1" applyFont="1" applyFill="1" applyBorder="1" applyAlignment="1">
      <alignment horizontal="right" vertical="center" wrapText="1"/>
    </xf>
    <xf numFmtId="165" fontId="26" fillId="35" borderId="41" xfId="45" applyNumberFormat="1" applyFont="1" applyFill="1" applyBorder="1" applyAlignment="1">
      <alignment horizontal="right" vertical="center" wrapText="1"/>
    </xf>
    <xf numFmtId="165" fontId="26" fillId="35" borderId="42" xfId="45" applyNumberFormat="1" applyFont="1" applyFill="1" applyBorder="1" applyAlignment="1">
      <alignment horizontal="right" vertical="center" wrapText="1"/>
    </xf>
    <xf numFmtId="165" fontId="19" fillId="40" borderId="27" xfId="45" applyNumberFormat="1" applyFont="1" applyFill="1" applyBorder="1" applyAlignment="1">
      <alignment horizontal="right" vertical="center" wrapText="1"/>
    </xf>
    <xf numFmtId="165" fontId="19" fillId="40" borderId="28" xfId="45" applyNumberFormat="1" applyFont="1" applyFill="1" applyBorder="1" applyAlignment="1">
      <alignment horizontal="right" vertical="center" wrapText="1"/>
    </xf>
    <xf numFmtId="165" fontId="19" fillId="40" borderId="41" xfId="45" applyNumberFormat="1" applyFont="1" applyFill="1" applyBorder="1" applyAlignment="1">
      <alignment horizontal="right" vertical="center" wrapText="1"/>
    </xf>
    <xf numFmtId="165" fontId="19" fillId="40" borderId="42" xfId="45" applyNumberFormat="1" applyFont="1" applyFill="1" applyBorder="1" applyAlignment="1">
      <alignment horizontal="right" vertical="center" wrapText="1"/>
    </xf>
    <xf numFmtId="3" fontId="26" fillId="35" borderId="0" xfId="0" applyNumberFormat="1" applyFont="1" applyFill="1" applyAlignment="1">
      <alignment horizontal="right" vertical="center" wrapText="1"/>
    </xf>
    <xf numFmtId="3" fontId="26" fillId="33" borderId="0" xfId="0" applyNumberFormat="1" applyFont="1" applyFill="1" applyAlignment="1">
      <alignment horizontal="right" vertical="center" wrapText="1"/>
    </xf>
    <xf numFmtId="0" fontId="25" fillId="34" borderId="24" xfId="0" applyFont="1" applyFill="1" applyBorder="1" applyAlignment="1">
      <alignment horizontal="center" wrapText="1"/>
    </xf>
    <xf numFmtId="0" fontId="25" fillId="34" borderId="43" xfId="0" applyFont="1" applyFill="1" applyBorder="1" applyAlignment="1">
      <alignment horizontal="center" wrapText="1"/>
    </xf>
    <xf numFmtId="0" fontId="20" fillId="34" borderId="0" xfId="0" applyFont="1" applyFill="1" applyAlignment="1">
      <alignment horizontal="left" wrapText="1"/>
    </xf>
    <xf numFmtId="0" fontId="20" fillId="34" borderId="24" xfId="0" applyFont="1" applyFill="1" applyBorder="1" applyAlignment="1">
      <alignment horizontal="center" wrapText="1"/>
    </xf>
    <xf numFmtId="0" fontId="20" fillId="34" borderId="43" xfId="0" applyFont="1" applyFill="1" applyBorder="1" applyAlignment="1">
      <alignment horizontal="center" wrapText="1"/>
    </xf>
    <xf numFmtId="167" fontId="26" fillId="35" borderId="14" xfId="0" applyNumberFormat="1" applyFont="1" applyFill="1" applyBorder="1" applyAlignment="1">
      <alignment horizontal="right" vertical="center" wrapText="1"/>
    </xf>
    <xf numFmtId="167" fontId="26" fillId="33" borderId="14" xfId="0" applyNumberFormat="1" applyFont="1" applyFill="1" applyBorder="1" applyAlignment="1">
      <alignment horizontal="right" vertical="center" wrapText="1"/>
    </xf>
    <xf numFmtId="0" fontId="25" fillId="34" borderId="21" xfId="0" applyFont="1" applyFill="1" applyBorder="1" applyAlignment="1">
      <alignment horizontal="center" vertical="center" wrapText="1"/>
    </xf>
    <xf numFmtId="3" fontId="19" fillId="40" borderId="0" xfId="0" applyNumberFormat="1" applyFont="1" applyFill="1" applyAlignment="1">
      <alignment horizontal="right" vertical="center" wrapText="1"/>
    </xf>
    <xf numFmtId="0" fontId="0" fillId="0" borderId="0" xfId="0" applyAlignment="1">
      <alignment vertical="top" wrapText="1"/>
    </xf>
    <xf numFmtId="0" fontId="16" fillId="0" borderId="46" xfId="0" applyFont="1" applyBorder="1" applyAlignment="1">
      <alignment horizontal="center" vertical="top" wrapText="1"/>
    </xf>
    <xf numFmtId="0" fontId="27" fillId="37" borderId="0" xfId="0" applyFont="1" applyFill="1" applyAlignment="1">
      <alignment horizontal="left"/>
    </xf>
    <xf numFmtId="0" fontId="21" fillId="37" borderId="0" xfId="0" applyFont="1" applyFill="1" applyAlignment="1">
      <alignment vertical="center"/>
    </xf>
    <xf numFmtId="0" fontId="21" fillId="37" borderId="0" xfId="0" applyFont="1" applyFill="1" applyAlignment="1">
      <alignment horizontal="center" vertical="center"/>
    </xf>
    <xf numFmtId="0" fontId="21" fillId="37" borderId="0" xfId="0" applyFont="1" applyFill="1" applyAlignment="1">
      <alignment vertical="top" wrapText="1"/>
    </xf>
    <xf numFmtId="0" fontId="0" fillId="37" borderId="0" xfId="0" applyFill="1" applyAlignment="1">
      <alignment vertical="center"/>
    </xf>
    <xf numFmtId="164" fontId="0" fillId="37" borderId="0" xfId="1" applyNumberFormat="1" applyFont="1" applyFill="1"/>
    <xf numFmtId="0" fontId="31" fillId="37" borderId="0" xfId="0" applyFont="1" applyFill="1"/>
    <xf numFmtId="44" fontId="0" fillId="37" borderId="0" xfId="0" applyNumberFormat="1" applyFill="1"/>
    <xf numFmtId="0" fontId="51" fillId="37" borderId="0" xfId="0" applyFont="1" applyFill="1"/>
    <xf numFmtId="0" fontId="17" fillId="37" borderId="0" xfId="0" applyFont="1" applyFill="1"/>
    <xf numFmtId="0" fontId="17" fillId="42" borderId="0" xfId="0" applyFont="1" applyFill="1"/>
    <xf numFmtId="168" fontId="17" fillId="42" borderId="0" xfId="46" applyNumberFormat="1" applyFont="1" applyFill="1" applyBorder="1"/>
    <xf numFmtId="165" fontId="13" fillId="37" borderId="0" xfId="45" applyNumberFormat="1" applyFont="1" applyFill="1" applyBorder="1" applyAlignment="1">
      <alignment horizontal="right" vertical="top" wrapText="1"/>
    </xf>
    <xf numFmtId="0" fontId="13" fillId="37" borderId="0" xfId="0" applyFont="1" applyFill="1" applyAlignment="1">
      <alignment horizontal="center" vertical="top" wrapText="1"/>
    </xf>
    <xf numFmtId="0" fontId="17" fillId="37" borderId="0" xfId="0" applyFont="1" applyFill="1" applyAlignment="1">
      <alignment vertical="top" wrapText="1"/>
    </xf>
    <xf numFmtId="0" fontId="51" fillId="37" borderId="0" xfId="0" applyFont="1" applyFill="1" applyAlignment="1">
      <alignment wrapText="1"/>
    </xf>
    <xf numFmtId="0" fontId="51" fillId="37" borderId="0" xfId="0" applyFont="1" applyFill="1" applyAlignment="1">
      <alignment horizontal="left" wrapText="1"/>
    </xf>
    <xf numFmtId="0" fontId="38" fillId="33" borderId="0" xfId="0" applyFont="1" applyFill="1" applyAlignment="1">
      <alignment horizontal="left" wrapText="1"/>
    </xf>
    <xf numFmtId="0" fontId="24" fillId="33" borderId="0" xfId="0" applyFont="1" applyFill="1"/>
    <xf numFmtId="167" fontId="0" fillId="37" borderId="0" xfId="0" applyNumberFormat="1" applyFill="1"/>
    <xf numFmtId="43" fontId="0" fillId="37" borderId="0" xfId="45" applyFont="1" applyFill="1"/>
    <xf numFmtId="2" fontId="0" fillId="37" borderId="0" xfId="0" applyNumberFormat="1" applyFill="1"/>
    <xf numFmtId="0" fontId="0" fillId="37" borderId="0" xfId="0" quotePrefix="1" applyFill="1"/>
    <xf numFmtId="168" fontId="31" fillId="37" borderId="0" xfId="46" applyNumberFormat="1" applyFont="1" applyFill="1"/>
    <xf numFmtId="165" fontId="31" fillId="37" borderId="0" xfId="45" applyNumberFormat="1" applyFont="1" applyFill="1"/>
    <xf numFmtId="0" fontId="31" fillId="37" borderId="0" xfId="0" quotePrefix="1" applyFont="1" applyFill="1"/>
    <xf numFmtId="168" fontId="31" fillId="37" borderId="0" xfId="0" applyNumberFormat="1" applyFont="1" applyFill="1"/>
    <xf numFmtId="165" fontId="53" fillId="37" borderId="0" xfId="45" applyNumberFormat="1" applyFont="1" applyFill="1"/>
    <xf numFmtId="0" fontId="53" fillId="37" borderId="0" xfId="0" quotePrefix="1" applyFont="1" applyFill="1"/>
    <xf numFmtId="0" fontId="53" fillId="37" borderId="0" xfId="0" applyFont="1" applyFill="1"/>
    <xf numFmtId="16" fontId="53" fillId="37" borderId="0" xfId="0" quotePrefix="1" applyNumberFormat="1" applyFont="1" applyFill="1"/>
    <xf numFmtId="168" fontId="0" fillId="37" borderId="0" xfId="46" applyNumberFormat="1" applyFont="1" applyFill="1"/>
    <xf numFmtId="165" fontId="0" fillId="37" borderId="0" xfId="45" applyNumberFormat="1" applyFont="1" applyFill="1"/>
    <xf numFmtId="168" fontId="0" fillId="37" borderId="0" xfId="0" applyNumberFormat="1" applyFill="1"/>
    <xf numFmtId="167" fontId="26" fillId="35" borderId="11" xfId="0" applyNumberFormat="1" applyFont="1" applyFill="1" applyBorder="1" applyAlignment="1">
      <alignment horizontal="right" vertical="center" wrapText="1"/>
    </xf>
    <xf numFmtId="167" fontId="26" fillId="33" borderId="11" xfId="0" applyNumberFormat="1" applyFont="1" applyFill="1" applyBorder="1" applyAlignment="1">
      <alignment horizontal="right" vertical="center" wrapText="1"/>
    </xf>
    <xf numFmtId="167" fontId="19" fillId="40" borderId="11" xfId="0" applyNumberFormat="1" applyFont="1" applyFill="1" applyBorder="1" applyAlignment="1">
      <alignment horizontal="right" vertical="center" wrapText="1"/>
    </xf>
    <xf numFmtId="167" fontId="19" fillId="40" borderId="14" xfId="0" applyNumberFormat="1" applyFont="1" applyFill="1" applyBorder="1" applyAlignment="1">
      <alignment horizontal="right" vertical="center" wrapText="1"/>
    </xf>
    <xf numFmtId="0" fontId="19" fillId="36" borderId="34" xfId="0" applyFont="1" applyFill="1" applyBorder="1" applyAlignment="1">
      <alignment horizontal="center" vertical="center" wrapText="1"/>
    </xf>
    <xf numFmtId="0" fontId="19" fillId="36" borderId="34" xfId="0" applyFont="1" applyFill="1" applyBorder="1" applyAlignment="1">
      <alignment horizontal="left" vertical="center" wrapText="1"/>
    </xf>
    <xf numFmtId="41" fontId="19" fillId="36" borderId="35" xfId="1" applyNumberFormat="1" applyFont="1" applyFill="1" applyBorder="1" applyAlignment="1">
      <alignment horizontal="right" vertical="center" wrapText="1"/>
    </xf>
    <xf numFmtId="41" fontId="19" fillId="36" borderId="47" xfId="1" applyNumberFormat="1" applyFont="1" applyFill="1" applyBorder="1" applyAlignment="1">
      <alignment horizontal="right" vertical="center" wrapText="1"/>
    </xf>
    <xf numFmtId="41" fontId="19" fillId="36" borderId="36" xfId="1" applyNumberFormat="1" applyFont="1" applyFill="1" applyBorder="1" applyAlignment="1">
      <alignment horizontal="right" vertical="center" wrapText="1"/>
    </xf>
    <xf numFmtId="0" fontId="31" fillId="34" borderId="0" xfId="0" applyFont="1" applyFill="1" applyAlignment="1">
      <alignment horizontal="center"/>
    </xf>
    <xf numFmtId="0" fontId="24" fillId="34" borderId="0" xfId="0" applyFont="1" applyFill="1" applyAlignment="1">
      <alignment horizontal="center"/>
    </xf>
    <xf numFmtId="166" fontId="18" fillId="33" borderId="0" xfId="0" applyNumberFormat="1" applyFont="1" applyFill="1" applyAlignment="1">
      <alignment horizontal="center"/>
    </xf>
    <xf numFmtId="2" fontId="26" fillId="35" borderId="0" xfId="0" applyNumberFormat="1" applyFont="1" applyFill="1" applyAlignment="1">
      <alignment horizontal="right" vertical="center" wrapText="1"/>
    </xf>
    <xf numFmtId="2" fontId="19" fillId="40" borderId="0" xfId="0" applyNumberFormat="1" applyFont="1" applyFill="1" applyAlignment="1">
      <alignment horizontal="right" vertical="center" wrapText="1"/>
    </xf>
    <xf numFmtId="2" fontId="26" fillId="35" borderId="28" xfId="0" applyNumberFormat="1" applyFont="1" applyFill="1" applyBorder="1" applyAlignment="1">
      <alignment horizontal="right" vertical="center" wrapText="1"/>
    </xf>
    <xf numFmtId="2" fontId="19" fillId="40" borderId="28" xfId="0" applyNumberFormat="1" applyFont="1" applyFill="1" applyBorder="1" applyAlignment="1">
      <alignment horizontal="right" vertical="center" wrapText="1"/>
    </xf>
    <xf numFmtId="0" fontId="55" fillId="43" borderId="0" xfId="0" applyFont="1" applyFill="1" applyAlignment="1">
      <alignment vertical="center"/>
    </xf>
    <xf numFmtId="0" fontId="26" fillId="37" borderId="0" xfId="0" applyFont="1" applyFill="1" applyAlignment="1">
      <alignment wrapText="1"/>
    </xf>
    <xf numFmtId="0" fontId="36" fillId="37" borderId="0" xfId="43" applyFont="1" applyFill="1" applyAlignment="1" applyProtection="1">
      <alignment vertical="center" wrapText="1"/>
    </xf>
    <xf numFmtId="0" fontId="26" fillId="37" borderId="0" xfId="0" applyFont="1" applyFill="1" applyAlignment="1">
      <alignment vertical="center" wrapText="1"/>
    </xf>
    <xf numFmtId="0" fontId="57" fillId="37" borderId="0" xfId="0" applyFont="1" applyFill="1"/>
    <xf numFmtId="0" fontId="31" fillId="39" borderId="48" xfId="0" applyFont="1" applyFill="1" applyBorder="1" applyAlignment="1">
      <alignment horizontal="left" vertical="center"/>
    </xf>
    <xf numFmtId="0" fontId="32" fillId="0" borderId="49" xfId="44" applyBorder="1" applyAlignment="1">
      <alignment horizontal="left" vertical="center"/>
    </xf>
    <xf numFmtId="0" fontId="33" fillId="0" borderId="49" xfId="43" applyBorder="1" applyAlignment="1" applyProtection="1">
      <alignment horizontal="left" vertical="center"/>
    </xf>
    <xf numFmtId="0" fontId="19" fillId="33" borderId="0" xfId="0" applyFont="1" applyFill="1"/>
    <xf numFmtId="164" fontId="24" fillId="33" borderId="0" xfId="0" applyNumberFormat="1" applyFont="1" applyFill="1" applyAlignment="1">
      <alignment horizontal="center"/>
    </xf>
    <xf numFmtId="0" fontId="60" fillId="37" borderId="0" xfId="0" applyFont="1" applyFill="1" applyAlignment="1">
      <alignment horizontal="center"/>
    </xf>
    <xf numFmtId="0" fontId="24" fillId="37" borderId="0" xfId="0" applyFont="1" applyFill="1" applyAlignment="1">
      <alignment horizontal="center"/>
    </xf>
    <xf numFmtId="165" fontId="26" fillId="37" borderId="15" xfId="45" applyNumberFormat="1" applyFont="1" applyFill="1" applyBorder="1" applyAlignment="1">
      <alignment horizontal="right" vertical="center" wrapText="1"/>
    </xf>
    <xf numFmtId="0" fontId="60" fillId="37" borderId="0" xfId="0" applyFont="1" applyFill="1" applyAlignment="1">
      <alignment horizontal="left"/>
    </xf>
    <xf numFmtId="41" fontId="42" fillId="37" borderId="11" xfId="1" applyNumberFormat="1" applyFont="1" applyFill="1" applyBorder="1" applyAlignment="1">
      <alignment horizontal="right" vertical="center" wrapText="1"/>
    </xf>
    <xf numFmtId="41" fontId="42" fillId="37" borderId="0" xfId="1" applyNumberFormat="1" applyFont="1" applyFill="1" applyBorder="1" applyAlignment="1">
      <alignment horizontal="right" vertical="center" wrapText="1"/>
    </xf>
    <xf numFmtId="0" fontId="21" fillId="44" borderId="0" xfId="0" applyFont="1" applyFill="1" applyAlignment="1">
      <alignment vertical="top" wrapText="1"/>
    </xf>
    <xf numFmtId="0" fontId="0" fillId="0" borderId="0" xfId="0" applyAlignment="1">
      <alignment vertical="center"/>
    </xf>
    <xf numFmtId="0" fontId="21" fillId="0" borderId="0" xfId="0" applyFont="1" applyAlignment="1">
      <alignment vertical="center"/>
    </xf>
    <xf numFmtId="0" fontId="21" fillId="0" borderId="0" xfId="0" applyFont="1" applyAlignment="1">
      <alignment horizontal="center" vertical="center"/>
    </xf>
    <xf numFmtId="0" fontId="21" fillId="0" borderId="0" xfId="0" applyFont="1" applyAlignment="1">
      <alignment vertical="top" wrapText="1"/>
    </xf>
    <xf numFmtId="0" fontId="21" fillId="0" borderId="46" xfId="0" applyFont="1" applyBorder="1" applyAlignment="1">
      <alignment vertical="top" wrapText="1"/>
    </xf>
    <xf numFmtId="165" fontId="17" fillId="37" borderId="0" xfId="0" applyNumberFormat="1" applyFont="1" applyFill="1"/>
    <xf numFmtId="3" fontId="19" fillId="37" borderId="0" xfId="0" applyNumberFormat="1" applyFont="1" applyFill="1" applyAlignment="1">
      <alignment horizontal="right" vertical="center" wrapText="1"/>
    </xf>
    <xf numFmtId="0" fontId="22" fillId="37" borderId="44" xfId="0" applyFont="1" applyFill="1" applyBorder="1" applyAlignment="1">
      <alignment horizontal="center" vertical="top" wrapText="1"/>
    </xf>
    <xf numFmtId="0" fontId="16" fillId="37" borderId="46" xfId="0" applyFont="1" applyFill="1" applyBorder="1" applyAlignment="1">
      <alignment horizontal="center" vertical="top" wrapText="1"/>
    </xf>
    <xf numFmtId="0" fontId="26" fillId="35" borderId="10" xfId="1" applyNumberFormat="1" applyFont="1" applyFill="1" applyBorder="1" applyAlignment="1">
      <alignment horizontal="right" vertical="center" wrapText="1"/>
    </xf>
    <xf numFmtId="165" fontId="16" fillId="37" borderId="0" xfId="0" applyNumberFormat="1" applyFont="1" applyFill="1" applyAlignment="1">
      <alignment horizontal="center" vertical="top" wrapText="1"/>
    </xf>
    <xf numFmtId="0" fontId="26" fillId="37" borderId="0" xfId="0" applyFont="1" applyFill="1" applyAlignment="1">
      <alignment horizontal="center" vertical="center" wrapText="1"/>
    </xf>
    <xf numFmtId="0" fontId="26" fillId="37" borderId="0" xfId="0" applyFont="1" applyFill="1" applyAlignment="1">
      <alignment horizontal="right" vertical="center" wrapText="1"/>
    </xf>
    <xf numFmtId="165" fontId="26" fillId="37" borderId="0" xfId="45" applyNumberFormat="1" applyFont="1" applyFill="1" applyBorder="1" applyAlignment="1">
      <alignment horizontal="right" vertical="center" wrapText="1"/>
    </xf>
    <xf numFmtId="1" fontId="19" fillId="37" borderId="0" xfId="45" applyNumberFormat="1" applyFont="1" applyFill="1" applyBorder="1" applyAlignment="1">
      <alignment horizontal="right" vertical="center" wrapText="1"/>
    </xf>
    <xf numFmtId="167" fontId="24" fillId="33" borderId="0" xfId="0" applyNumberFormat="1" applyFont="1" applyFill="1" applyAlignment="1">
      <alignment horizontal="center"/>
    </xf>
    <xf numFmtId="167" fontId="19" fillId="40" borderId="27" xfId="0" applyNumberFormat="1" applyFont="1" applyFill="1" applyBorder="1" applyAlignment="1">
      <alignment horizontal="right" vertical="center" wrapText="1"/>
    </xf>
    <xf numFmtId="167" fontId="19" fillId="40" borderId="28" xfId="0" applyNumberFormat="1" applyFont="1" applyFill="1" applyBorder="1" applyAlignment="1">
      <alignment horizontal="right" vertical="center" wrapText="1"/>
    </xf>
    <xf numFmtId="167" fontId="19" fillId="40" borderId="29" xfId="0" applyNumberFormat="1" applyFont="1" applyFill="1" applyBorder="1" applyAlignment="1">
      <alignment horizontal="right" vertical="center" wrapText="1"/>
    </xf>
    <xf numFmtId="0" fontId="55" fillId="39" borderId="49" xfId="0" applyFont="1" applyFill="1" applyBorder="1" applyAlignment="1">
      <alignment horizontal="left" vertical="center"/>
    </xf>
    <xf numFmtId="1" fontId="26" fillId="33" borderId="11" xfId="0" applyNumberFormat="1" applyFont="1" applyFill="1" applyBorder="1" applyAlignment="1">
      <alignment horizontal="right" vertical="center" wrapText="1"/>
    </xf>
    <xf numFmtId="165" fontId="19" fillId="40" borderId="13" xfId="0" applyNumberFormat="1" applyFont="1" applyFill="1" applyBorder="1" applyAlignment="1">
      <alignment horizontal="right" vertical="center" wrapText="1"/>
    </xf>
    <xf numFmtId="0" fontId="35" fillId="40" borderId="0" xfId="0" applyFont="1" applyFill="1" applyAlignment="1">
      <alignment horizontal="right" vertical="center"/>
    </xf>
    <xf numFmtId="0" fontId="26" fillId="37" borderId="0" xfId="0" applyFont="1" applyFill="1" applyAlignment="1">
      <alignment horizontal="left" vertical="center" wrapText="1"/>
    </xf>
    <xf numFmtId="0" fontId="19" fillId="45" borderId="0" xfId="0" applyFont="1" applyFill="1" applyAlignment="1">
      <alignment horizontal="center" vertical="center" wrapText="1"/>
    </xf>
    <xf numFmtId="0" fontId="19" fillId="45" borderId="0" xfId="0" applyFont="1" applyFill="1" applyAlignment="1">
      <alignment horizontal="left" vertical="center" wrapText="1"/>
    </xf>
    <xf numFmtId="41" fontId="19" fillId="45" borderId="10" xfId="1" applyNumberFormat="1" applyFont="1" applyFill="1" applyBorder="1" applyAlignment="1">
      <alignment horizontal="right" vertical="center" wrapText="1"/>
    </xf>
    <xf numFmtId="41" fontId="19" fillId="45" borderId="11" xfId="1" applyNumberFormat="1" applyFont="1" applyFill="1" applyBorder="1" applyAlignment="1">
      <alignment horizontal="right" vertical="center" wrapText="1"/>
    </xf>
    <xf numFmtId="41" fontId="19" fillId="45" borderId="0" xfId="1" applyNumberFormat="1" applyFont="1" applyFill="1" applyBorder="1" applyAlignment="1">
      <alignment horizontal="right" vertical="center" wrapText="1"/>
    </xf>
    <xf numFmtId="164" fontId="26" fillId="37" borderId="10" xfId="1" applyNumberFormat="1" applyFont="1" applyFill="1" applyBorder="1" applyAlignment="1">
      <alignment horizontal="right" vertical="center" wrapText="1"/>
    </xf>
    <xf numFmtId="164" fontId="26" fillId="37" borderId="11" xfId="1" applyNumberFormat="1" applyFont="1" applyFill="1" applyBorder="1" applyAlignment="1">
      <alignment horizontal="right" vertical="center" wrapText="1"/>
    </xf>
    <xf numFmtId="164" fontId="26" fillId="37" borderId="0" xfId="1" applyNumberFormat="1" applyFont="1" applyFill="1" applyBorder="1" applyAlignment="1">
      <alignment horizontal="right" vertical="center" wrapText="1"/>
    </xf>
    <xf numFmtId="41" fontId="26" fillId="37" borderId="10" xfId="1" applyNumberFormat="1" applyFont="1" applyFill="1" applyBorder="1" applyAlignment="1">
      <alignment horizontal="right" vertical="center" wrapText="1"/>
    </xf>
    <xf numFmtId="41" fontId="26" fillId="37" borderId="11" xfId="1" applyNumberFormat="1" applyFont="1" applyFill="1" applyBorder="1" applyAlignment="1">
      <alignment horizontal="right" vertical="center" wrapText="1"/>
    </xf>
    <xf numFmtId="41" fontId="26" fillId="37" borderId="0" xfId="1" applyNumberFormat="1" applyFont="1" applyFill="1" applyBorder="1" applyAlignment="1">
      <alignment horizontal="right" vertical="center" wrapText="1"/>
    </xf>
    <xf numFmtId="0" fontId="26" fillId="37" borderId="10" xfId="1" applyNumberFormat="1" applyFont="1" applyFill="1" applyBorder="1" applyAlignment="1">
      <alignment horizontal="right" vertical="top" wrapText="1"/>
    </xf>
    <xf numFmtId="0" fontId="26" fillId="37" borderId="0" xfId="0" applyFont="1" applyFill="1" applyAlignment="1">
      <alignment horizontal="left" vertical="top" wrapText="1"/>
    </xf>
    <xf numFmtId="0" fontId="22" fillId="0" borderId="45" xfId="0" applyFont="1" applyBorder="1" applyAlignment="1">
      <alignment horizontal="center" vertical="top" wrapText="1"/>
    </xf>
    <xf numFmtId="164" fontId="26" fillId="37" borderId="14" xfId="1" applyNumberFormat="1" applyFont="1" applyFill="1" applyBorder="1" applyAlignment="1">
      <alignment horizontal="right" vertical="center" wrapText="1"/>
    </xf>
    <xf numFmtId="164" fontId="26" fillId="37" borderId="15" xfId="1" applyNumberFormat="1" applyFont="1" applyFill="1" applyBorder="1" applyAlignment="1">
      <alignment horizontal="right" vertical="center" wrapText="1"/>
    </xf>
    <xf numFmtId="41" fontId="26" fillId="37" borderId="14" xfId="1" applyNumberFormat="1" applyFont="1" applyFill="1" applyBorder="1" applyAlignment="1">
      <alignment horizontal="right" vertical="center" wrapText="1"/>
    </xf>
    <xf numFmtId="41" fontId="26" fillId="37" borderId="15" xfId="1" applyNumberFormat="1" applyFont="1" applyFill="1" applyBorder="1" applyAlignment="1">
      <alignment horizontal="right" vertical="center" wrapText="1"/>
    </xf>
    <xf numFmtId="41" fontId="42" fillId="37" borderId="15" xfId="1" applyNumberFormat="1" applyFont="1" applyFill="1" applyBorder="1" applyAlignment="1">
      <alignment horizontal="right" vertical="center" wrapText="1"/>
    </xf>
    <xf numFmtId="1" fontId="24" fillId="33" borderId="0" xfId="0" applyNumberFormat="1" applyFont="1" applyFill="1" applyAlignment="1">
      <alignment horizontal="center"/>
    </xf>
    <xf numFmtId="165" fontId="26" fillId="37" borderId="16" xfId="45" applyNumberFormat="1" applyFont="1" applyFill="1" applyBorder="1" applyAlignment="1">
      <alignment horizontal="right" vertical="center" wrapText="1"/>
    </xf>
    <xf numFmtId="165" fontId="26" fillId="37" borderId="17" xfId="45" applyNumberFormat="1" applyFont="1" applyFill="1" applyBorder="1" applyAlignment="1">
      <alignment horizontal="right" vertical="center" wrapText="1"/>
    </xf>
    <xf numFmtId="165" fontId="26" fillId="37" borderId="10" xfId="45" applyNumberFormat="1" applyFont="1" applyFill="1" applyBorder="1" applyAlignment="1">
      <alignment horizontal="right" vertical="center" wrapText="1"/>
    </xf>
    <xf numFmtId="165" fontId="26" fillId="37" borderId="11" xfId="45" applyNumberFormat="1" applyFont="1" applyFill="1" applyBorder="1" applyAlignment="1">
      <alignment horizontal="right" vertical="center" wrapText="1"/>
    </xf>
    <xf numFmtId="165" fontId="42" fillId="37" borderId="10" xfId="45" applyNumberFormat="1" applyFont="1" applyFill="1" applyBorder="1" applyAlignment="1">
      <alignment horizontal="right" vertical="center" wrapText="1"/>
    </xf>
    <xf numFmtId="165" fontId="42" fillId="37" borderId="15" xfId="45" applyNumberFormat="1" applyFont="1" applyFill="1" applyBorder="1" applyAlignment="1">
      <alignment horizontal="right" vertical="center" wrapText="1"/>
    </xf>
    <xf numFmtId="0" fontId="65" fillId="33" borderId="0" xfId="0" applyFont="1" applyFill="1" applyAlignment="1">
      <alignment horizontal="left" wrapText="1"/>
    </xf>
    <xf numFmtId="165" fontId="24" fillId="33" borderId="0" xfId="45" applyNumberFormat="1" applyFont="1" applyFill="1" applyBorder="1" applyAlignment="1">
      <alignment horizontal="center"/>
    </xf>
    <xf numFmtId="0" fontId="62" fillId="37" borderId="0" xfId="0" applyFont="1" applyFill="1" applyAlignment="1">
      <alignment vertical="center"/>
    </xf>
    <xf numFmtId="0" fontId="63" fillId="37" borderId="0" xfId="0" applyFont="1" applyFill="1" applyAlignment="1">
      <alignment vertical="center"/>
    </xf>
    <xf numFmtId="0" fontId="26" fillId="37" borderId="21" xfId="0" applyFont="1" applyFill="1" applyBorder="1" applyAlignment="1">
      <alignment horizontal="right" vertical="center" wrapText="1"/>
    </xf>
    <xf numFmtId="164" fontId="26" fillId="37" borderId="12" xfId="1" applyNumberFormat="1" applyFont="1" applyFill="1" applyBorder="1" applyAlignment="1">
      <alignment horizontal="right" vertical="center" wrapText="1"/>
    </xf>
    <xf numFmtId="165" fontId="26" fillId="37" borderId="14" xfId="45" applyNumberFormat="1" applyFont="1" applyFill="1" applyBorder="1" applyAlignment="1">
      <alignment horizontal="right" vertical="center" wrapText="1"/>
    </xf>
    <xf numFmtId="165" fontId="26" fillId="37" borderId="12" xfId="45" applyNumberFormat="1" applyFont="1" applyFill="1" applyBorder="1" applyAlignment="1">
      <alignment horizontal="right" vertical="center" wrapText="1"/>
    </xf>
    <xf numFmtId="166" fontId="26" fillId="37" borderId="11" xfId="45" applyNumberFormat="1" applyFont="1" applyFill="1" applyBorder="1" applyAlignment="1">
      <alignment horizontal="right" vertical="center" wrapText="1"/>
    </xf>
    <xf numFmtId="0" fontId="26" fillId="37" borderId="10" xfId="0" applyFont="1" applyFill="1" applyBorder="1" applyAlignment="1">
      <alignment horizontal="right" vertical="center" wrapText="1"/>
    </xf>
    <xf numFmtId="0" fontId="26" fillId="37" borderId="26" xfId="0" applyFont="1" applyFill="1" applyBorder="1" applyAlignment="1">
      <alignment horizontal="center" vertical="center" wrapText="1"/>
    </xf>
    <xf numFmtId="0" fontId="26" fillId="37" borderId="26" xfId="0" applyFont="1" applyFill="1" applyBorder="1" applyAlignment="1">
      <alignment horizontal="left" vertical="center" wrapText="1"/>
    </xf>
    <xf numFmtId="0" fontId="26" fillId="37" borderId="50" xfId="0" applyFont="1" applyFill="1" applyBorder="1" applyAlignment="1">
      <alignment horizontal="center" vertical="center" wrapText="1"/>
    </xf>
    <xf numFmtId="0" fontId="26" fillId="37" borderId="50" xfId="0" applyFont="1" applyFill="1" applyBorder="1" applyAlignment="1">
      <alignment horizontal="left" vertical="center" wrapText="1"/>
    </xf>
    <xf numFmtId="165" fontId="66" fillId="40" borderId="10" xfId="45" applyNumberFormat="1" applyFont="1" applyFill="1" applyBorder="1" applyAlignment="1">
      <alignment horizontal="right" vertical="center" wrapText="1"/>
    </xf>
    <xf numFmtId="0" fontId="42" fillId="35" borderId="21" xfId="0" applyFont="1" applyFill="1" applyBorder="1" applyAlignment="1">
      <alignment horizontal="right" vertical="center" wrapText="1"/>
    </xf>
    <xf numFmtId="0" fontId="42" fillId="35" borderId="0" xfId="0" applyFont="1" applyFill="1" applyAlignment="1">
      <alignment horizontal="right" vertical="center" wrapText="1"/>
    </xf>
    <xf numFmtId="0" fontId="42" fillId="35" borderId="0" xfId="0" applyFont="1" applyFill="1" applyAlignment="1">
      <alignment horizontal="center" vertical="center" wrapText="1"/>
    </xf>
    <xf numFmtId="0" fontId="42" fillId="35" borderId="0" xfId="0" applyFont="1" applyFill="1" applyAlignment="1">
      <alignment horizontal="left" vertical="center" wrapText="1"/>
    </xf>
    <xf numFmtId="165" fontId="26" fillId="37" borderId="21" xfId="45" applyNumberFormat="1" applyFont="1" applyFill="1" applyBorder="1" applyAlignment="1">
      <alignment horizontal="right" vertical="center" wrapText="1"/>
    </xf>
    <xf numFmtId="43" fontId="26" fillId="37" borderId="21" xfId="45" applyFont="1" applyFill="1" applyBorder="1" applyAlignment="1">
      <alignment horizontal="right" vertical="center" wrapText="1"/>
    </xf>
    <xf numFmtId="0" fontId="26" fillId="37" borderId="12" xfId="0" applyFont="1" applyFill="1" applyBorder="1" applyAlignment="1">
      <alignment horizontal="right" vertical="center" wrapText="1"/>
    </xf>
    <xf numFmtId="165" fontId="26" fillId="37" borderId="13" xfId="45" applyNumberFormat="1" applyFont="1" applyFill="1" applyBorder="1" applyAlignment="1">
      <alignment horizontal="right" vertical="center" wrapText="1"/>
    </xf>
    <xf numFmtId="165" fontId="26" fillId="37" borderId="13" xfId="0" applyNumberFormat="1" applyFont="1" applyFill="1" applyBorder="1" applyAlignment="1">
      <alignment horizontal="right" vertical="center" wrapText="1"/>
    </xf>
    <xf numFmtId="165" fontId="26" fillId="37" borderId="0" xfId="0" applyNumberFormat="1" applyFont="1" applyFill="1" applyAlignment="1">
      <alignment horizontal="right" vertical="center" wrapText="1"/>
    </xf>
    <xf numFmtId="167" fontId="26" fillId="37" borderId="27" xfId="0" applyNumberFormat="1" applyFont="1" applyFill="1" applyBorder="1" applyAlignment="1">
      <alignment horizontal="right" vertical="center" wrapText="1"/>
    </xf>
    <xf numFmtId="167" fontId="26" fillId="37" borderId="28" xfId="0" applyNumberFormat="1" applyFont="1" applyFill="1" applyBorder="1" applyAlignment="1">
      <alignment horizontal="right" vertical="center" wrapText="1"/>
    </xf>
    <xf numFmtId="167" fontId="26" fillId="37" borderId="29" xfId="0" applyNumberFormat="1" applyFont="1" applyFill="1" applyBorder="1" applyAlignment="1">
      <alignment horizontal="right" vertical="center" wrapText="1"/>
    </xf>
    <xf numFmtId="2" fontId="26" fillId="37" borderId="0" xfId="0" applyNumberFormat="1" applyFont="1" applyFill="1" applyAlignment="1">
      <alignment horizontal="right" vertical="center" wrapText="1"/>
    </xf>
    <xf numFmtId="2" fontId="26" fillId="37" borderId="28" xfId="0" applyNumberFormat="1" applyFont="1" applyFill="1" applyBorder="1" applyAlignment="1">
      <alignment horizontal="right" vertical="center" wrapText="1"/>
    </xf>
    <xf numFmtId="165" fontId="26" fillId="37" borderId="27" xfId="45" applyNumberFormat="1" applyFont="1" applyFill="1" applyBorder="1" applyAlignment="1">
      <alignment horizontal="right" vertical="center" wrapText="1"/>
    </xf>
    <xf numFmtId="165" fontId="26" fillId="37" borderId="28" xfId="45" applyNumberFormat="1" applyFont="1" applyFill="1" applyBorder="1" applyAlignment="1">
      <alignment horizontal="right" vertical="center" wrapText="1"/>
    </xf>
    <xf numFmtId="165" fontId="26" fillId="37" borderId="41" xfId="45" applyNumberFormat="1" applyFont="1" applyFill="1" applyBorder="1" applyAlignment="1">
      <alignment horizontal="right" vertical="center" wrapText="1"/>
    </xf>
    <xf numFmtId="165" fontId="26" fillId="37" borderId="42" xfId="45" applyNumberFormat="1" applyFont="1" applyFill="1" applyBorder="1" applyAlignment="1">
      <alignment horizontal="right" vertical="center" wrapText="1"/>
    </xf>
    <xf numFmtId="0" fontId="26" fillId="37" borderId="24" xfId="0" applyFont="1" applyFill="1" applyBorder="1" applyAlignment="1">
      <alignment horizontal="right" vertical="center" wrapText="1"/>
    </xf>
    <xf numFmtId="3" fontId="26" fillId="37" borderId="43" xfId="0" applyNumberFormat="1" applyFont="1" applyFill="1" applyBorder="1" applyAlignment="1">
      <alignment horizontal="right" vertical="center" wrapText="1"/>
    </xf>
    <xf numFmtId="167" fontId="26" fillId="37" borderId="23" xfId="0" applyNumberFormat="1" applyFont="1" applyFill="1" applyBorder="1" applyAlignment="1">
      <alignment horizontal="right" vertical="center" wrapText="1"/>
    </xf>
    <xf numFmtId="167" fontId="26" fillId="37" borderId="0" xfId="0" applyNumberFormat="1" applyFont="1" applyFill="1" applyAlignment="1">
      <alignment horizontal="right" vertical="center" wrapText="1"/>
    </xf>
    <xf numFmtId="167" fontId="26" fillId="37" borderId="10" xfId="0" applyNumberFormat="1" applyFont="1" applyFill="1" applyBorder="1" applyAlignment="1">
      <alignment horizontal="right" vertical="center" wrapText="1"/>
    </xf>
    <xf numFmtId="167" fontId="26" fillId="37" borderId="15" xfId="0" applyNumberFormat="1" applyFont="1" applyFill="1" applyBorder="1" applyAlignment="1">
      <alignment horizontal="right" vertical="center" wrapText="1"/>
    </xf>
    <xf numFmtId="167" fontId="26" fillId="37" borderId="14" xfId="0" applyNumberFormat="1" applyFont="1" applyFill="1" applyBorder="1" applyAlignment="1">
      <alignment horizontal="right" vertical="center" wrapText="1"/>
    </xf>
    <xf numFmtId="3" fontId="26" fillId="37" borderId="21" xfId="0" applyNumberFormat="1" applyFont="1" applyFill="1" applyBorder="1" applyAlignment="1">
      <alignment horizontal="right" vertical="center" wrapText="1"/>
    </xf>
    <xf numFmtId="0" fontId="26" fillId="37" borderId="25" xfId="0" applyFont="1" applyFill="1" applyBorder="1" applyAlignment="1">
      <alignment horizontal="right" vertical="center" wrapText="1"/>
    </xf>
    <xf numFmtId="0" fontId="26" fillId="37" borderId="51" xfId="0" applyFont="1" applyFill="1" applyBorder="1" applyAlignment="1">
      <alignment horizontal="left" vertical="center" wrapText="1"/>
    </xf>
    <xf numFmtId="0" fontId="26" fillId="37" borderId="51" xfId="0" applyFont="1" applyFill="1" applyBorder="1" applyAlignment="1">
      <alignment horizontal="right" vertical="center" wrapText="1"/>
    </xf>
    <xf numFmtId="3" fontId="26" fillId="37" borderId="51" xfId="0" applyNumberFormat="1" applyFont="1" applyFill="1" applyBorder="1" applyAlignment="1">
      <alignment horizontal="right" vertical="center" wrapText="1"/>
    </xf>
    <xf numFmtId="167" fontId="26" fillId="37" borderId="51" xfId="0" applyNumberFormat="1" applyFont="1" applyFill="1" applyBorder="1" applyAlignment="1">
      <alignment horizontal="right" vertical="center" wrapText="1"/>
    </xf>
    <xf numFmtId="10" fontId="0" fillId="37" borderId="0" xfId="0" applyNumberFormat="1" applyFill="1"/>
    <xf numFmtId="164" fontId="26" fillId="37" borderId="16" xfId="1" applyNumberFormat="1" applyFont="1" applyFill="1" applyBorder="1" applyAlignment="1">
      <alignment horizontal="right" vertical="center" wrapText="1"/>
    </xf>
    <xf numFmtId="164" fontId="26" fillId="37" borderId="17" xfId="1" applyNumberFormat="1" applyFont="1" applyFill="1" applyBorder="1" applyAlignment="1">
      <alignment horizontal="right" vertical="center" wrapText="1"/>
    </xf>
    <xf numFmtId="0" fontId="33" fillId="33" borderId="0" xfId="43" applyFill="1" applyBorder="1" applyAlignment="1" applyProtection="1">
      <alignment horizontal="left" vertical="center"/>
    </xf>
    <xf numFmtId="0" fontId="33" fillId="33" borderId="0" xfId="43" applyFill="1" applyAlignment="1" applyProtection="1">
      <alignment horizontal="left" vertical="center"/>
    </xf>
    <xf numFmtId="0" fontId="38" fillId="33" borderId="0" xfId="0" applyFont="1" applyFill="1" applyAlignment="1">
      <alignment horizontal="left" vertical="top" wrapText="1"/>
    </xf>
    <xf numFmtId="0" fontId="25" fillId="34" borderId="21" xfId="0" applyFont="1" applyFill="1" applyBorder="1" applyAlignment="1">
      <alignment horizontal="left" wrapText="1"/>
    </xf>
    <xf numFmtId="0" fontId="26" fillId="35" borderId="21" xfId="0" applyFont="1" applyFill="1" applyBorder="1" applyAlignment="1">
      <alignment horizontal="left" vertical="center" wrapText="1"/>
    </xf>
    <xf numFmtId="0" fontId="27" fillId="37" borderId="0" xfId="0" applyFont="1" applyFill="1" applyAlignment="1">
      <alignment horizontal="left" vertical="top" wrapText="1"/>
    </xf>
    <xf numFmtId="0" fontId="32" fillId="0" borderId="0" xfId="44"/>
    <xf numFmtId="0" fontId="36" fillId="37" borderId="0" xfId="43" applyFont="1" applyFill="1" applyAlignment="1" applyProtection="1">
      <alignment wrapText="1"/>
    </xf>
    <xf numFmtId="0" fontId="67" fillId="37" borderId="0" xfId="43" applyFont="1" applyFill="1" applyAlignment="1" applyProtection="1">
      <alignment vertical="top"/>
    </xf>
    <xf numFmtId="0" fontId="25" fillId="34" borderId="19" xfId="0" applyFont="1" applyFill="1" applyBorder="1" applyAlignment="1">
      <alignment horizontal="center" wrapText="1"/>
    </xf>
    <xf numFmtId="0" fontId="26" fillId="37" borderId="19" xfId="0" applyFont="1" applyFill="1" applyBorder="1" applyAlignment="1">
      <alignment horizontal="left" vertical="center" wrapText="1"/>
    </xf>
    <xf numFmtId="0" fontId="26" fillId="37" borderId="19" xfId="0" applyFont="1" applyFill="1" applyBorder="1" applyAlignment="1">
      <alignment horizontal="left" vertical="top" wrapText="1"/>
    </xf>
    <xf numFmtId="41" fontId="19" fillId="45" borderId="12" xfId="1" applyNumberFormat="1" applyFont="1" applyFill="1" applyBorder="1" applyAlignment="1">
      <alignment horizontal="right" vertical="center" wrapText="1"/>
    </xf>
    <xf numFmtId="0" fontId="26" fillId="37" borderId="21" xfId="0" applyFont="1" applyFill="1" applyBorder="1" applyAlignment="1">
      <alignment horizontal="left" vertical="center" wrapText="1"/>
    </xf>
    <xf numFmtId="0" fontId="19" fillId="36" borderId="21" xfId="0" applyFont="1" applyFill="1" applyBorder="1" applyAlignment="1">
      <alignment horizontal="left" vertical="center" wrapText="1"/>
    </xf>
    <xf numFmtId="0" fontId="19" fillId="36" borderId="39" xfId="0" applyFont="1" applyFill="1" applyBorder="1" applyAlignment="1">
      <alignment horizontal="left" vertical="center" wrapText="1"/>
    </xf>
    <xf numFmtId="0" fontId="26" fillId="33" borderId="21" xfId="0" applyFont="1" applyFill="1" applyBorder="1" applyAlignment="1">
      <alignment horizontal="left" vertical="center" wrapText="1"/>
    </xf>
    <xf numFmtId="41" fontId="26" fillId="35" borderId="10" xfId="1" applyNumberFormat="1" applyFont="1" applyFill="1" applyBorder="1" applyAlignment="1">
      <alignment horizontal="left" vertical="center" wrapText="1"/>
    </xf>
    <xf numFmtId="41" fontId="26" fillId="33" borderId="10" xfId="1" applyNumberFormat="1" applyFont="1" applyFill="1" applyBorder="1" applyAlignment="1">
      <alignment horizontal="left" vertical="center" wrapText="1"/>
    </xf>
    <xf numFmtId="0" fontId="26" fillId="35" borderId="10" xfId="1" applyNumberFormat="1" applyFont="1" applyFill="1" applyBorder="1" applyAlignment="1">
      <alignment horizontal="left" vertical="center" wrapText="1"/>
    </xf>
    <xf numFmtId="0" fontId="25" fillId="34" borderId="16" xfId="0" applyFont="1" applyFill="1" applyBorder="1" applyAlignment="1">
      <alignment horizontal="center" wrapText="1"/>
    </xf>
    <xf numFmtId="0" fontId="26" fillId="37" borderId="16" xfId="0" applyFont="1" applyFill="1" applyBorder="1" applyAlignment="1">
      <alignment horizontal="left" vertical="center" wrapText="1"/>
    </xf>
    <xf numFmtId="0" fontId="26" fillId="37" borderId="21" xfId="0" applyFont="1" applyFill="1" applyBorder="1" applyAlignment="1">
      <alignment horizontal="left" vertical="top" wrapText="1"/>
    </xf>
    <xf numFmtId="0" fontId="26" fillId="33" borderId="19" xfId="0" applyFont="1" applyFill="1" applyBorder="1" applyAlignment="1">
      <alignment horizontal="left" vertical="center" wrapText="1"/>
    </xf>
    <xf numFmtId="0" fontId="26" fillId="35" borderId="19" xfId="0" applyFont="1" applyFill="1" applyBorder="1" applyAlignment="1">
      <alignment horizontal="left" vertical="center" wrapText="1"/>
    </xf>
    <xf numFmtId="0" fontId="20" fillId="34" borderId="16" xfId="0" applyFont="1" applyFill="1" applyBorder="1" applyAlignment="1">
      <alignment wrapText="1"/>
    </xf>
    <xf numFmtId="0" fontId="26" fillId="35" borderId="10" xfId="0" applyFont="1" applyFill="1" applyBorder="1" applyAlignment="1">
      <alignment horizontal="left" vertical="center" wrapText="1"/>
    </xf>
    <xf numFmtId="0" fontId="26" fillId="33" borderId="52" xfId="0" applyFont="1" applyFill="1" applyBorder="1" applyAlignment="1">
      <alignment horizontal="right" vertical="center" wrapText="1"/>
    </xf>
    <xf numFmtId="0" fontId="26" fillId="35" borderId="52" xfId="0" applyFont="1" applyFill="1" applyBorder="1" applyAlignment="1">
      <alignment horizontal="right" vertical="center" wrapText="1"/>
    </xf>
    <xf numFmtId="0" fontId="26" fillId="35" borderId="13" xfId="0" applyFont="1" applyFill="1" applyBorder="1" applyAlignment="1">
      <alignment horizontal="right" vertical="center" wrapText="1"/>
    </xf>
    <xf numFmtId="0" fontId="26" fillId="37" borderId="39" xfId="0" applyFont="1" applyFill="1" applyBorder="1" applyAlignment="1">
      <alignment horizontal="left" vertical="center" wrapText="1"/>
    </xf>
    <xf numFmtId="0" fontId="19" fillId="40" borderId="21" xfId="0" applyFont="1" applyFill="1" applyBorder="1" applyAlignment="1">
      <alignment horizontal="left" vertical="center" wrapText="1"/>
    </xf>
    <xf numFmtId="0" fontId="19" fillId="40" borderId="39" xfId="0" applyFont="1" applyFill="1" applyBorder="1" applyAlignment="1">
      <alignment horizontal="left" vertical="center" wrapText="1"/>
    </xf>
    <xf numFmtId="0" fontId="26" fillId="35" borderId="52" xfId="0" applyFont="1" applyFill="1" applyBorder="1" applyAlignment="1">
      <alignment horizontal="left" vertical="center" wrapText="1"/>
    </xf>
    <xf numFmtId="0" fontId="25" fillId="34" borderId="53" xfId="0" applyFont="1" applyFill="1" applyBorder="1" applyAlignment="1">
      <alignment horizontal="center" wrapText="1"/>
    </xf>
    <xf numFmtId="0" fontId="26" fillId="37" borderId="53" xfId="0" applyFont="1" applyFill="1" applyBorder="1" applyAlignment="1">
      <alignment horizontal="left" vertical="center" wrapText="1"/>
    </xf>
    <xf numFmtId="0" fontId="26" fillId="37" borderId="12" xfId="0" applyFont="1" applyFill="1" applyBorder="1" applyAlignment="1">
      <alignment horizontal="left" vertical="center" wrapText="1"/>
    </xf>
    <xf numFmtId="0" fontId="19" fillId="40" borderId="40" xfId="0" applyFont="1" applyFill="1" applyBorder="1" applyAlignment="1">
      <alignment horizontal="left" vertical="center" wrapText="1"/>
    </xf>
    <xf numFmtId="0" fontId="42" fillId="35" borderId="39" xfId="0" applyFont="1" applyFill="1" applyBorder="1" applyAlignment="1">
      <alignment horizontal="left" vertical="center" wrapText="1"/>
    </xf>
    <xf numFmtId="0" fontId="26" fillId="37" borderId="53" xfId="0" applyFont="1" applyFill="1" applyBorder="1" applyAlignment="1">
      <alignment horizontal="right" vertical="center" wrapText="1"/>
    </xf>
    <xf numFmtId="0" fontId="26" fillId="37" borderId="54" xfId="0" applyFont="1" applyFill="1" applyBorder="1" applyAlignment="1">
      <alignment horizontal="right" vertical="center" wrapText="1"/>
    </xf>
    <xf numFmtId="0" fontId="26" fillId="37" borderId="56" xfId="0" applyFont="1" applyFill="1" applyBorder="1" applyAlignment="1">
      <alignment horizontal="left" vertical="center" wrapText="1"/>
    </xf>
    <xf numFmtId="0" fontId="26" fillId="35" borderId="39" xfId="0" applyFont="1" applyFill="1" applyBorder="1" applyAlignment="1">
      <alignment horizontal="left" vertical="center" wrapText="1"/>
    </xf>
    <xf numFmtId="0" fontId="25" fillId="34" borderId="57" xfId="0" applyFont="1" applyFill="1" applyBorder="1" applyAlignment="1">
      <alignment horizontal="center" wrapText="1"/>
    </xf>
    <xf numFmtId="0" fontId="26" fillId="37" borderId="57" xfId="0" applyFont="1" applyFill="1" applyBorder="1" applyAlignment="1">
      <alignment horizontal="left" vertical="center" wrapText="1"/>
    </xf>
    <xf numFmtId="0" fontId="19" fillId="40" borderId="58" xfId="0" applyFont="1" applyFill="1" applyBorder="1" applyAlignment="1">
      <alignment horizontal="left" vertical="center" wrapText="1"/>
    </xf>
    <xf numFmtId="0" fontId="26" fillId="35" borderId="57" xfId="0" applyFont="1" applyFill="1" applyBorder="1" applyAlignment="1">
      <alignment horizontal="left" vertical="center" wrapText="1"/>
    </xf>
    <xf numFmtId="0" fontId="19" fillId="40" borderId="57" xfId="0" applyFont="1" applyFill="1" applyBorder="1" applyAlignment="1">
      <alignment horizontal="left" vertical="center" wrapText="1"/>
    </xf>
    <xf numFmtId="0" fontId="25" fillId="34" borderId="19" xfId="0" applyFont="1" applyFill="1" applyBorder="1" applyAlignment="1">
      <alignment horizontal="left" vertical="center" wrapText="1"/>
    </xf>
    <xf numFmtId="0" fontId="25" fillId="34" borderId="16" xfId="0" applyFont="1" applyFill="1" applyBorder="1" applyAlignment="1">
      <alignment horizontal="left" wrapText="1"/>
    </xf>
    <xf numFmtId="0" fontId="25" fillId="34" borderId="18" xfId="0" applyFont="1" applyFill="1" applyBorder="1" applyAlignment="1">
      <alignment horizontal="left" wrapText="1"/>
    </xf>
    <xf numFmtId="0" fontId="26" fillId="37" borderId="18" xfId="0" applyFont="1" applyFill="1" applyBorder="1" applyAlignment="1">
      <alignment horizontal="left" vertical="center" wrapText="1"/>
    </xf>
    <xf numFmtId="0" fontId="26" fillId="37" borderId="55" xfId="0" applyFont="1" applyFill="1" applyBorder="1" applyAlignment="1">
      <alignment horizontal="left" vertical="center" wrapText="1"/>
    </xf>
    <xf numFmtId="0" fontId="46" fillId="34" borderId="21" xfId="0" applyFont="1" applyFill="1" applyBorder="1" applyAlignment="1">
      <alignment horizontal="center" wrapText="1"/>
    </xf>
    <xf numFmtId="0" fontId="25" fillId="34" borderId="53" xfId="0" applyFont="1" applyFill="1" applyBorder="1" applyAlignment="1">
      <alignment horizontal="left" wrapText="1"/>
    </xf>
    <xf numFmtId="0" fontId="25" fillId="34" borderId="57" xfId="0" applyFont="1" applyFill="1" applyBorder="1" applyAlignment="1">
      <alignment horizontal="left" wrapText="1"/>
    </xf>
    <xf numFmtId="0" fontId="49" fillId="0" borderId="0" xfId="0" applyFont="1"/>
    <xf numFmtId="0" fontId="68" fillId="0" borderId="0" xfId="0" applyFont="1" applyAlignment="1">
      <alignment horizontal="left" vertical="center" indent="4"/>
    </xf>
    <xf numFmtId="0" fontId="22" fillId="0" borderId="44" xfId="0" applyFont="1" applyBorder="1" applyAlignment="1">
      <alignment horizontal="center" vertical="top" wrapText="1"/>
    </xf>
    <xf numFmtId="0" fontId="49" fillId="37" borderId="0" xfId="0" applyFont="1" applyFill="1"/>
    <xf numFmtId="0" fontId="49" fillId="37" borderId="0" xfId="0" applyFont="1" applyFill="1" applyAlignment="1">
      <alignment vertical="center"/>
    </xf>
    <xf numFmtId="0" fontId="20" fillId="34" borderId="18" xfId="0" applyFont="1" applyFill="1" applyBorder="1" applyAlignment="1">
      <alignment horizontal="center" wrapText="1"/>
    </xf>
    <xf numFmtId="0" fontId="25" fillId="34" borderId="18" xfId="0" applyFont="1" applyFill="1" applyBorder="1" applyAlignment="1">
      <alignment horizontal="center" vertical="center" wrapText="1"/>
    </xf>
    <xf numFmtId="164" fontId="26" fillId="37" borderId="59" xfId="1" applyNumberFormat="1" applyFont="1" applyFill="1" applyBorder="1" applyAlignment="1">
      <alignment horizontal="right" vertical="center" wrapText="1"/>
    </xf>
    <xf numFmtId="41" fontId="26" fillId="37" borderId="59" xfId="1" applyNumberFormat="1" applyFont="1" applyFill="1" applyBorder="1" applyAlignment="1">
      <alignment horizontal="right" vertical="center" wrapText="1"/>
    </xf>
    <xf numFmtId="41" fontId="19" fillId="36" borderId="59" xfId="1" applyNumberFormat="1" applyFont="1" applyFill="1" applyBorder="1" applyAlignment="1">
      <alignment horizontal="right" vertical="center" wrapText="1"/>
    </xf>
    <xf numFmtId="41" fontId="19" fillId="36" borderId="60" xfId="1" applyNumberFormat="1" applyFont="1" applyFill="1" applyBorder="1" applyAlignment="1">
      <alignment horizontal="right" vertical="center" wrapText="1"/>
    </xf>
    <xf numFmtId="41" fontId="26" fillId="33" borderId="59" xfId="1" applyNumberFormat="1" applyFont="1" applyFill="1" applyBorder="1" applyAlignment="1">
      <alignment horizontal="right" vertical="center" wrapText="1"/>
    </xf>
    <xf numFmtId="41" fontId="26" fillId="35" borderId="59" xfId="1" applyNumberFormat="1" applyFont="1" applyFill="1" applyBorder="1" applyAlignment="1">
      <alignment horizontal="right" vertical="center" wrapText="1"/>
    </xf>
    <xf numFmtId="0" fontId="36" fillId="0" borderId="0" xfId="0" applyFont="1" applyAlignment="1">
      <alignment horizontal="right" vertical="center"/>
    </xf>
    <xf numFmtId="0" fontId="22" fillId="0" borderId="0" xfId="0" applyFont="1" applyAlignment="1">
      <alignment horizontal="center" vertical="top" wrapText="1"/>
    </xf>
    <xf numFmtId="0" fontId="22" fillId="0" borderId="46" xfId="0" applyFont="1" applyBorder="1" applyAlignment="1">
      <alignment horizontal="center" vertical="top" wrapText="1"/>
    </xf>
    <xf numFmtId="8" fontId="50" fillId="0" borderId="0" xfId="0" applyNumberFormat="1" applyFont="1"/>
    <xf numFmtId="164" fontId="27" fillId="37" borderId="0" xfId="1" applyNumberFormat="1" applyFont="1" applyFill="1"/>
    <xf numFmtId="164" fontId="27" fillId="0" borderId="0" xfId="1" applyNumberFormat="1" applyFont="1" applyAlignment="1">
      <alignment vertical="top" wrapText="1"/>
    </xf>
    <xf numFmtId="8" fontId="59" fillId="0" borderId="0" xfId="0" applyNumberFormat="1" applyFont="1"/>
    <xf numFmtId="8" fontId="59" fillId="0" borderId="0" xfId="0" applyNumberFormat="1" applyFont="1" applyAlignment="1">
      <alignment horizontal="center" vertical="center" wrapText="1"/>
    </xf>
    <xf numFmtId="164" fontId="27" fillId="0" borderId="0" xfId="1" applyNumberFormat="1" applyFont="1" applyFill="1"/>
    <xf numFmtId="0" fontId="71" fillId="0" borderId="0" xfId="0" applyFont="1" applyAlignment="1">
      <alignment horizontal="left" vertical="center" indent="4"/>
    </xf>
    <xf numFmtId="0" fontId="71" fillId="37" borderId="0" xfId="0" applyFont="1" applyFill="1" applyAlignment="1">
      <alignment horizontal="left" vertical="center" indent="4"/>
    </xf>
    <xf numFmtId="0" fontId="19" fillId="35" borderId="0" xfId="0" applyFont="1" applyFill="1" applyAlignment="1">
      <alignment horizontal="center" vertical="center" wrapText="1"/>
    </xf>
    <xf numFmtId="0" fontId="19" fillId="35" borderId="0" xfId="0" applyFont="1" applyFill="1" applyAlignment="1">
      <alignment horizontal="left" vertical="center" wrapText="1"/>
    </xf>
    <xf numFmtId="165" fontId="19" fillId="35" borderId="16" xfId="45" applyNumberFormat="1" applyFont="1" applyFill="1" applyBorder="1" applyAlignment="1">
      <alignment horizontal="right" vertical="center" wrapText="1"/>
    </xf>
    <xf numFmtId="165" fontId="19" fillId="35" borderId="17" xfId="45" applyNumberFormat="1" applyFont="1" applyFill="1" applyBorder="1" applyAlignment="1">
      <alignment horizontal="right" vertical="center" wrapText="1"/>
    </xf>
    <xf numFmtId="165" fontId="26" fillId="37" borderId="52" xfId="45" applyNumberFormat="1" applyFont="1" applyFill="1" applyBorder="1" applyAlignment="1">
      <alignment horizontal="right" vertical="center" wrapText="1"/>
    </xf>
    <xf numFmtId="0" fontId="19" fillId="37" borderId="0" xfId="0" applyFont="1" applyFill="1" applyAlignment="1">
      <alignment horizontal="left" vertical="center" wrapText="1"/>
    </xf>
    <xf numFmtId="0" fontId="34" fillId="37" borderId="0" xfId="0" applyFont="1" applyFill="1" applyAlignment="1">
      <alignment vertical="center" wrapText="1"/>
    </xf>
    <xf numFmtId="0" fontId="34" fillId="37" borderId="0" xfId="0" applyFont="1" applyFill="1" applyAlignment="1">
      <alignment vertical="center"/>
    </xf>
    <xf numFmtId="0" fontId="26" fillId="45" borderId="21" xfId="0" applyFont="1" applyFill="1" applyBorder="1" applyAlignment="1">
      <alignment horizontal="left" vertical="center" wrapText="1"/>
    </xf>
    <xf numFmtId="165" fontId="26" fillId="45" borderId="10" xfId="45" applyNumberFormat="1" applyFont="1" applyFill="1" applyBorder="1" applyAlignment="1">
      <alignment horizontal="right" vertical="center" wrapText="1"/>
    </xf>
    <xf numFmtId="165" fontId="26" fillId="45" borderId="15" xfId="45" applyNumberFormat="1" applyFont="1" applyFill="1" applyBorder="1" applyAlignment="1">
      <alignment horizontal="right" vertical="center" wrapText="1"/>
    </xf>
    <xf numFmtId="165" fontId="26" fillId="45" borderId="11" xfId="45" applyNumberFormat="1" applyFont="1" applyFill="1" applyBorder="1" applyAlignment="1">
      <alignment horizontal="right" vertical="center" wrapText="1"/>
    </xf>
    <xf numFmtId="165" fontId="26" fillId="45" borderId="14" xfId="45" applyNumberFormat="1" applyFont="1" applyFill="1" applyBorder="1" applyAlignment="1">
      <alignment horizontal="right" vertical="center" wrapText="1"/>
    </xf>
    <xf numFmtId="165" fontId="26" fillId="45" borderId="12" xfId="45" applyNumberFormat="1" applyFont="1" applyFill="1" applyBorder="1" applyAlignment="1">
      <alignment horizontal="right" vertical="center" wrapText="1"/>
    </xf>
    <xf numFmtId="0" fontId="34" fillId="45" borderId="0" xfId="0" applyFont="1" applyFill="1" applyAlignment="1">
      <alignment vertical="center" wrapText="1"/>
    </xf>
    <xf numFmtId="0" fontId="26" fillId="45" borderId="0" xfId="0" applyFont="1" applyFill="1" applyAlignment="1">
      <alignment horizontal="center" vertical="center" wrapText="1"/>
    </xf>
    <xf numFmtId="0" fontId="34" fillId="45" borderId="0" xfId="0" applyFont="1" applyFill="1" applyAlignment="1">
      <alignment vertical="center"/>
    </xf>
    <xf numFmtId="165" fontId="19" fillId="37" borderId="10" xfId="45" applyNumberFormat="1" applyFont="1" applyFill="1" applyBorder="1" applyAlignment="1">
      <alignment horizontal="right" vertical="center" wrapText="1"/>
    </xf>
    <xf numFmtId="165" fontId="19" fillId="37" borderId="15" xfId="45" applyNumberFormat="1" applyFont="1" applyFill="1" applyBorder="1" applyAlignment="1">
      <alignment horizontal="right" vertical="center" wrapText="1"/>
    </xf>
    <xf numFmtId="165" fontId="19" fillId="37" borderId="11" xfId="45" applyNumberFormat="1" applyFont="1" applyFill="1" applyBorder="1" applyAlignment="1">
      <alignment horizontal="right" vertical="center" wrapText="1"/>
    </xf>
    <xf numFmtId="165" fontId="19" fillId="37" borderId="14" xfId="45" applyNumberFormat="1" applyFont="1" applyFill="1" applyBorder="1" applyAlignment="1">
      <alignment horizontal="right" vertical="center" wrapText="1"/>
    </xf>
    <xf numFmtId="165" fontId="19" fillId="37" borderId="12" xfId="45" applyNumberFormat="1" applyFont="1" applyFill="1" applyBorder="1" applyAlignment="1">
      <alignment horizontal="right" vertical="center" wrapText="1"/>
    </xf>
    <xf numFmtId="165" fontId="19" fillId="45" borderId="10" xfId="45" applyNumberFormat="1" applyFont="1" applyFill="1" applyBorder="1" applyAlignment="1">
      <alignment horizontal="right" vertical="center" wrapText="1"/>
    </xf>
    <xf numFmtId="165" fontId="19" fillId="45" borderId="15" xfId="45" applyNumberFormat="1" applyFont="1" applyFill="1" applyBorder="1" applyAlignment="1">
      <alignment horizontal="right" vertical="center" wrapText="1"/>
    </xf>
    <xf numFmtId="165" fontId="19" fillId="45" borderId="11" xfId="45" applyNumberFormat="1" applyFont="1" applyFill="1" applyBorder="1" applyAlignment="1">
      <alignment horizontal="right" vertical="center" wrapText="1"/>
    </xf>
    <xf numFmtId="165" fontId="19" fillId="45" borderId="52" xfId="45" applyNumberFormat="1" applyFont="1" applyFill="1" applyBorder="1" applyAlignment="1">
      <alignment horizontal="right" vertical="center" wrapText="1"/>
    </xf>
    <xf numFmtId="165" fontId="19" fillId="45" borderId="14" xfId="45" applyNumberFormat="1" applyFont="1" applyFill="1" applyBorder="1" applyAlignment="1">
      <alignment horizontal="right" vertical="center" wrapText="1"/>
    </xf>
    <xf numFmtId="165" fontId="19" fillId="45" borderId="12" xfId="45" applyNumberFormat="1" applyFont="1" applyFill="1" applyBorder="1" applyAlignment="1">
      <alignment horizontal="right" vertical="center" wrapText="1"/>
    </xf>
    <xf numFmtId="164" fontId="27" fillId="37" borderId="0" xfId="1" applyNumberFormat="1" applyFont="1" applyFill="1" applyBorder="1"/>
    <xf numFmtId="164" fontId="27" fillId="37" borderId="0" xfId="1" applyNumberFormat="1" applyFont="1" applyFill="1" applyBorder="1" applyAlignment="1">
      <alignment vertical="top" wrapText="1"/>
    </xf>
    <xf numFmtId="8" fontId="59" fillId="37" borderId="0" xfId="0" applyNumberFormat="1" applyFont="1" applyFill="1"/>
    <xf numFmtId="8" fontId="59" fillId="37" borderId="0" xfId="0" applyNumberFormat="1" applyFont="1" applyFill="1" applyAlignment="1">
      <alignment horizontal="center" vertical="center" wrapText="1"/>
    </xf>
    <xf numFmtId="0" fontId="21" fillId="37" borderId="0" xfId="0" applyFont="1" applyFill="1" applyAlignment="1">
      <alignment horizontal="center" vertical="top" wrapText="1"/>
    </xf>
    <xf numFmtId="165" fontId="0" fillId="0" borderId="0" xfId="45" applyNumberFormat="1" applyFont="1"/>
    <xf numFmtId="165" fontId="0" fillId="0" borderId="0" xfId="45" applyNumberFormat="1" applyFont="1" applyAlignment="1">
      <alignment vertical="top" wrapText="1"/>
    </xf>
    <xf numFmtId="165" fontId="0" fillId="41" borderId="0" xfId="45" applyNumberFormat="1" applyFont="1" applyFill="1"/>
    <xf numFmtId="3" fontId="72" fillId="37" borderId="0" xfId="0" applyNumberFormat="1" applyFont="1" applyFill="1"/>
    <xf numFmtId="165" fontId="72" fillId="37" borderId="0" xfId="45" applyNumberFormat="1" applyFont="1" applyFill="1"/>
    <xf numFmtId="0" fontId="26" fillId="33" borderId="62" xfId="0" applyFont="1" applyFill="1" applyBorder="1" applyAlignment="1">
      <alignment horizontal="center" vertical="center" wrapText="1"/>
    </xf>
    <xf numFmtId="0" fontId="26" fillId="33" borderId="62" xfId="0" applyFont="1" applyFill="1" applyBorder="1" applyAlignment="1">
      <alignment horizontal="left" vertical="center" wrapText="1"/>
    </xf>
    <xf numFmtId="0" fontId="26" fillId="33" borderId="63" xfId="0" applyFont="1" applyFill="1" applyBorder="1" applyAlignment="1">
      <alignment horizontal="left" vertical="center" wrapText="1"/>
    </xf>
    <xf numFmtId="165" fontId="26" fillId="33" borderId="64" xfId="45" applyNumberFormat="1" applyFont="1" applyFill="1" applyBorder="1" applyAlignment="1">
      <alignment horizontal="right" vertical="center" wrapText="1"/>
    </xf>
    <xf numFmtId="165" fontId="26" fillId="33" borderId="65" xfId="45" applyNumberFormat="1" applyFont="1" applyFill="1" applyBorder="1" applyAlignment="1">
      <alignment horizontal="right" vertical="center" wrapText="1"/>
    </xf>
    <xf numFmtId="165" fontId="26" fillId="33" borderId="66" xfId="45" applyNumberFormat="1" applyFont="1" applyFill="1" applyBorder="1" applyAlignment="1">
      <alignment horizontal="right" vertical="center" wrapText="1"/>
    </xf>
    <xf numFmtId="165" fontId="26" fillId="33" borderId="67" xfId="45" applyNumberFormat="1" applyFont="1" applyFill="1" applyBorder="1" applyAlignment="1">
      <alignment horizontal="right" vertical="center" wrapText="1"/>
    </xf>
    <xf numFmtId="165" fontId="26" fillId="33" borderId="68" xfId="45" applyNumberFormat="1" applyFont="1" applyFill="1" applyBorder="1" applyAlignment="1">
      <alignment horizontal="right" vertical="center" wrapText="1"/>
    </xf>
    <xf numFmtId="0" fontId="20" fillId="34" borderId="21" xfId="0" applyFont="1" applyFill="1" applyBorder="1" applyAlignment="1">
      <alignment horizontal="left" wrapText="1"/>
    </xf>
    <xf numFmtId="0" fontId="73" fillId="33" borderId="0" xfId="0" applyFont="1" applyFill="1" applyAlignment="1">
      <alignment horizontal="left"/>
    </xf>
    <xf numFmtId="0" fontId="26" fillId="37" borderId="22" xfId="0" applyFont="1" applyFill="1" applyBorder="1" applyAlignment="1">
      <alignment horizontal="center" vertical="center" wrapText="1"/>
    </xf>
    <xf numFmtId="0" fontId="26" fillId="37" borderId="22" xfId="0" applyFont="1" applyFill="1" applyBorder="1" applyAlignment="1">
      <alignment horizontal="left" vertical="center" wrapText="1"/>
    </xf>
    <xf numFmtId="165" fontId="26" fillId="37" borderId="22" xfId="45" applyNumberFormat="1" applyFont="1" applyFill="1" applyBorder="1" applyAlignment="1">
      <alignment horizontal="right" vertical="center" wrapText="1"/>
    </xf>
    <xf numFmtId="165" fontId="26" fillId="33" borderId="10" xfId="0" applyNumberFormat="1" applyFont="1" applyFill="1" applyBorder="1" applyAlignment="1">
      <alignment horizontal="right" vertical="center" wrapText="1"/>
    </xf>
    <xf numFmtId="165" fontId="26" fillId="33" borderId="15" xfId="0" applyNumberFormat="1" applyFont="1" applyFill="1" applyBorder="1" applyAlignment="1">
      <alignment horizontal="right" vertical="center" wrapText="1"/>
    </xf>
    <xf numFmtId="165" fontId="26" fillId="33" borderId="11" xfId="0" applyNumberFormat="1" applyFont="1" applyFill="1" applyBorder="1" applyAlignment="1">
      <alignment horizontal="right" vertical="center" wrapText="1"/>
    </xf>
    <xf numFmtId="165" fontId="26" fillId="35" borderId="10" xfId="0" applyNumberFormat="1" applyFont="1" applyFill="1" applyBorder="1" applyAlignment="1">
      <alignment horizontal="right" vertical="center" wrapText="1"/>
    </xf>
    <xf numFmtId="165" fontId="26" fillId="35" borderId="15" xfId="0" applyNumberFormat="1" applyFont="1" applyFill="1" applyBorder="1" applyAlignment="1">
      <alignment horizontal="right" vertical="center" wrapText="1"/>
    </xf>
    <xf numFmtId="165" fontId="26" fillId="35" borderId="11" xfId="0" applyNumberFormat="1" applyFont="1" applyFill="1" applyBorder="1" applyAlignment="1">
      <alignment horizontal="right" vertical="center" wrapText="1"/>
    </xf>
    <xf numFmtId="0" fontId="25" fillId="34" borderId="70" xfId="0" applyFont="1" applyFill="1" applyBorder="1" applyAlignment="1">
      <alignment horizontal="center" wrapText="1"/>
    </xf>
    <xf numFmtId="0" fontId="25" fillId="34" borderId="18" xfId="0" applyFont="1" applyFill="1" applyBorder="1" applyAlignment="1">
      <alignment horizontal="left" vertical="center" wrapText="1"/>
    </xf>
    <xf numFmtId="0" fontId="25" fillId="34" borderId="0" xfId="0" applyFont="1" applyFill="1" applyAlignment="1">
      <alignment horizontal="left" vertical="center" wrapText="1"/>
    </xf>
    <xf numFmtId="0" fontId="26" fillId="37" borderId="74" xfId="0" applyFont="1" applyFill="1" applyBorder="1" applyAlignment="1">
      <alignment horizontal="center" vertical="center" wrapText="1"/>
    </xf>
    <xf numFmtId="165" fontId="56" fillId="37" borderId="16" xfId="45" applyNumberFormat="1" applyFont="1" applyFill="1" applyBorder="1" applyAlignment="1">
      <alignment horizontal="right" vertical="center" wrapText="1"/>
    </xf>
    <xf numFmtId="165" fontId="56" fillId="37" borderId="17" xfId="45" applyNumberFormat="1" applyFont="1" applyFill="1" applyBorder="1" applyAlignment="1">
      <alignment horizontal="right" vertical="center" wrapText="1"/>
    </xf>
    <xf numFmtId="0" fontId="19" fillId="40" borderId="18" xfId="0" applyFont="1" applyFill="1" applyBorder="1" applyAlignment="1">
      <alignment horizontal="center" vertical="center" wrapText="1"/>
    </xf>
    <xf numFmtId="0" fontId="19" fillId="40" borderId="61" xfId="0" applyFont="1" applyFill="1" applyBorder="1" applyAlignment="1">
      <alignment horizontal="left" vertical="center" wrapText="1"/>
    </xf>
    <xf numFmtId="165" fontId="19" fillId="40" borderId="16" xfId="45" applyNumberFormat="1" applyFont="1" applyFill="1" applyBorder="1" applyAlignment="1">
      <alignment horizontal="right" vertical="center" wrapText="1"/>
    </xf>
    <xf numFmtId="165" fontId="75" fillId="40" borderId="16" xfId="45" applyNumberFormat="1" applyFont="1" applyFill="1" applyBorder="1" applyAlignment="1">
      <alignment horizontal="right" vertical="center" wrapText="1"/>
    </xf>
    <xf numFmtId="165" fontId="75" fillId="40" borderId="17" xfId="45" applyNumberFormat="1" applyFont="1" applyFill="1" applyBorder="1" applyAlignment="1">
      <alignment horizontal="right" vertical="center" wrapText="1"/>
    </xf>
    <xf numFmtId="165" fontId="24" fillId="33" borderId="0" xfId="0" applyNumberFormat="1" applyFont="1" applyFill="1" applyAlignment="1">
      <alignment horizontal="center"/>
    </xf>
    <xf numFmtId="0" fontId="76" fillId="33" borderId="0" xfId="0" applyFont="1" applyFill="1" applyAlignment="1">
      <alignment horizontal="center"/>
    </xf>
    <xf numFmtId="0" fontId="75" fillId="40" borderId="16" xfId="0" applyFont="1" applyFill="1" applyBorder="1" applyAlignment="1">
      <alignment horizontal="left" vertical="center" wrapText="1"/>
    </xf>
    <xf numFmtId="166" fontId="19" fillId="40" borderId="16" xfId="45" applyNumberFormat="1" applyFont="1" applyFill="1" applyBorder="1" applyAlignment="1">
      <alignment horizontal="right" vertical="center" wrapText="1"/>
    </xf>
    <xf numFmtId="166" fontId="75" fillId="40" borderId="16" xfId="45" applyNumberFormat="1" applyFont="1" applyFill="1" applyBorder="1" applyAlignment="1">
      <alignment horizontal="right" vertical="center" wrapText="1"/>
    </xf>
    <xf numFmtId="166" fontId="75" fillId="40" borderId="17" xfId="45" applyNumberFormat="1" applyFont="1" applyFill="1" applyBorder="1" applyAlignment="1">
      <alignment horizontal="right" vertical="center" wrapText="1"/>
    </xf>
    <xf numFmtId="0" fontId="75" fillId="40" borderId="75" xfId="0" applyFont="1" applyFill="1" applyBorder="1" applyAlignment="1">
      <alignment horizontal="center" vertical="center" wrapText="1"/>
    </xf>
    <xf numFmtId="0" fontId="19" fillId="40" borderId="76" xfId="0" applyFont="1" applyFill="1" applyBorder="1" applyAlignment="1">
      <alignment horizontal="left" vertical="center" wrapText="1"/>
    </xf>
    <xf numFmtId="0" fontId="75" fillId="40" borderId="77" xfId="0" applyFont="1" applyFill="1" applyBorder="1" applyAlignment="1">
      <alignment horizontal="left" vertical="center" wrapText="1"/>
    </xf>
    <xf numFmtId="165" fontId="75" fillId="40" borderId="77" xfId="45" applyNumberFormat="1" applyFont="1" applyFill="1" applyBorder="1" applyAlignment="1">
      <alignment horizontal="right" vertical="center" wrapText="1"/>
    </xf>
    <xf numFmtId="166" fontId="77" fillId="40" borderId="77" xfId="45" applyNumberFormat="1" applyFont="1" applyFill="1" applyBorder="1" applyAlignment="1">
      <alignment horizontal="right" vertical="center" wrapText="1"/>
    </xf>
    <xf numFmtId="166" fontId="75" fillId="40" borderId="77" xfId="45" applyNumberFormat="1" applyFont="1" applyFill="1" applyBorder="1" applyAlignment="1">
      <alignment horizontal="right" vertical="center" wrapText="1"/>
    </xf>
    <xf numFmtId="165" fontId="75" fillId="40" borderId="78" xfId="45" applyNumberFormat="1" applyFont="1" applyFill="1" applyBorder="1" applyAlignment="1">
      <alignment horizontal="right" vertical="center" wrapText="1"/>
    </xf>
    <xf numFmtId="0" fontId="78" fillId="33" borderId="0" xfId="0" applyFont="1" applyFill="1" applyAlignment="1">
      <alignment horizontal="center"/>
    </xf>
    <xf numFmtId="43" fontId="18" fillId="33" borderId="0" xfId="0" applyNumberFormat="1" applyFont="1" applyFill="1" applyAlignment="1">
      <alignment horizontal="center"/>
    </xf>
    <xf numFmtId="0" fontId="25" fillId="34" borderId="19" xfId="0" applyFont="1" applyFill="1" applyBorder="1" applyAlignment="1">
      <alignment horizontal="center" vertical="top" wrapText="1"/>
    </xf>
    <xf numFmtId="0" fontId="25" fillId="34" borderId="0" xfId="0" applyFont="1" applyFill="1" applyAlignment="1">
      <alignment horizontal="center" vertical="top" wrapText="1"/>
    </xf>
    <xf numFmtId="0" fontId="74" fillId="34" borderId="61" xfId="0" applyFont="1" applyFill="1" applyBorder="1" applyAlignment="1">
      <alignment horizontal="center" vertical="top" wrapText="1"/>
    </xf>
    <xf numFmtId="0" fontId="74" fillId="34" borderId="20" xfId="0" applyFont="1" applyFill="1" applyBorder="1" applyAlignment="1">
      <alignment horizontal="center" vertical="top" wrapText="1"/>
    </xf>
    <xf numFmtId="3" fontId="26" fillId="37" borderId="0" xfId="0" applyNumberFormat="1" applyFont="1" applyFill="1" applyAlignment="1">
      <alignment horizontal="right" vertical="center" wrapText="1"/>
    </xf>
    <xf numFmtId="167" fontId="26" fillId="35" borderId="0" xfId="0" applyNumberFormat="1" applyFont="1" applyFill="1" applyAlignment="1">
      <alignment horizontal="right" vertical="center" wrapText="1"/>
    </xf>
    <xf numFmtId="167" fontId="26" fillId="33" borderId="0" xfId="0" applyNumberFormat="1" applyFont="1" applyFill="1" applyAlignment="1">
      <alignment horizontal="right" vertical="center" wrapText="1"/>
    </xf>
    <xf numFmtId="167" fontId="19" fillId="40" borderId="0" xfId="0" applyNumberFormat="1" applyFont="1" applyFill="1" applyAlignment="1">
      <alignment horizontal="right" vertical="center" wrapText="1"/>
    </xf>
    <xf numFmtId="0" fontId="79" fillId="34" borderId="12" xfId="0" applyFont="1" applyFill="1" applyBorder="1" applyAlignment="1">
      <alignment horizontal="center" wrapText="1"/>
    </xf>
    <xf numFmtId="0" fontId="79" fillId="34" borderId="0" xfId="0" applyFont="1" applyFill="1" applyAlignment="1">
      <alignment horizontal="center" wrapText="1"/>
    </xf>
    <xf numFmtId="0" fontId="79" fillId="34" borderId="13" xfId="0" applyFont="1" applyFill="1" applyBorder="1" applyAlignment="1">
      <alignment horizontal="center" wrapText="1"/>
    </xf>
    <xf numFmtId="167" fontId="16" fillId="37" borderId="0" xfId="0" applyNumberFormat="1" applyFont="1" applyFill="1" applyAlignment="1">
      <alignment horizontal="center" vertical="top" wrapText="1"/>
    </xf>
    <xf numFmtId="0" fontId="42" fillId="37" borderId="0" xfId="0" applyFont="1" applyFill="1" applyAlignment="1">
      <alignment horizontal="center" vertical="center" wrapText="1"/>
    </xf>
    <xf numFmtId="0" fontId="42" fillId="37" borderId="0" xfId="0" applyFont="1" applyFill="1" applyAlignment="1">
      <alignment horizontal="left" vertical="center" wrapText="1"/>
    </xf>
    <xf numFmtId="0" fontId="42" fillId="37" borderId="21" xfId="0" applyFont="1" applyFill="1" applyBorder="1" applyAlignment="1">
      <alignment horizontal="left" vertical="center" wrapText="1"/>
    </xf>
    <xf numFmtId="41" fontId="42" fillId="37" borderId="10" xfId="1" applyNumberFormat="1" applyFont="1" applyFill="1" applyBorder="1" applyAlignment="1">
      <alignment horizontal="right" vertical="center" wrapText="1"/>
    </xf>
    <xf numFmtId="41" fontId="42" fillId="37" borderId="14" xfId="1" applyNumberFormat="1" applyFont="1" applyFill="1" applyBorder="1" applyAlignment="1">
      <alignment horizontal="right" vertical="center" wrapText="1"/>
    </xf>
    <xf numFmtId="41" fontId="42" fillId="37" borderId="59" xfId="1" applyNumberFormat="1" applyFont="1" applyFill="1" applyBorder="1" applyAlignment="1">
      <alignment horizontal="right" vertical="center" wrapText="1"/>
    </xf>
    <xf numFmtId="0" fontId="42" fillId="33" borderId="62" xfId="0" applyFont="1" applyFill="1" applyBorder="1" applyAlignment="1">
      <alignment horizontal="center" vertical="center" wrapText="1"/>
    </xf>
    <xf numFmtId="0" fontId="42" fillId="33" borderId="62" xfId="0" applyFont="1" applyFill="1" applyBorder="1" applyAlignment="1">
      <alignment horizontal="left" vertical="center" wrapText="1"/>
    </xf>
    <xf numFmtId="0" fontId="42" fillId="33" borderId="63" xfId="0" applyFont="1" applyFill="1" applyBorder="1" applyAlignment="1">
      <alignment horizontal="left" vertical="center" wrapText="1"/>
    </xf>
    <xf numFmtId="165" fontId="42" fillId="33" borderId="64" xfId="45" applyNumberFormat="1" applyFont="1" applyFill="1" applyBorder="1" applyAlignment="1">
      <alignment horizontal="right" vertical="center" wrapText="1"/>
    </xf>
    <xf numFmtId="165" fontId="42" fillId="33" borderId="65" xfId="45" applyNumberFormat="1" applyFont="1" applyFill="1" applyBorder="1" applyAlignment="1">
      <alignment horizontal="right" vertical="center" wrapText="1"/>
    </xf>
    <xf numFmtId="165" fontId="42" fillId="33" borderId="66" xfId="45" applyNumberFormat="1" applyFont="1" applyFill="1" applyBorder="1" applyAlignment="1">
      <alignment horizontal="right" vertical="center" wrapText="1"/>
    </xf>
    <xf numFmtId="165" fontId="42" fillId="33" borderId="67" xfId="45" applyNumberFormat="1" applyFont="1" applyFill="1" applyBorder="1" applyAlignment="1">
      <alignment horizontal="right" vertical="center" wrapText="1"/>
    </xf>
    <xf numFmtId="165" fontId="42" fillId="33" borderId="68" xfId="45" applyNumberFormat="1" applyFont="1" applyFill="1" applyBorder="1" applyAlignment="1">
      <alignment horizontal="right" vertical="center" wrapText="1"/>
    </xf>
    <xf numFmtId="0" fontId="16" fillId="37" borderId="0" xfId="0" applyFont="1" applyFill="1" applyAlignment="1">
      <alignment vertical="center"/>
    </xf>
    <xf numFmtId="0" fontId="68" fillId="37" borderId="0" xfId="0" applyFont="1" applyFill="1" applyAlignment="1">
      <alignment horizontal="left" vertical="center" indent="4"/>
    </xf>
    <xf numFmtId="0" fontId="81" fillId="37" borderId="0" xfId="0" applyFont="1" applyFill="1" applyAlignment="1">
      <alignment horizontal="left" vertical="center" indent="4"/>
    </xf>
    <xf numFmtId="0" fontId="26" fillId="35" borderId="34" xfId="0" applyFont="1" applyFill="1" applyBorder="1" applyAlignment="1">
      <alignment horizontal="center" vertical="center" wrapText="1"/>
    </xf>
    <xf numFmtId="0" fontId="26" fillId="35" borderId="81" xfId="0" applyFont="1" applyFill="1" applyBorder="1" applyAlignment="1">
      <alignment horizontal="left" vertical="center" wrapText="1"/>
    </xf>
    <xf numFmtId="0" fontId="26" fillId="35" borderId="40" xfId="0" applyFont="1" applyFill="1" applyBorder="1" applyAlignment="1">
      <alignment horizontal="left" vertical="center" wrapText="1"/>
    </xf>
    <xf numFmtId="0" fontId="26" fillId="35" borderId="34" xfId="0" applyFont="1" applyFill="1" applyBorder="1" applyAlignment="1">
      <alignment horizontal="right" vertical="center" wrapText="1"/>
    </xf>
    <xf numFmtId="165" fontId="26" fillId="35" borderId="34" xfId="45" applyNumberFormat="1" applyFont="1" applyFill="1" applyBorder="1" applyAlignment="1">
      <alignment horizontal="right" vertical="center" wrapText="1"/>
    </xf>
    <xf numFmtId="165" fontId="26" fillId="35" borderId="81" xfId="45" applyNumberFormat="1" applyFont="1" applyFill="1" applyBorder="1" applyAlignment="1">
      <alignment horizontal="right" vertical="center" wrapText="1"/>
    </xf>
    <xf numFmtId="0" fontId="33" fillId="0" borderId="49" xfId="43" applyFill="1" applyBorder="1" applyAlignment="1" applyProtection="1"/>
    <xf numFmtId="0" fontId="33" fillId="0" borderId="82" xfId="43" applyFill="1" applyBorder="1" applyAlignment="1" applyProtection="1"/>
    <xf numFmtId="0" fontId="82" fillId="38" borderId="0" xfId="0" applyFont="1" applyFill="1"/>
    <xf numFmtId="0" fontId="0" fillId="37" borderId="0" xfId="0" applyFont="1" applyFill="1" applyAlignment="1">
      <alignment wrapText="1"/>
    </xf>
    <xf numFmtId="0" fontId="35" fillId="37" borderId="0" xfId="0" applyFont="1" applyFill="1" applyAlignment="1">
      <alignment vertical="top" wrapText="1"/>
    </xf>
    <xf numFmtId="0" fontId="36" fillId="37" borderId="0" xfId="0" applyFont="1" applyFill="1" applyAlignment="1">
      <alignment vertical="top" wrapText="1"/>
    </xf>
    <xf numFmtId="0" fontId="25" fillId="34" borderId="10" xfId="0" applyFont="1" applyFill="1" applyBorder="1" applyAlignment="1">
      <alignment horizontal="center" vertical="center" wrapText="1"/>
    </xf>
    <xf numFmtId="0" fontId="25" fillId="34" borderId="11" xfId="0" applyFont="1" applyFill="1" applyBorder="1" applyAlignment="1">
      <alignment horizontal="center" vertical="center" wrapText="1"/>
    </xf>
    <xf numFmtId="0" fontId="25" fillId="34" borderId="0" xfId="0" applyFont="1" applyFill="1" applyAlignment="1">
      <alignment horizontal="center" vertical="center" wrapText="1"/>
    </xf>
    <xf numFmtId="0" fontId="33" fillId="33" borderId="0" xfId="43" applyFill="1" applyBorder="1" applyAlignment="1" applyProtection="1">
      <alignment horizontal="left" vertical="center"/>
    </xf>
    <xf numFmtId="0" fontId="25" fillId="34" borderId="0" xfId="0" applyFont="1" applyFill="1" applyAlignment="1">
      <alignment horizontal="center" wrapText="1"/>
    </xf>
    <xf numFmtId="0" fontId="25" fillId="34" borderId="18" xfId="0" applyFont="1" applyFill="1" applyBorder="1" applyAlignment="1">
      <alignment horizontal="center" vertical="center" wrapText="1"/>
    </xf>
    <xf numFmtId="0" fontId="49" fillId="37" borderId="0" xfId="0" applyFont="1" applyFill="1" applyAlignment="1">
      <alignment horizontal="left" wrapText="1"/>
    </xf>
    <xf numFmtId="0" fontId="27" fillId="37" borderId="0" xfId="0" applyFont="1" applyFill="1" applyAlignment="1">
      <alignment horizontal="left" wrapText="1"/>
    </xf>
    <xf numFmtId="0" fontId="19" fillId="33" borderId="0" xfId="0" applyFont="1" applyFill="1" applyAlignment="1">
      <alignment horizontal="left"/>
    </xf>
    <xf numFmtId="0" fontId="33" fillId="33" borderId="0" xfId="43" applyFill="1" applyAlignment="1" applyProtection="1">
      <alignment horizontal="left" vertical="center"/>
    </xf>
    <xf numFmtId="0" fontId="25" fillId="34" borderId="14" xfId="0" applyFont="1" applyFill="1" applyBorder="1" applyAlignment="1">
      <alignment horizontal="center" vertical="center" wrapText="1"/>
    </xf>
    <xf numFmtId="0" fontId="25" fillId="34" borderId="12" xfId="0" applyFont="1" applyFill="1" applyBorder="1" applyAlignment="1">
      <alignment horizontal="center" vertical="center" wrapText="1"/>
    </xf>
    <xf numFmtId="0" fontId="33" fillId="37" borderId="0" xfId="43" applyFill="1" applyBorder="1" applyAlignment="1" applyProtection="1"/>
    <xf numFmtId="0" fontId="35" fillId="37" borderId="0" xfId="0" applyFont="1" applyFill="1" applyAlignment="1">
      <alignment horizontal="left" vertical="center" wrapText="1"/>
    </xf>
    <xf numFmtId="0" fontId="22" fillId="0" borderId="44" xfId="0" applyFont="1" applyBorder="1" applyAlignment="1">
      <alignment horizontal="center" vertical="top" wrapText="1"/>
    </xf>
    <xf numFmtId="0" fontId="22" fillId="0" borderId="45" xfId="0" applyFont="1" applyBorder="1" applyAlignment="1">
      <alignment horizontal="center" vertical="top" wrapText="1"/>
    </xf>
    <xf numFmtId="0" fontId="22" fillId="0" borderId="46" xfId="0" applyFont="1" applyBorder="1" applyAlignment="1">
      <alignment horizontal="center" vertical="top" wrapText="1"/>
    </xf>
    <xf numFmtId="0" fontId="22" fillId="0" borderId="0" xfId="0" applyFont="1" applyAlignment="1">
      <alignment horizontal="center" vertical="top" wrapText="1"/>
    </xf>
    <xf numFmtId="0" fontId="38" fillId="33" borderId="0" xfId="0" applyFont="1" applyFill="1" applyAlignment="1">
      <alignment horizontal="left" wrapText="1"/>
    </xf>
    <xf numFmtId="165" fontId="37" fillId="34" borderId="19" xfId="45" applyNumberFormat="1" applyFont="1" applyFill="1" applyBorder="1" applyAlignment="1">
      <alignment horizontal="center" vertical="center" wrapText="1"/>
    </xf>
    <xf numFmtId="165" fontId="37" fillId="34" borderId="20" xfId="45" applyNumberFormat="1" applyFont="1" applyFill="1" applyBorder="1" applyAlignment="1">
      <alignment horizontal="center" vertical="center" wrapText="1"/>
    </xf>
    <xf numFmtId="165" fontId="37" fillId="34" borderId="61" xfId="45" applyNumberFormat="1" applyFont="1" applyFill="1" applyBorder="1" applyAlignment="1">
      <alignment horizontal="center" vertical="center" wrapText="1"/>
    </xf>
    <xf numFmtId="0" fontId="19" fillId="33" borderId="0" xfId="0" applyFont="1" applyFill="1" applyAlignment="1">
      <alignment horizontal="left" vertical="center" wrapText="1"/>
    </xf>
    <xf numFmtId="0" fontId="49" fillId="37" borderId="0" xfId="0" applyFont="1" applyFill="1" applyAlignment="1">
      <alignment horizontal="left" vertical="center" wrapText="1"/>
    </xf>
    <xf numFmtId="0" fontId="25" fillId="34" borderId="15" xfId="0" applyFont="1" applyFill="1" applyBorder="1" applyAlignment="1">
      <alignment horizontal="center" vertical="center" wrapText="1"/>
    </xf>
    <xf numFmtId="0" fontId="38" fillId="33" borderId="0" xfId="0" applyFont="1" applyFill="1" applyAlignment="1">
      <alignment horizontal="left" vertical="center" wrapText="1"/>
    </xf>
    <xf numFmtId="0" fontId="19" fillId="37" borderId="0" xfId="0" applyFont="1" applyFill="1" applyAlignment="1">
      <alignment horizontal="left" vertical="center" wrapText="1"/>
    </xf>
    <xf numFmtId="0" fontId="19" fillId="37" borderId="13" xfId="0" applyFont="1" applyFill="1" applyBorder="1" applyAlignment="1">
      <alignment horizontal="left" vertical="center" wrapText="1"/>
    </xf>
    <xf numFmtId="0" fontId="19" fillId="45" borderId="0" xfId="0" applyFont="1" applyFill="1" applyAlignment="1">
      <alignment horizontal="left" vertical="center" wrapText="1"/>
    </xf>
    <xf numFmtId="0" fontId="19" fillId="45" borderId="13" xfId="0" applyFont="1" applyFill="1" applyBorder="1" applyAlignment="1">
      <alignment horizontal="left" vertical="center" wrapText="1"/>
    </xf>
    <xf numFmtId="0" fontId="19" fillId="36" borderId="0" xfId="0" applyFont="1" applyFill="1" applyAlignment="1">
      <alignment horizontal="left" vertical="center" wrapText="1"/>
    </xf>
    <xf numFmtId="0" fontId="19" fillId="36" borderId="13" xfId="0" applyFont="1" applyFill="1" applyBorder="1" applyAlignment="1">
      <alignment horizontal="left" vertical="center" wrapText="1"/>
    </xf>
    <xf numFmtId="0" fontId="33" fillId="37" borderId="0" xfId="43" applyFill="1" applyAlignment="1" applyProtection="1">
      <alignment horizontal="left"/>
    </xf>
    <xf numFmtId="0" fontId="22" fillId="37" borderId="0" xfId="0" applyFont="1" applyFill="1" applyAlignment="1">
      <alignment horizontal="center" vertical="top" wrapText="1"/>
    </xf>
    <xf numFmtId="0" fontId="33" fillId="37" borderId="0" xfId="43" applyFill="1" applyBorder="1" applyAlignment="1" applyProtection="1">
      <alignment horizontal="left"/>
    </xf>
    <xf numFmtId="0" fontId="20" fillId="34" borderId="0" xfId="0" applyFont="1" applyFill="1" applyAlignment="1">
      <alignment wrapText="1"/>
    </xf>
    <xf numFmtId="0" fontId="37" fillId="34" borderId="0" xfId="0" applyFont="1" applyFill="1" applyAlignment="1">
      <alignment horizontal="left" wrapText="1"/>
    </xf>
    <xf numFmtId="0" fontId="19" fillId="33" borderId="0" xfId="0" applyFont="1" applyFill="1" applyAlignment="1">
      <alignment wrapText="1"/>
    </xf>
    <xf numFmtId="0" fontId="18" fillId="33" borderId="0" xfId="0" applyFont="1" applyFill="1" applyAlignment="1"/>
    <xf numFmtId="0" fontId="38" fillId="33" borderId="0" xfId="0" applyFont="1" applyFill="1" applyAlignment="1">
      <alignment horizontal="left" vertical="top" wrapText="1"/>
    </xf>
    <xf numFmtId="0" fontId="25" fillId="34" borderId="21" xfId="0" applyFont="1" applyFill="1" applyBorder="1" applyAlignment="1">
      <alignment horizontal="left" wrapText="1"/>
    </xf>
    <xf numFmtId="0" fontId="37" fillId="34" borderId="10" xfId="0" applyFont="1" applyFill="1" applyBorder="1" applyAlignment="1">
      <alignment horizontal="center" vertical="center" wrapText="1"/>
    </xf>
    <xf numFmtId="0" fontId="37" fillId="34" borderId="15" xfId="0" applyFont="1" applyFill="1" applyBorder="1" applyAlignment="1">
      <alignment horizontal="center" vertical="center" wrapText="1"/>
    </xf>
    <xf numFmtId="0" fontId="37" fillId="34" borderId="11" xfId="0" applyFont="1" applyFill="1" applyBorder="1" applyAlignment="1">
      <alignment horizontal="center" vertical="center" wrapText="1"/>
    </xf>
    <xf numFmtId="0" fontId="19" fillId="33" borderId="0" xfId="0" applyFont="1" applyFill="1" applyAlignment="1">
      <alignment horizontal="left" wrapText="1"/>
    </xf>
    <xf numFmtId="0" fontId="25" fillId="34" borderId="70" xfId="0" applyFont="1" applyFill="1" applyBorder="1" applyAlignment="1">
      <alignment horizontal="center" vertical="center" wrapText="1"/>
    </xf>
    <xf numFmtId="0" fontId="25" fillId="34" borderId="69" xfId="0" applyFont="1" applyFill="1" applyBorder="1" applyAlignment="1">
      <alignment horizontal="center" wrapText="1"/>
    </xf>
    <xf numFmtId="0" fontId="25" fillId="34" borderId="70" xfId="0" applyFont="1" applyFill="1" applyBorder="1" applyAlignment="1">
      <alignment horizontal="center" wrapText="1"/>
    </xf>
    <xf numFmtId="0" fontId="25" fillId="34" borderId="71" xfId="0" applyFont="1" applyFill="1" applyBorder="1" applyAlignment="1">
      <alignment horizontal="center" vertical="center" wrapText="1"/>
    </xf>
    <xf numFmtId="0" fontId="25" fillId="34" borderId="72" xfId="0" applyFont="1" applyFill="1" applyBorder="1" applyAlignment="1">
      <alignment horizontal="center" vertical="center" wrapText="1"/>
    </xf>
    <xf numFmtId="0" fontId="25" fillId="34" borderId="73" xfId="0" applyFont="1" applyFill="1" applyBorder="1" applyAlignment="1">
      <alignment horizontal="center" vertical="center" wrapText="1"/>
    </xf>
    <xf numFmtId="0" fontId="26" fillId="37" borderId="18" xfId="0" applyFont="1" applyFill="1" applyBorder="1" applyAlignment="1">
      <alignment horizontal="left" vertical="center" wrapText="1"/>
    </xf>
    <xf numFmtId="0" fontId="26" fillId="37" borderId="0" xfId="0" applyFont="1" applyFill="1" applyAlignment="1">
      <alignment horizontal="left" vertical="center" wrapText="1"/>
    </xf>
    <xf numFmtId="0" fontId="26" fillId="37" borderId="79" xfId="0" applyFont="1" applyFill="1" applyBorder="1" applyAlignment="1">
      <alignment horizontal="left" vertical="center" wrapText="1"/>
    </xf>
    <xf numFmtId="0" fontId="26" fillId="37" borderId="50" xfId="0" applyFont="1" applyFill="1" applyBorder="1" applyAlignment="1">
      <alignment horizontal="left" vertical="center" wrapText="1"/>
    </xf>
    <xf numFmtId="0" fontId="26" fillId="37" borderId="18" xfId="0" applyFont="1" applyFill="1" applyBorder="1" applyAlignment="1">
      <alignment vertical="center" wrapText="1"/>
    </xf>
    <xf numFmtId="0" fontId="26" fillId="37" borderId="0" xfId="0" applyFont="1" applyFill="1" applyAlignment="1">
      <alignment vertical="center" wrapText="1"/>
    </xf>
    <xf numFmtId="0" fontId="26" fillId="37" borderId="55" xfId="0" applyFont="1" applyFill="1" applyBorder="1" applyAlignment="1">
      <alignment vertical="center" wrapText="1"/>
    </xf>
    <xf numFmtId="0" fontId="26" fillId="37" borderId="26" xfId="0" applyFont="1" applyFill="1" applyBorder="1" applyAlignment="1">
      <alignment vertical="center" wrapText="1"/>
    </xf>
    <xf numFmtId="0" fontId="25" fillId="34" borderId="0" xfId="0" applyFont="1" applyFill="1" applyAlignment="1">
      <alignment horizontal="left" wrapText="1"/>
    </xf>
    <xf numFmtId="0" fontId="25" fillId="34" borderId="18" xfId="0" applyFont="1" applyFill="1" applyBorder="1" applyAlignment="1">
      <alignment horizontal="center" wrapText="1"/>
    </xf>
    <xf numFmtId="0" fontId="42" fillId="37" borderId="18" xfId="0" applyFont="1" applyFill="1" applyBorder="1" applyAlignment="1">
      <alignment vertical="center" wrapText="1"/>
    </xf>
    <xf numFmtId="0" fontId="42" fillId="37" borderId="0" xfId="0" applyFont="1" applyFill="1" applyAlignment="1">
      <alignment vertical="center" wrapText="1"/>
    </xf>
    <xf numFmtId="0" fontId="37" fillId="34" borderId="18" xfId="0" applyFont="1" applyFill="1" applyBorder="1" applyAlignment="1">
      <alignment horizontal="center" wrapText="1"/>
    </xf>
    <xf numFmtId="0" fontId="37" fillId="34" borderId="0" xfId="0" applyFont="1" applyFill="1" applyAlignment="1">
      <alignment horizontal="center" wrapText="1"/>
    </xf>
    <xf numFmtId="0" fontId="37" fillId="34" borderId="20" xfId="0" applyFont="1" applyFill="1" applyBorder="1" applyAlignment="1">
      <alignment horizontal="center" wrapText="1"/>
    </xf>
    <xf numFmtId="0" fontId="20" fillId="34" borderId="0" xfId="0" applyFont="1" applyFill="1" applyAlignment="1">
      <alignment horizontal="center" wrapText="1"/>
    </xf>
    <xf numFmtId="0" fontId="20" fillId="34" borderId="18" xfId="0" applyFont="1" applyFill="1" applyBorder="1" applyAlignment="1">
      <alignment horizontal="center" wrapText="1"/>
    </xf>
    <xf numFmtId="0" fontId="20" fillId="34" borderId="20" xfId="0" applyFont="1" applyFill="1" applyBorder="1" applyAlignment="1">
      <alignment horizontal="center" wrapText="1"/>
    </xf>
    <xf numFmtId="0" fontId="25" fillId="34" borderId="57" xfId="0" applyFont="1" applyFill="1" applyBorder="1" applyAlignment="1">
      <alignment horizontal="left" wrapText="1"/>
    </xf>
    <xf numFmtId="0" fontId="25" fillId="34" borderId="12" xfId="0" applyFont="1" applyFill="1" applyBorder="1" applyAlignment="1">
      <alignment horizontal="center" wrapText="1"/>
    </xf>
    <xf numFmtId="0" fontId="26" fillId="35" borderId="0" xfId="0" applyFont="1" applyFill="1" applyAlignment="1">
      <alignment horizontal="left" vertical="center" wrapText="1"/>
    </xf>
    <xf numFmtId="0" fontId="25" fillId="34" borderId="13" xfId="0" applyFont="1" applyFill="1" applyBorder="1" applyAlignment="1">
      <alignment horizontal="center" wrapText="1"/>
    </xf>
    <xf numFmtId="0" fontId="25" fillId="34" borderId="21" xfId="0" applyFont="1" applyFill="1" applyBorder="1" applyAlignment="1">
      <alignment horizontal="center" wrapText="1"/>
    </xf>
    <xf numFmtId="0" fontId="25" fillId="34" borderId="27" xfId="0" applyFont="1" applyFill="1" applyBorder="1" applyAlignment="1">
      <alignment horizontal="center" vertical="center" wrapText="1"/>
    </xf>
    <xf numFmtId="0" fontId="25" fillId="34" borderId="28" xfId="0" applyFont="1" applyFill="1" applyBorder="1" applyAlignment="1">
      <alignment horizontal="center" vertical="center" wrapText="1"/>
    </xf>
    <xf numFmtId="0" fontId="25" fillId="34" borderId="29" xfId="0" applyFont="1" applyFill="1" applyBorder="1" applyAlignment="1">
      <alignment horizontal="center" vertical="center" wrapText="1"/>
    </xf>
    <xf numFmtId="0" fontId="25" fillId="34" borderId="23" xfId="0" applyFont="1" applyFill="1" applyBorder="1" applyAlignment="1">
      <alignment horizontal="center" vertical="center" wrapText="1"/>
    </xf>
    <xf numFmtId="0" fontId="25" fillId="34" borderId="25" xfId="0" applyFont="1" applyFill="1" applyBorder="1" applyAlignment="1">
      <alignment horizontal="center" vertical="center" wrapText="1"/>
    </xf>
    <xf numFmtId="0" fontId="25" fillId="34" borderId="13" xfId="0" applyFont="1" applyFill="1" applyBorder="1" applyAlignment="1">
      <alignment horizontal="center" vertical="center" wrapText="1"/>
    </xf>
    <xf numFmtId="0" fontId="38" fillId="33" borderId="83" xfId="0" applyFont="1" applyFill="1" applyBorder="1" applyAlignment="1">
      <alignment horizontal="left" wrapText="1"/>
    </xf>
    <xf numFmtId="0" fontId="18" fillId="33" borderId="0" xfId="0" applyFont="1" applyFill="1" applyAlignment="1">
      <alignment horizontal="center" vertical="center"/>
    </xf>
    <xf numFmtId="0" fontId="25" fillId="34" borderId="80" xfId="0" applyFont="1" applyFill="1" applyBorder="1" applyAlignment="1">
      <alignment horizontal="center" vertical="center" wrapText="1"/>
    </xf>
    <xf numFmtId="0" fontId="33" fillId="37" borderId="0" xfId="43" applyFill="1" applyAlignment="1" applyProtection="1">
      <alignment horizontal="left" vertical="center"/>
    </xf>
  </cellXfs>
  <cellStyles count="49">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5" builtinId="3"/>
    <cellStyle name="Currency" xfId="1" builtinId="4"/>
    <cellStyle name="Explanatory Text" xfId="17" builtinId="53" customBuiltin="1"/>
    <cellStyle name="Followed Hyperlink" xfId="48" builtinId="9"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ustomBuiltin="1"/>
    <cellStyle name="Hyperlink 2" xfId="44" xr:uid="{00000000-0005-0000-0000-000025000000}"/>
    <cellStyle name="Input" xfId="10" builtinId="20" customBuiltin="1"/>
    <cellStyle name="Linked Cell" xfId="13" builtinId="24" customBuiltin="1"/>
    <cellStyle name="Neutral" xfId="9" builtinId="28" customBuiltin="1"/>
    <cellStyle name="Normal" xfId="0" builtinId="0"/>
    <cellStyle name="Normal 2" xfId="47" xr:uid="{00000000-0005-0000-0000-00002A000000}"/>
    <cellStyle name="Note" xfId="16" builtinId="10" customBuiltin="1"/>
    <cellStyle name="Output" xfId="11" builtinId="21" customBuiltin="1"/>
    <cellStyle name="Percent" xfId="46" builtinId="5"/>
    <cellStyle name="Title" xfId="2" builtinId="15" customBuiltin="1"/>
    <cellStyle name="Total" xfId="18" builtinId="25" customBuiltin="1"/>
    <cellStyle name="Warning Text" xfId="15" builtinId="11" customBuiltin="1"/>
  </cellStyles>
  <dxfs count="39">
    <dxf>
      <fill>
        <patternFill>
          <bgColor theme="0" tint="-0.14996795556505021"/>
        </patternFill>
      </fill>
    </dxf>
    <dxf>
      <fill>
        <patternFill>
          <bgColor rgb="FFD9D9D9"/>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rgb="FFD9D9D9"/>
        </patternFill>
      </fill>
    </dxf>
    <dxf>
      <fill>
        <patternFill>
          <bgColor theme="0" tint="-0.14996795556505021"/>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CCCC"/>
        </patternFill>
      </fill>
    </dxf>
  </dxfs>
  <tableStyles count="0" defaultTableStyle="TableStyleMedium2" defaultPivotStyle="PivotStyleLight16"/>
  <colors>
    <mruColors>
      <color rgb="FFD9D9D9"/>
      <color rgb="FF993365"/>
      <color rgb="FF7F7770"/>
      <color rgb="FFAEAAAA"/>
      <color rgb="FF009999"/>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latin typeface="Arial" panose="020B0604020202020204" pitchFamily="34" charset="0"/>
                <a:cs typeface="Arial" panose="020B0604020202020204" pitchFamily="34" charset="0"/>
              </a:rPr>
              <a:t>First</a:t>
            </a:r>
            <a:r>
              <a:rPr lang="en-US" sz="1200" b="1" baseline="0">
                <a:latin typeface="Arial" panose="020B0604020202020204" pitchFamily="34" charset="0"/>
                <a:cs typeface="Arial" panose="020B0604020202020204" pitchFamily="34" charset="0"/>
              </a:rPr>
              <a:t> Year Tuition and Fees, </a:t>
            </a:r>
            <a:r>
              <a:rPr lang="en-US" sz="1200" b="1">
                <a:latin typeface="Arial" panose="020B0604020202020204" pitchFamily="34" charset="0"/>
                <a:cs typeface="Arial" panose="020B0604020202020204" pitchFamily="34" charset="0"/>
              </a:rPr>
              <a:t>Public Institutions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21106190397529"/>
          <c:y val="0.10148287582995626"/>
          <c:w val="0.87779254865869039"/>
          <c:h val="0.72237581534707429"/>
        </c:manualLayout>
      </c:layout>
      <c:lineChart>
        <c:grouping val="standard"/>
        <c:varyColors val="0"/>
        <c:ser>
          <c:idx val="0"/>
          <c:order val="0"/>
          <c:tx>
            <c:strRef>
              <c:f>'Fig1'!$A$8</c:f>
              <c:strCache>
                <c:ptCount val="1"/>
                <c:pt idx="0">
                  <c:v>Public Resident</c:v>
                </c:pt>
              </c:strCache>
            </c:strRef>
          </c:tx>
          <c:spPr>
            <a:ln w="50800" cap="rnd">
              <a:solidFill>
                <a:srgbClr val="00999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9999"/>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'Fig1'!$B$7:$L$7</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'Fig1'!$B$8:$L$8</c:f>
              <c:numCache>
                <c:formatCode>_("$"* #,##0_);_("$"* \(#,##0\);_("$"* "-"??_);_(@_)</c:formatCode>
                <c:ptCount val="11"/>
                <c:pt idx="0">
                  <c:v>30136.815789473683</c:v>
                </c:pt>
                <c:pt idx="1">
                  <c:v>31322.410256410258</c:v>
                </c:pt>
                <c:pt idx="2">
                  <c:v>32426.179487179488</c:v>
                </c:pt>
                <c:pt idx="3">
                  <c:v>34695.564102564102</c:v>
                </c:pt>
                <c:pt idx="4">
                  <c:v>35916.948717948719</c:v>
                </c:pt>
                <c:pt idx="5">
                  <c:v>37877.205128205125</c:v>
                </c:pt>
                <c:pt idx="6">
                  <c:v>39661.923076923078</c:v>
                </c:pt>
                <c:pt idx="7">
                  <c:v>41711.282051282054</c:v>
                </c:pt>
                <c:pt idx="8">
                  <c:v>41032.692307692305</c:v>
                </c:pt>
                <c:pt idx="9">
                  <c:v>41927.375</c:v>
                </c:pt>
                <c:pt idx="10">
                  <c:v>42821</c:v>
                </c:pt>
              </c:numCache>
            </c:numRef>
          </c:val>
          <c:smooth val="0"/>
          <c:extLst>
            <c:ext xmlns:c16="http://schemas.microsoft.com/office/drawing/2014/chart" uri="{C3380CC4-5D6E-409C-BE32-E72D297353CC}">
              <c16:uniqueId val="{00000000-46EF-436C-B027-E16AC4324439}"/>
            </c:ext>
          </c:extLst>
        </c:ser>
        <c:ser>
          <c:idx val="1"/>
          <c:order val="1"/>
          <c:tx>
            <c:strRef>
              <c:f>'Fig1'!$A$9</c:f>
              <c:strCache>
                <c:ptCount val="1"/>
                <c:pt idx="0">
                  <c:v>Public Resident (2022 Dollars)</c:v>
                </c:pt>
              </c:strCache>
            </c:strRef>
          </c:tx>
          <c:spPr>
            <a:ln w="28575" cap="rnd">
              <a:solidFill>
                <a:srgbClr val="009999"/>
              </a:solidFill>
              <a:prstDash val="sysDash"/>
              <a:round/>
            </a:ln>
            <a:effectLst/>
          </c:spPr>
          <c:marker>
            <c:symbol val="none"/>
          </c:marker>
          <c:cat>
            <c:strRef>
              <c:f>'Fig1'!$B$7:$L$7</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'Fig1'!$B$9:$L$9</c:f>
              <c:numCache>
                <c:formatCode>"$"#,##0.00_);[Red]\("$"#,##0.00\)</c:formatCode>
                <c:ptCount val="11"/>
                <c:pt idx="0">
                  <c:v>38654.42</c:v>
                </c:pt>
                <c:pt idx="1">
                  <c:v>39703.86</c:v>
                </c:pt>
                <c:pt idx="2">
                  <c:v>40432.949999999997</c:v>
                </c:pt>
                <c:pt idx="3">
                  <c:v>43279.12</c:v>
                </c:pt>
                <c:pt idx="4">
                  <c:v>44155.83</c:v>
                </c:pt>
                <c:pt idx="5">
                  <c:v>45548.34</c:v>
                </c:pt>
                <c:pt idx="6">
                  <c:v>46633.04</c:v>
                </c:pt>
                <c:pt idx="7">
                  <c:v>48217.04</c:v>
                </c:pt>
                <c:pt idx="8">
                  <c:v>46791.62</c:v>
                </c:pt>
                <c:pt idx="9">
                  <c:v>45365.71</c:v>
                </c:pt>
                <c:pt idx="10" formatCode="_(&quot;$&quot;* #,##0_);_(&quot;$&quot;* \(#,##0\);_(&quot;$&quot;* &quot;-&quot;??_);_(@_)">
                  <c:v>42821</c:v>
                </c:pt>
              </c:numCache>
            </c:numRef>
          </c:val>
          <c:smooth val="0"/>
          <c:extLst>
            <c:ext xmlns:c16="http://schemas.microsoft.com/office/drawing/2014/chart" uri="{C3380CC4-5D6E-409C-BE32-E72D297353CC}">
              <c16:uniqueId val="{00000001-46EF-436C-B027-E16AC4324439}"/>
            </c:ext>
          </c:extLst>
        </c:ser>
        <c:ser>
          <c:idx val="2"/>
          <c:order val="2"/>
          <c:tx>
            <c:strRef>
              <c:f>'Fig1'!$A$10</c:f>
              <c:strCache>
                <c:ptCount val="1"/>
                <c:pt idx="0">
                  <c:v>Public Non-Resident</c:v>
                </c:pt>
              </c:strCache>
            </c:strRef>
          </c:tx>
          <c:spPr>
            <a:ln w="44450"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'Fig1'!$B$7:$L$7</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'Fig1'!$B$10:$L$10</c:f>
              <c:numCache>
                <c:formatCode>_("$"* #,##0_);_("$"* \(#,##0\);_("$"* "-"??_);_(@_)</c:formatCode>
                <c:ptCount val="11"/>
                <c:pt idx="0">
                  <c:v>55184.210526315786</c:v>
                </c:pt>
                <c:pt idx="1">
                  <c:v>57927.076923076922</c:v>
                </c:pt>
                <c:pt idx="2">
                  <c:v>59766.461538461539</c:v>
                </c:pt>
                <c:pt idx="3">
                  <c:v>62281.846153846156</c:v>
                </c:pt>
                <c:pt idx="4">
                  <c:v>64096.230769230766</c:v>
                </c:pt>
                <c:pt idx="5">
                  <c:v>67086.743589743593</c:v>
                </c:pt>
                <c:pt idx="6">
                  <c:v>67471.666666666672</c:v>
                </c:pt>
                <c:pt idx="7">
                  <c:v>69436.025641025641</c:v>
                </c:pt>
                <c:pt idx="8">
                  <c:v>68076.128205128203</c:v>
                </c:pt>
                <c:pt idx="9">
                  <c:v>71669.074999999997</c:v>
                </c:pt>
                <c:pt idx="10">
                  <c:v>71152</c:v>
                </c:pt>
              </c:numCache>
            </c:numRef>
          </c:val>
          <c:smooth val="0"/>
          <c:extLst>
            <c:ext xmlns:c16="http://schemas.microsoft.com/office/drawing/2014/chart" uri="{C3380CC4-5D6E-409C-BE32-E72D297353CC}">
              <c16:uniqueId val="{00000002-46EF-436C-B027-E16AC4324439}"/>
            </c:ext>
          </c:extLst>
        </c:ser>
        <c:ser>
          <c:idx val="3"/>
          <c:order val="3"/>
          <c:tx>
            <c:strRef>
              <c:f>'Fig1'!$A$11</c:f>
              <c:strCache>
                <c:ptCount val="1"/>
                <c:pt idx="0">
                  <c:v>Public Non-Resident (2022 Dollars)</c:v>
                </c:pt>
              </c:strCache>
            </c:strRef>
          </c:tx>
          <c:spPr>
            <a:ln w="31750" cap="rnd">
              <a:solidFill>
                <a:srgbClr val="7030A0"/>
              </a:solidFill>
              <a:prstDash val="sysDot"/>
              <a:round/>
            </a:ln>
            <a:effectLst/>
          </c:spPr>
          <c:marker>
            <c:symbol val="none"/>
          </c:marker>
          <c:cat>
            <c:strRef>
              <c:f>'Fig1'!$B$7:$L$7</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'Fig1'!$B$11:$L$11</c:f>
              <c:numCache>
                <c:formatCode>"$"#,##0.00_);[Red]\("$"#,##0.00\)</c:formatCode>
                <c:ptCount val="11"/>
                <c:pt idx="0">
                  <c:v>70780.28</c:v>
                </c:pt>
                <c:pt idx="1">
                  <c:v>73428.45</c:v>
                </c:pt>
                <c:pt idx="2">
                  <c:v>74524.02</c:v>
                </c:pt>
                <c:pt idx="3" formatCode="_(&quot;$&quot;* #,##0_);_(&quot;$&quot;* \(#,##0\);_(&quot;$&quot;* &quot;-&quot;??_);_(@_)">
                  <c:v>77689.36</c:v>
                </c:pt>
                <c:pt idx="4">
                  <c:v>78798.67</c:v>
                </c:pt>
                <c:pt idx="5">
                  <c:v>80674.33</c:v>
                </c:pt>
                <c:pt idx="6">
                  <c:v>79330.960000000006</c:v>
                </c:pt>
                <c:pt idx="7">
                  <c:v>80266.55</c:v>
                </c:pt>
                <c:pt idx="8">
                  <c:v>77629.87</c:v>
                </c:pt>
                <c:pt idx="9">
                  <c:v>77547.05</c:v>
                </c:pt>
                <c:pt idx="10" formatCode="_(&quot;$&quot;* #,##0_);_(&quot;$&quot;* \(#,##0\);_(&quot;$&quot;* &quot;-&quot;??_);_(@_)">
                  <c:v>71152</c:v>
                </c:pt>
              </c:numCache>
            </c:numRef>
          </c:val>
          <c:smooth val="0"/>
          <c:extLst>
            <c:ext xmlns:c16="http://schemas.microsoft.com/office/drawing/2014/chart" uri="{C3380CC4-5D6E-409C-BE32-E72D297353CC}">
              <c16:uniqueId val="{00000003-46EF-436C-B027-E16AC4324439}"/>
            </c:ext>
          </c:extLst>
        </c:ser>
        <c:dLbls>
          <c:showLegendKey val="0"/>
          <c:showVal val="0"/>
          <c:showCatName val="0"/>
          <c:showSerName val="0"/>
          <c:showPercent val="0"/>
          <c:showBubbleSize val="0"/>
        </c:dLbls>
        <c:smooth val="0"/>
        <c:axId val="1257593663"/>
        <c:axId val="1257606143"/>
      </c:lineChart>
      <c:catAx>
        <c:axId val="12575936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Academic Year</a:t>
                </a:r>
              </a:p>
            </c:rich>
          </c:tx>
          <c:layout>
            <c:manualLayout>
              <c:xMode val="edge"/>
              <c:yMode val="edge"/>
              <c:x val="0.45224045258134393"/>
              <c:y val="0.9098175446487467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57606143"/>
        <c:crosses val="autoZero"/>
        <c:auto val="1"/>
        <c:lblAlgn val="ctr"/>
        <c:lblOffset val="100"/>
        <c:noMultiLvlLbl val="0"/>
      </c:catAx>
      <c:valAx>
        <c:axId val="125760614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Tuition and Fees</a:t>
                </a:r>
              </a:p>
            </c:rich>
          </c:tx>
          <c:layout>
            <c:manualLayout>
              <c:xMode val="edge"/>
              <c:yMode val="edge"/>
              <c:x val="1.5968132785813428E-4"/>
              <c:y val="0.3419665458679489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57593663"/>
        <c:crosses val="autoZero"/>
        <c:crossBetween val="between"/>
      </c:valAx>
      <c:spPr>
        <a:noFill/>
        <a:ln>
          <a:noFill/>
        </a:ln>
        <a:effectLst/>
      </c:spPr>
    </c:plotArea>
    <c:legend>
      <c:legendPos val="b"/>
      <c:layout>
        <c:manualLayout>
          <c:xMode val="edge"/>
          <c:yMode val="edge"/>
          <c:x val="0.44128021267826578"/>
          <c:y val="0.62084446360853773"/>
          <c:w val="0.54899332431349612"/>
          <c:h val="0.20205245668821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First</a:t>
            </a:r>
            <a:r>
              <a:rPr lang="en-US" sz="1200" b="1" baseline="0">
                <a:latin typeface="Arial" panose="020B0604020202020204" pitchFamily="34" charset="0"/>
                <a:cs typeface="Arial" panose="020B0604020202020204" pitchFamily="34" charset="0"/>
              </a:rPr>
              <a:t> Year Tuition and Fees, </a:t>
            </a:r>
            <a:r>
              <a:rPr lang="en-US" sz="1200" b="1">
                <a:latin typeface="Arial" panose="020B0604020202020204" pitchFamily="34" charset="0"/>
                <a:cs typeface="Arial" panose="020B0604020202020204" pitchFamily="34" charset="0"/>
              </a:rPr>
              <a:t>Private Institutions</a:t>
            </a:r>
          </a:p>
        </c:rich>
      </c:tx>
      <c:layout>
        <c:manualLayout>
          <c:xMode val="edge"/>
          <c:yMode val="edge"/>
          <c:x val="0.25299395848038331"/>
          <c:y val="2.26232401944060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4934289127837515E-2"/>
          <c:y val="0.1014957264957265"/>
          <c:w val="0.97386499402628424"/>
          <c:h val="0.72621900248298921"/>
        </c:manualLayout>
      </c:layout>
      <c:lineChart>
        <c:grouping val="standard"/>
        <c:varyColors val="0"/>
        <c:ser>
          <c:idx val="0"/>
          <c:order val="0"/>
          <c:tx>
            <c:strRef>
              <c:f>'Fig1'!$A$13</c:f>
              <c:strCache>
                <c:ptCount val="1"/>
                <c:pt idx="0">
                  <c:v>Private</c:v>
                </c:pt>
              </c:strCache>
            </c:strRef>
          </c:tx>
          <c:spPr>
            <a:ln w="50800" cap="rnd">
              <a:solidFill>
                <a:srgbClr val="99336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'Fig1'!$B$12:$L$12</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'Fig1'!$B$13:$L$13</c:f>
              <c:numCache>
                <c:formatCode>_("$"* #,##0_);_("$"* \(#,##0\);_("$"* "-"??_);_(@_)</c:formatCode>
                <c:ptCount val="11"/>
                <c:pt idx="0">
                  <c:v>59344.125</c:v>
                </c:pt>
                <c:pt idx="1">
                  <c:v>62099.269230769234</c:v>
                </c:pt>
                <c:pt idx="2">
                  <c:v>64948.5</c:v>
                </c:pt>
                <c:pt idx="3">
                  <c:v>66381.38461538461</c:v>
                </c:pt>
                <c:pt idx="4">
                  <c:v>68283.962962962964</c:v>
                </c:pt>
                <c:pt idx="5">
                  <c:v>70305.370370370365</c:v>
                </c:pt>
                <c:pt idx="6">
                  <c:v>73419.481481481474</c:v>
                </c:pt>
                <c:pt idx="7">
                  <c:v>76239.296296296292</c:v>
                </c:pt>
                <c:pt idx="8">
                  <c:v>77463.666666666672</c:v>
                </c:pt>
                <c:pt idx="9">
                  <c:v>79603.370370370365</c:v>
                </c:pt>
                <c:pt idx="10">
                  <c:v>80869</c:v>
                </c:pt>
              </c:numCache>
            </c:numRef>
          </c:val>
          <c:smooth val="0"/>
          <c:extLst>
            <c:ext xmlns:c16="http://schemas.microsoft.com/office/drawing/2014/chart" uri="{C3380CC4-5D6E-409C-BE32-E72D297353CC}">
              <c16:uniqueId val="{00000000-363C-4679-B26F-6666FC8773CA}"/>
            </c:ext>
          </c:extLst>
        </c:ser>
        <c:ser>
          <c:idx val="1"/>
          <c:order val="1"/>
          <c:tx>
            <c:strRef>
              <c:f>'Fig1'!$A$14</c:f>
              <c:strCache>
                <c:ptCount val="1"/>
                <c:pt idx="0">
                  <c:v>Private (2022 Dollars)</c:v>
                </c:pt>
              </c:strCache>
            </c:strRef>
          </c:tx>
          <c:spPr>
            <a:ln w="28575" cap="rnd">
              <a:solidFill>
                <a:srgbClr val="993365"/>
              </a:solidFill>
              <a:prstDash val="sysDot"/>
              <a:round/>
            </a:ln>
            <a:effectLst/>
          </c:spPr>
          <c:marker>
            <c:symbol val="none"/>
          </c:marker>
          <c:cat>
            <c:strRef>
              <c:f>'Fig1'!$B$12:$L$12</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'Fig1'!$B$14:$L$14</c:f>
              <c:numCache>
                <c:formatCode>"$"#,##0.00_);[Red]\("$"#,##0.00\)</c:formatCode>
                <c:ptCount val="11"/>
                <c:pt idx="0">
                  <c:v>76115.990000000005</c:v>
                </c:pt>
                <c:pt idx="1">
                  <c:v>78716.89</c:v>
                </c:pt>
                <c:pt idx="2">
                  <c:v>80986.86</c:v>
                </c:pt>
                <c:pt idx="3">
                  <c:v>82802.38</c:v>
                </c:pt>
                <c:pt idx="4">
                  <c:v>83947.34</c:v>
                </c:pt>
                <c:pt idx="5">
                  <c:v>84544.08</c:v>
                </c:pt>
                <c:pt idx="6">
                  <c:v>86323.22</c:v>
                </c:pt>
                <c:pt idx="7">
                  <c:v>88130.68</c:v>
                </c:pt>
                <c:pt idx="8">
                  <c:v>88335.39</c:v>
                </c:pt>
                <c:pt idx="9">
                  <c:v>86131.78</c:v>
                </c:pt>
                <c:pt idx="10" formatCode="_(&quot;$&quot;* #,##0_);_(&quot;$&quot;* \(#,##0\);_(&quot;$&quot;* &quot;-&quot;??_);_(@_)">
                  <c:v>80869</c:v>
                </c:pt>
              </c:numCache>
            </c:numRef>
          </c:val>
          <c:smooth val="0"/>
          <c:extLst>
            <c:ext xmlns:c16="http://schemas.microsoft.com/office/drawing/2014/chart" uri="{C3380CC4-5D6E-409C-BE32-E72D297353CC}">
              <c16:uniqueId val="{00000001-363C-4679-B26F-6666FC8773CA}"/>
            </c:ext>
          </c:extLst>
        </c:ser>
        <c:dLbls>
          <c:showLegendKey val="0"/>
          <c:showVal val="0"/>
          <c:showCatName val="0"/>
          <c:showSerName val="0"/>
          <c:showPercent val="0"/>
          <c:showBubbleSize val="0"/>
        </c:dLbls>
        <c:smooth val="0"/>
        <c:axId val="869895375"/>
        <c:axId val="869880399"/>
      </c:lineChart>
      <c:catAx>
        <c:axId val="869895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Academic Year</a:t>
                </a:r>
              </a:p>
            </c:rich>
          </c:tx>
          <c:layout>
            <c:manualLayout>
              <c:xMode val="edge"/>
              <c:yMode val="edge"/>
              <c:x val="0.39519318737711545"/>
              <c:y val="0.9013715770346518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F7770"/>
                </a:solidFill>
                <a:latin typeface="Arial" panose="020B0604020202020204" pitchFamily="34" charset="0"/>
                <a:ea typeface="+mn-ea"/>
                <a:cs typeface="Arial" panose="020B0604020202020204" pitchFamily="34" charset="0"/>
              </a:defRPr>
            </a:pPr>
            <a:endParaRPr lang="en-US"/>
          </a:p>
        </c:txPr>
        <c:crossAx val="869880399"/>
        <c:crosses val="autoZero"/>
        <c:auto val="1"/>
        <c:lblAlgn val="ctr"/>
        <c:lblOffset val="100"/>
        <c:noMultiLvlLbl val="0"/>
      </c:catAx>
      <c:valAx>
        <c:axId val="869880399"/>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869895375"/>
        <c:crosses val="autoZero"/>
        <c:crossBetween val="between"/>
      </c:valAx>
      <c:spPr>
        <a:noFill/>
        <a:ln>
          <a:noFill/>
        </a:ln>
        <a:effectLst/>
      </c:spPr>
    </c:plotArea>
    <c:legend>
      <c:legendPos val="b"/>
      <c:layout>
        <c:manualLayout>
          <c:xMode val="edge"/>
          <c:yMode val="edge"/>
          <c:x val="0.39254720176107016"/>
          <c:y val="0.55894310022988025"/>
          <c:w val="0.34184690707344378"/>
          <c:h val="8.680588762437083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t>Total Costs, Public Institutions</a:t>
            </a:r>
          </a:p>
        </c:rich>
      </c:tx>
      <c:layout>
        <c:manualLayout>
          <c:xMode val="edge"/>
          <c:yMode val="edge"/>
          <c:x val="0.39296504223987944"/>
          <c:y val="1.960784313725490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21106190397529"/>
          <c:y val="0.10148287582995626"/>
          <c:w val="0.87779254865869039"/>
          <c:h val="0.72237581534707429"/>
        </c:manualLayout>
      </c:layout>
      <c:lineChart>
        <c:grouping val="standard"/>
        <c:varyColors val="0"/>
        <c:ser>
          <c:idx val="0"/>
          <c:order val="0"/>
          <c:tx>
            <c:strRef>
              <c:f>'Fig2'!$A$5</c:f>
              <c:strCache>
                <c:ptCount val="1"/>
                <c:pt idx="0">
                  <c:v>Public Resident</c:v>
                </c:pt>
              </c:strCache>
            </c:strRef>
          </c:tx>
          <c:spPr>
            <a:ln w="50800" cap="rnd">
              <a:solidFill>
                <a:srgbClr val="00999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009999"/>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'Fig2'!$B$5:$L$5</c:f>
              <c:numCache>
                <c:formatCode>_(* #,##0_);_(* \(#,##0\);_(* "-"??_);_(@_)</c:formatCode>
                <c:ptCount val="11"/>
                <c:pt idx="0" formatCode="General">
                  <c:v>159460</c:v>
                </c:pt>
                <c:pt idx="1">
                  <c:v>165394</c:v>
                </c:pt>
                <c:pt idx="2">
                  <c:v>170971</c:v>
                </c:pt>
                <c:pt idx="3">
                  <c:v>179142.68</c:v>
                </c:pt>
                <c:pt idx="4">
                  <c:v>184815.95</c:v>
                </c:pt>
                <c:pt idx="5">
                  <c:v>193638.08</c:v>
                </c:pt>
                <c:pt idx="6">
                  <c:v>199881.23</c:v>
                </c:pt>
                <c:pt idx="7">
                  <c:v>205019.28</c:v>
                </c:pt>
                <c:pt idx="8">
                  <c:v>202571.38</c:v>
                </c:pt>
                <c:pt idx="9">
                  <c:v>210625.46</c:v>
                </c:pt>
                <c:pt idx="10">
                  <c:v>213683.21</c:v>
                </c:pt>
              </c:numCache>
            </c:numRef>
          </c:val>
          <c:smooth val="0"/>
          <c:extLst>
            <c:ext xmlns:c16="http://schemas.microsoft.com/office/drawing/2014/chart" uri="{C3380CC4-5D6E-409C-BE32-E72D297353CC}">
              <c16:uniqueId val="{00000000-46EF-436C-B027-E16AC4324439}"/>
            </c:ext>
          </c:extLst>
        </c:ser>
        <c:ser>
          <c:idx val="1"/>
          <c:order val="1"/>
          <c:tx>
            <c:strRef>
              <c:f>'Fig2'!$A$6</c:f>
              <c:strCache>
                <c:ptCount val="1"/>
                <c:pt idx="0">
                  <c:v>Public Resident (2022 Dollars)</c:v>
                </c:pt>
              </c:strCache>
            </c:strRef>
          </c:tx>
          <c:spPr>
            <a:ln w="28575" cap="rnd">
              <a:solidFill>
                <a:srgbClr val="009999"/>
              </a:solidFill>
              <a:prstDash val="sysDash"/>
              <a:round/>
            </a:ln>
            <a:effectLst/>
          </c:spPr>
          <c:marker>
            <c:symbol val="none"/>
          </c:marker>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'Fig2'!$B$6:$L$6</c:f>
              <c:numCache>
                <c:formatCode>_(* #,##0_);_(* \(#,##0\);_(* "-"??_);_(@_)</c:formatCode>
                <c:ptCount val="11"/>
                <c:pt idx="0" formatCode="#,##0">
                  <c:v>204528.37009253411</c:v>
                </c:pt>
                <c:pt idx="1">
                  <c:v>209651.17840815207</c:v>
                </c:pt>
                <c:pt idx="2">
                  <c:v>213187.6774808816</c:v>
                </c:pt>
                <c:pt idx="3">
                  <c:v>223461.92504385943</c:v>
                </c:pt>
                <c:pt idx="4">
                  <c:v>227210.3271793343</c:v>
                </c:pt>
                <c:pt idx="5">
                  <c:v>232854.90771914154</c:v>
                </c:pt>
                <c:pt idx="6">
                  <c:v>235013.04704164935</c:v>
                </c:pt>
                <c:pt idx="7">
                  <c:v>236996.37935792858</c:v>
                </c:pt>
                <c:pt idx="8">
                  <c:v>231002.22049184574</c:v>
                </c:pt>
                <c:pt idx="9">
                  <c:v>227898.20581366232</c:v>
                </c:pt>
                <c:pt idx="10">
                  <c:v>213683.21</c:v>
                </c:pt>
              </c:numCache>
            </c:numRef>
          </c:val>
          <c:smooth val="0"/>
          <c:extLst>
            <c:ext xmlns:c16="http://schemas.microsoft.com/office/drawing/2014/chart" uri="{C3380CC4-5D6E-409C-BE32-E72D297353CC}">
              <c16:uniqueId val="{00000001-46EF-436C-B027-E16AC4324439}"/>
            </c:ext>
          </c:extLst>
        </c:ser>
        <c:ser>
          <c:idx val="2"/>
          <c:order val="2"/>
          <c:tx>
            <c:strRef>
              <c:f>'Fig2'!$A$7</c:f>
              <c:strCache>
                <c:ptCount val="1"/>
                <c:pt idx="0">
                  <c:v>Public Non-Resident</c:v>
                </c:pt>
              </c:strCache>
            </c:strRef>
          </c:tx>
          <c:spPr>
            <a:ln w="44450"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'Fig2'!$B$7:$L$7</c:f>
              <c:numCache>
                <c:formatCode>_(* #,##0_);_(* \(#,##0\);_(* "-"??_);_(@_)</c:formatCode>
                <c:ptCount val="11"/>
                <c:pt idx="0" formatCode="General">
                  <c:v>269868</c:v>
                </c:pt>
                <c:pt idx="1">
                  <c:v>279547</c:v>
                </c:pt>
                <c:pt idx="2">
                  <c:v>283356</c:v>
                </c:pt>
                <c:pt idx="3">
                  <c:v>292103.96999999997</c:v>
                </c:pt>
                <c:pt idx="4">
                  <c:v>300252.49</c:v>
                </c:pt>
                <c:pt idx="5">
                  <c:v>310229.56</c:v>
                </c:pt>
                <c:pt idx="6">
                  <c:v>313129.36</c:v>
                </c:pt>
                <c:pt idx="7">
                  <c:v>317062.09999999998</c:v>
                </c:pt>
                <c:pt idx="8">
                  <c:v>311282.77</c:v>
                </c:pt>
                <c:pt idx="9">
                  <c:v>332681.96999999997</c:v>
                </c:pt>
                <c:pt idx="10">
                  <c:v>329724.26</c:v>
                </c:pt>
              </c:numCache>
            </c:numRef>
          </c:val>
          <c:smooth val="0"/>
          <c:extLst>
            <c:ext xmlns:c16="http://schemas.microsoft.com/office/drawing/2014/chart" uri="{C3380CC4-5D6E-409C-BE32-E72D297353CC}">
              <c16:uniqueId val="{00000002-46EF-436C-B027-E16AC4324439}"/>
            </c:ext>
          </c:extLst>
        </c:ser>
        <c:ser>
          <c:idx val="3"/>
          <c:order val="3"/>
          <c:tx>
            <c:strRef>
              <c:f>'Fig2'!$A$8</c:f>
              <c:strCache>
                <c:ptCount val="1"/>
                <c:pt idx="0">
                  <c:v>Public Non-Resident (2022 Dollars)</c:v>
                </c:pt>
              </c:strCache>
            </c:strRef>
          </c:tx>
          <c:spPr>
            <a:ln w="31750" cap="rnd">
              <a:solidFill>
                <a:srgbClr val="7030A0"/>
              </a:solidFill>
              <a:prstDash val="sysDot"/>
              <a:round/>
            </a:ln>
            <a:effectLst/>
          </c:spPr>
          <c:marker>
            <c:symbol val="none"/>
          </c:marker>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'Fig2'!$B$8:$L$8</c:f>
              <c:numCache>
                <c:formatCode>_(* #,##0_);_(* \(#,##0\);_(* "-"??_);_(@_)</c:formatCode>
                <c:ptCount val="11"/>
                <c:pt idx="0" formatCode="#,##0">
                  <c:v>346141.11488857394</c:v>
                </c:pt>
                <c:pt idx="1">
                  <c:v>354349.9641490241</c:v>
                </c:pt>
                <c:pt idx="2">
                  <c:v>353323.12228549103</c:v>
                </c:pt>
                <c:pt idx="3">
                  <c:v>364369.42580714863</c:v>
                </c:pt>
                <c:pt idx="4">
                  <c:v>369126.50931540161</c:v>
                </c:pt>
                <c:pt idx="5">
                  <c:v>373059.24312795233</c:v>
                </c:pt>
                <c:pt idx="6">
                  <c:v>368166.0604740202</c:v>
                </c:pt>
                <c:pt idx="7">
                  <c:v>366514.65038615628</c:v>
                </c:pt>
                <c:pt idx="8">
                  <c:v>354971.22580125835</c:v>
                </c:pt>
                <c:pt idx="9">
                  <c:v>359964.19459240412</c:v>
                </c:pt>
                <c:pt idx="10">
                  <c:v>329724.26</c:v>
                </c:pt>
              </c:numCache>
            </c:numRef>
          </c:val>
          <c:smooth val="0"/>
          <c:extLst>
            <c:ext xmlns:c16="http://schemas.microsoft.com/office/drawing/2014/chart" uri="{C3380CC4-5D6E-409C-BE32-E72D297353CC}">
              <c16:uniqueId val="{00000003-46EF-436C-B027-E16AC4324439}"/>
            </c:ext>
          </c:extLst>
        </c:ser>
        <c:dLbls>
          <c:showLegendKey val="0"/>
          <c:showVal val="0"/>
          <c:showCatName val="0"/>
          <c:showSerName val="0"/>
          <c:showPercent val="0"/>
          <c:showBubbleSize val="0"/>
        </c:dLbls>
        <c:smooth val="0"/>
        <c:axId val="1257593663"/>
        <c:axId val="1257606143"/>
      </c:lineChart>
      <c:catAx>
        <c:axId val="125759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Academic Year</a:t>
                </a:r>
              </a:p>
            </c:rich>
          </c:tx>
          <c:layout>
            <c:manualLayout>
              <c:xMode val="edge"/>
              <c:yMode val="edge"/>
              <c:x val="0.45224045258134393"/>
              <c:y val="0.90981754464874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57606143"/>
        <c:crosses val="autoZero"/>
        <c:auto val="1"/>
        <c:lblAlgn val="ctr"/>
        <c:lblOffset val="100"/>
        <c:noMultiLvlLbl val="0"/>
      </c:catAx>
      <c:valAx>
        <c:axId val="125760614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Total Costs for All Four Years</a:t>
                </a:r>
              </a:p>
            </c:rich>
          </c:tx>
          <c:layout>
            <c:manualLayout>
              <c:xMode val="edge"/>
              <c:yMode val="edge"/>
              <c:x val="1.5963266550678888E-4"/>
              <c:y val="0.199109376033878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57593663"/>
        <c:crosses val="autoZero"/>
        <c:crossBetween val="between"/>
      </c:valAx>
      <c:spPr>
        <a:noFill/>
        <a:ln>
          <a:noFill/>
        </a:ln>
        <a:effectLst/>
      </c:spPr>
    </c:plotArea>
    <c:legend>
      <c:legendPos val="b"/>
      <c:layout>
        <c:manualLayout>
          <c:xMode val="edge"/>
          <c:yMode val="edge"/>
          <c:x val="0.44128021267826578"/>
          <c:y val="0.62084446360853773"/>
          <c:w val="0.54899332431349612"/>
          <c:h val="0.20205245668821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Total Costs, Private Institutions</a:t>
            </a:r>
          </a:p>
        </c:rich>
      </c:tx>
      <c:layout>
        <c:manualLayout>
          <c:xMode val="edge"/>
          <c:yMode val="edge"/>
          <c:x val="0.35496906839226572"/>
          <c:y val="3.0816064309952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4934289127837515E-2"/>
          <c:y val="0.1014957264957265"/>
          <c:w val="0.97386499402628424"/>
          <c:h val="0.72621900248298921"/>
        </c:manualLayout>
      </c:layout>
      <c:lineChart>
        <c:grouping val="standard"/>
        <c:varyColors val="0"/>
        <c:ser>
          <c:idx val="0"/>
          <c:order val="0"/>
          <c:tx>
            <c:strRef>
              <c:f>'Fig2'!$A$10</c:f>
              <c:strCache>
                <c:ptCount val="1"/>
                <c:pt idx="0">
                  <c:v>Private</c:v>
                </c:pt>
              </c:strCache>
            </c:strRef>
          </c:tx>
          <c:spPr>
            <a:ln w="50800" cap="rnd">
              <a:solidFill>
                <a:srgbClr val="99336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'Fig2'!$B$9:$L$9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'Fig2'!$B$10:$L$10</c:f>
              <c:numCache>
                <c:formatCode>_(* #,##0_);_(* \(#,##0\);_(* "-"??_);_(@_)</c:formatCode>
                <c:ptCount val="11"/>
                <c:pt idx="0" formatCode="General">
                  <c:v>265237</c:v>
                </c:pt>
                <c:pt idx="1">
                  <c:v>277463</c:v>
                </c:pt>
                <c:pt idx="2">
                  <c:v>298438</c:v>
                </c:pt>
                <c:pt idx="3">
                  <c:v>301337.21000000002</c:v>
                </c:pt>
                <c:pt idx="4">
                  <c:v>310151.65000000002</c:v>
                </c:pt>
                <c:pt idx="5">
                  <c:v>322960.58</c:v>
                </c:pt>
                <c:pt idx="6">
                  <c:v>334242.27</c:v>
                </c:pt>
                <c:pt idx="7">
                  <c:v>339627.93</c:v>
                </c:pt>
                <c:pt idx="8">
                  <c:v>346992.56</c:v>
                </c:pt>
                <c:pt idx="9">
                  <c:v>357097.19</c:v>
                </c:pt>
                <c:pt idx="10">
                  <c:v>366468.93</c:v>
                </c:pt>
              </c:numCache>
            </c:numRef>
          </c:val>
          <c:smooth val="0"/>
          <c:extLst>
            <c:ext xmlns:c16="http://schemas.microsoft.com/office/drawing/2014/chart" uri="{C3380CC4-5D6E-409C-BE32-E72D297353CC}">
              <c16:uniqueId val="{00000000-363C-4679-B26F-6666FC8773CA}"/>
            </c:ext>
          </c:extLst>
        </c:ser>
        <c:ser>
          <c:idx val="1"/>
          <c:order val="1"/>
          <c:tx>
            <c:strRef>
              <c:f>'Fig2'!$A$11</c:f>
              <c:strCache>
                <c:ptCount val="1"/>
                <c:pt idx="0">
                  <c:v>Private (2022 Dollars)</c:v>
                </c:pt>
              </c:strCache>
            </c:strRef>
          </c:tx>
          <c:spPr>
            <a:ln w="28575" cap="rnd">
              <a:solidFill>
                <a:srgbClr val="993365"/>
              </a:solidFill>
              <a:prstDash val="sysDot"/>
              <a:round/>
            </a:ln>
            <a:effectLst/>
          </c:spPr>
          <c:marker>
            <c:symbol val="none"/>
          </c:marker>
          <c:cat>
            <c:strRef>
              <c:f>'Fig2'!$B$9:$L$9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'Fig2'!$B$11:$L$11</c:f>
              <c:numCache>
                <c:formatCode>_(* #,##0_);_(* \(#,##0\);_(* "-"??_);_(@_)</c:formatCode>
                <c:ptCount val="11"/>
                <c:pt idx="0" formatCode="General">
                  <c:v>340201.24983214267</c:v>
                </c:pt>
                <c:pt idx="1">
                  <c:v>351708.31417500699</c:v>
                </c:pt>
                <c:pt idx="2">
                  <c:v>372129.21543442656</c:v>
                </c:pt>
                <c:pt idx="3">
                  <c:v>375886.93567577389</c:v>
                </c:pt>
                <c:pt idx="4">
                  <c:v>381296.40797620761</c:v>
                </c:pt>
                <c:pt idx="5">
                  <c:v>388368.63107101887</c:v>
                </c:pt>
                <c:pt idx="6">
                  <c:v>392989.84863570059</c:v>
                </c:pt>
                <c:pt idx="7">
                  <c:v>392600.09955565166</c:v>
                </c:pt>
                <c:pt idx="8">
                  <c:v>395692.87553922972</c:v>
                </c:pt>
                <c:pt idx="9">
                  <c:v>386381.63165127562</c:v>
                </c:pt>
                <c:pt idx="10">
                  <c:v>366468.93</c:v>
                </c:pt>
              </c:numCache>
            </c:numRef>
          </c:val>
          <c:smooth val="0"/>
          <c:extLst>
            <c:ext xmlns:c16="http://schemas.microsoft.com/office/drawing/2014/chart" uri="{C3380CC4-5D6E-409C-BE32-E72D297353CC}">
              <c16:uniqueId val="{00000001-363C-4679-B26F-6666FC8773CA}"/>
            </c:ext>
          </c:extLst>
        </c:ser>
        <c:dLbls>
          <c:showLegendKey val="0"/>
          <c:showVal val="0"/>
          <c:showCatName val="0"/>
          <c:showSerName val="0"/>
          <c:showPercent val="0"/>
          <c:showBubbleSize val="0"/>
        </c:dLbls>
        <c:smooth val="0"/>
        <c:axId val="869895375"/>
        <c:axId val="869880399"/>
      </c:lineChart>
      <c:catAx>
        <c:axId val="86989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Academic</a:t>
                </a:r>
                <a:r>
                  <a:rPr lang="en-US" b="1" baseline="0">
                    <a:latin typeface="Arial" panose="020B0604020202020204" pitchFamily="34" charset="0"/>
                    <a:cs typeface="Arial" panose="020B0604020202020204" pitchFamily="34" charset="0"/>
                  </a:rPr>
                  <a:t> Year</a:t>
                </a:r>
                <a:endParaRPr lang="en-US" b="1">
                  <a:latin typeface="Arial" panose="020B0604020202020204" pitchFamily="34" charset="0"/>
                  <a:cs typeface="Arial" panose="020B0604020202020204" pitchFamily="34" charset="0"/>
                </a:endParaRPr>
              </a:p>
            </c:rich>
          </c:tx>
          <c:layout>
            <c:manualLayout>
              <c:xMode val="edge"/>
              <c:yMode val="edge"/>
              <c:x val="0.47869312121276131"/>
              <c:y val="0.901371638168659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F7770"/>
                </a:solidFill>
                <a:latin typeface="Arial" panose="020B0604020202020204" pitchFamily="34" charset="0"/>
                <a:ea typeface="+mn-ea"/>
                <a:cs typeface="Arial" panose="020B0604020202020204" pitchFamily="34" charset="0"/>
              </a:defRPr>
            </a:pPr>
            <a:endParaRPr lang="en-US"/>
          </a:p>
        </c:txPr>
        <c:crossAx val="869880399"/>
        <c:crosses val="autoZero"/>
        <c:auto val="1"/>
        <c:lblAlgn val="ctr"/>
        <c:lblOffset val="100"/>
        <c:noMultiLvlLbl val="0"/>
      </c:catAx>
      <c:valAx>
        <c:axId val="8698803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69895375"/>
        <c:crosses val="autoZero"/>
        <c:crossBetween val="between"/>
      </c:valAx>
      <c:spPr>
        <a:noFill/>
        <a:ln>
          <a:noFill/>
        </a:ln>
        <a:effectLst/>
      </c:spPr>
    </c:plotArea>
    <c:legend>
      <c:legendPos val="b"/>
      <c:layout>
        <c:manualLayout>
          <c:xMode val="edge"/>
          <c:yMode val="edge"/>
          <c:x val="0.39254720176107016"/>
          <c:y val="0.55894310022988025"/>
          <c:w val="0.34184690707344378"/>
          <c:h val="8.680588762437083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564602720114532"/>
          <c:y val="9.0120010634776593E-2"/>
          <c:w val="0.64872584108804576"/>
          <c:h val="0.79288675372472361"/>
        </c:manualLayout>
      </c:layout>
      <c:doughnutChart>
        <c:varyColors val="1"/>
        <c:ser>
          <c:idx val="0"/>
          <c:order val="0"/>
          <c:tx>
            <c:strRef>
              <c:f>'Fig3'!$D$7</c:f>
              <c:strCache>
                <c:ptCount val="1"/>
                <c:pt idx="0">
                  <c:v>United States </c:v>
                </c:pt>
              </c:strCache>
            </c:strRef>
          </c:tx>
          <c:dPt>
            <c:idx val="0"/>
            <c:bubble3D val="0"/>
            <c:spPr>
              <a:solidFill>
                <a:srgbClr val="99336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75-4A09-9FD2-B3ED552D6A0A}"/>
              </c:ext>
            </c:extLst>
          </c:dPt>
          <c:dPt>
            <c:idx val="1"/>
            <c:bubble3D val="0"/>
            <c:spPr>
              <a:solidFill>
                <a:srgbClr val="00999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75-4A09-9FD2-B3ED552D6A0A}"/>
              </c:ext>
            </c:extLst>
          </c:dPt>
          <c:dPt>
            <c:idx val="2"/>
            <c:bubble3D val="0"/>
            <c:spPr>
              <a:solidFill>
                <a:srgbClr val="7F777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75-4A09-9FD2-B3ED552D6A0A}"/>
              </c:ext>
            </c:extLst>
          </c:dPt>
          <c:dLbls>
            <c:dLbl>
              <c:idx val="0"/>
              <c:layout>
                <c:manualLayout>
                  <c:x val="2.5252525252525255E-3"/>
                  <c:y val="-2.290869865412175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D75-4A09-9FD2-B3ED552D6A0A}"/>
                </c:ext>
              </c:extLst>
            </c:dLbl>
            <c:dLbl>
              <c:idx val="1"/>
              <c:layout>
                <c:manualLayout>
                  <c:x val="1.2283846598386492E-2"/>
                  <c:y val="2.057877031134677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D75-4A09-9FD2-B3ED552D6A0A}"/>
                </c:ext>
              </c:extLst>
            </c:dLbl>
            <c:dLbl>
              <c:idx val="2"/>
              <c:layout>
                <c:manualLayout>
                  <c:x val="2.5252525252525255E-3"/>
                  <c:y val="0.1098317731934611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D75-4A09-9FD2-B3ED552D6A0A}"/>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'Fig3'!$C$8:$C$10</c:f>
              <c:strCache>
                <c:ptCount val="3"/>
                <c:pt idx="0">
                  <c:v>Male</c:v>
                </c:pt>
                <c:pt idx="1">
                  <c:v>Female</c:v>
                </c:pt>
                <c:pt idx="2">
                  <c:v>Other / Unknown</c:v>
                </c:pt>
              </c:strCache>
            </c:strRef>
          </c:cat>
          <c:val>
            <c:numRef>
              <c:f>'Fig3'!$D$8:$D$10</c:f>
              <c:numCache>
                <c:formatCode>0.0%</c:formatCode>
                <c:ptCount val="3"/>
                <c:pt idx="0">
                  <c:v>0.43975506444008922</c:v>
                </c:pt>
                <c:pt idx="1">
                  <c:v>0.55663231668217084</c:v>
                </c:pt>
                <c:pt idx="2">
                  <c:v>3.6126188777399456E-3</c:v>
                </c:pt>
              </c:numCache>
            </c:numRef>
          </c:val>
          <c:extLst>
            <c:ext xmlns:c16="http://schemas.microsoft.com/office/drawing/2014/chart" uri="{C3380CC4-5D6E-409C-BE32-E72D297353CC}">
              <c16:uniqueId val="{00000006-BD75-4A09-9FD2-B3ED552D6A0A}"/>
            </c:ext>
          </c:extLst>
        </c:ser>
        <c:dLbls>
          <c:showLegendKey val="0"/>
          <c:showVal val="0"/>
          <c:showCatName val="0"/>
          <c:showSerName val="0"/>
          <c:showPercent val="1"/>
          <c:showBubbleSize val="0"/>
          <c:showLeaderLines val="0"/>
        </c:dLbls>
        <c:firstSliceAng val="187"/>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tx>
            <c:strRef>
              <c:f>'Fig4-5'!$B$5</c:f>
              <c:strCache>
                <c:ptCount val="1"/>
                <c:pt idx="0">
                  <c:v>Academic Average</c:v>
                </c:pt>
              </c:strCache>
            </c:strRef>
          </c:tx>
          <c:spPr>
            <a:solidFill>
              <a:srgbClr val="009999"/>
            </a:solidFill>
            <a:ln w="9525" cap="flat" cmpd="sng" algn="ctr">
              <a:noFill/>
              <a:round/>
            </a:ln>
            <a:effectLst/>
          </c:spPr>
          <c:invertIfNegative val="0"/>
          <c:dLbls>
            <c:numFmt formatCode="#,##0.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'Fig4-5'!$C$4:$M$4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'Fig4-5'!$C$5:$M$5</c:f>
              <c:numCache>
                <c:formatCode>General</c:formatCode>
                <c:ptCount val="11"/>
                <c:pt idx="0">
                  <c:v>19.8</c:v>
                </c:pt>
                <c:pt idx="1">
                  <c:v>19.8</c:v>
                </c:pt>
                <c:pt idx="2">
                  <c:v>19.899999999999999</c:v>
                </c:pt>
                <c:pt idx="3" formatCode="0.0">
                  <c:v>20.100000000000001</c:v>
                </c:pt>
                <c:pt idx="4">
                  <c:v>20.2</c:v>
                </c:pt>
                <c:pt idx="5">
                  <c:v>20.3</c:v>
                </c:pt>
                <c:pt idx="6">
                  <c:v>20.5</c:v>
                </c:pt>
                <c:pt idx="7">
                  <c:v>20.6</c:v>
                </c:pt>
                <c:pt idx="8">
                  <c:v>20.7</c:v>
                </c:pt>
                <c:pt idx="9">
                  <c:v>20.776119402985078</c:v>
                </c:pt>
                <c:pt idx="10">
                  <c:v>20.715942028985502</c:v>
                </c:pt>
              </c:numCache>
            </c:numRef>
          </c:val>
          <c:extLst>
            <c:ext xmlns:c16="http://schemas.microsoft.com/office/drawing/2014/chart" uri="{C3380CC4-5D6E-409C-BE32-E72D297353CC}">
              <c16:uniqueId val="{00000000-1AB9-480F-94CF-6A4C521D84BD}"/>
            </c:ext>
          </c:extLst>
        </c:ser>
        <c:ser>
          <c:idx val="1"/>
          <c:order val="1"/>
          <c:tx>
            <c:strRef>
              <c:f>'Fig4-5'!$B$6</c:f>
              <c:strCache>
                <c:ptCount val="1"/>
                <c:pt idx="0">
                  <c:v>Perceptual Ability</c:v>
                </c:pt>
              </c:strCache>
            </c:strRef>
          </c:tx>
          <c:spPr>
            <a:solidFill>
              <a:srgbClr val="993365"/>
            </a:solidFill>
            <a:ln w="9525" cap="flat" cmpd="sng" algn="ctr">
              <a:noFill/>
              <a:round/>
            </a:ln>
            <a:effectLst/>
          </c:spPr>
          <c:invertIfNegative val="0"/>
          <c:dLbls>
            <c:numFmt formatCode="#,##0.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'Fig4-5'!$C$4:$M$4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'Fig4-5'!$C$6:$M$6</c:f>
              <c:numCache>
                <c:formatCode>General</c:formatCode>
                <c:ptCount val="11"/>
                <c:pt idx="0">
                  <c:v>20.100000000000001</c:v>
                </c:pt>
                <c:pt idx="1">
                  <c:v>19.899999999999999</c:v>
                </c:pt>
                <c:pt idx="2">
                  <c:v>19.899999999999999</c:v>
                </c:pt>
                <c:pt idx="3" formatCode="0.0">
                  <c:v>20.100000000000001</c:v>
                </c:pt>
                <c:pt idx="4">
                  <c:v>20.3</c:v>
                </c:pt>
                <c:pt idx="5">
                  <c:v>20.100000000000001</c:v>
                </c:pt>
                <c:pt idx="6">
                  <c:v>20.100000000000001</c:v>
                </c:pt>
                <c:pt idx="7">
                  <c:v>20.399999999999999</c:v>
                </c:pt>
                <c:pt idx="8">
                  <c:v>20.5</c:v>
                </c:pt>
                <c:pt idx="9">
                  <c:v>20.640909090909094</c:v>
                </c:pt>
                <c:pt idx="10">
                  <c:v>20.534782608695654</c:v>
                </c:pt>
              </c:numCache>
            </c:numRef>
          </c:val>
          <c:extLst>
            <c:ext xmlns:c16="http://schemas.microsoft.com/office/drawing/2014/chart" uri="{C3380CC4-5D6E-409C-BE32-E72D297353CC}">
              <c16:uniqueId val="{00000001-1AB9-480F-94CF-6A4C521D84BD}"/>
            </c:ext>
          </c:extLst>
        </c:ser>
        <c:dLbls>
          <c:dLblPos val="inEnd"/>
          <c:showLegendKey val="0"/>
          <c:showVal val="1"/>
          <c:showCatName val="0"/>
          <c:showSerName val="0"/>
          <c:showPercent val="0"/>
          <c:showBubbleSize val="0"/>
        </c:dLbls>
        <c:gapWidth val="40"/>
        <c:axId val="563966688"/>
        <c:axId val="563967080"/>
      </c:barChart>
      <c:catAx>
        <c:axId val="56396668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accent3">
                        <a:lumMod val="50000"/>
                      </a:schemeClr>
                    </a:solidFill>
                    <a:latin typeface="Arial" panose="020B0604020202020204" pitchFamily="34" charset="0"/>
                    <a:ea typeface="+mn-ea"/>
                    <a:cs typeface="Arial" panose="020B0604020202020204" pitchFamily="34" charset="0"/>
                  </a:defRPr>
                </a:pPr>
                <a:r>
                  <a:rPr lang="en-US" sz="1050">
                    <a:solidFill>
                      <a:schemeClr val="accent3">
                        <a:lumMod val="50000"/>
                      </a:schemeClr>
                    </a:solidFill>
                  </a:rPr>
                  <a:t>Academic Year</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crossAx val="563967080"/>
        <c:crosses val="autoZero"/>
        <c:auto val="1"/>
        <c:lblAlgn val="ctr"/>
        <c:lblOffset val="100"/>
        <c:noMultiLvlLbl val="0"/>
      </c:catAx>
      <c:valAx>
        <c:axId val="563967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50" b="1" i="0" u="none" strike="noStrike" kern="1200" baseline="0">
                    <a:solidFill>
                      <a:schemeClr val="accent3">
                        <a:lumMod val="50000"/>
                      </a:schemeClr>
                    </a:solidFill>
                    <a:latin typeface="Arial" panose="020B0604020202020204" pitchFamily="34" charset="0"/>
                    <a:ea typeface="+mn-ea"/>
                    <a:cs typeface="Arial" panose="020B0604020202020204" pitchFamily="34" charset="0"/>
                  </a:defRPr>
                </a:pPr>
                <a:r>
                  <a:rPr lang="en-US" sz="1050">
                    <a:solidFill>
                      <a:schemeClr val="accent3">
                        <a:lumMod val="50000"/>
                      </a:schemeClr>
                    </a:solidFill>
                  </a:rPr>
                  <a:t>Average DAT Score</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563966688"/>
        <c:crosses val="autoZero"/>
        <c:crossBetween val="between"/>
        <c:majorUnit val="1"/>
      </c:valAx>
      <c:spPr>
        <a:gradFill flip="none" rotWithShape="1">
          <a:gsLst>
            <a:gs pos="0">
              <a:srgbClr val="A5A5A5">
                <a:lumMod val="0"/>
                <a:lumOff val="100000"/>
              </a:srgbClr>
            </a:gs>
            <a:gs pos="35000">
              <a:srgbClr val="A5A5A5">
                <a:lumMod val="0"/>
                <a:lumOff val="100000"/>
              </a:srgbClr>
            </a:gs>
            <a:gs pos="100000">
              <a:srgbClr val="A5A5A5">
                <a:lumMod val="100000"/>
              </a:srgbClr>
            </a:gs>
          </a:gsLst>
          <a:path path="circle">
            <a:fillToRect l="50000" t="-80000" r="50000" b="180000"/>
          </a:path>
          <a:tileRect/>
        </a:gradFill>
        <a:ln>
          <a:noFill/>
        </a:ln>
        <a:effectLst/>
      </c:spPr>
    </c:plotArea>
    <c:legend>
      <c:legendPos val="b"/>
      <c:layout>
        <c:manualLayout>
          <c:xMode val="edge"/>
          <c:yMode val="edge"/>
          <c:x val="0.1150094050743657"/>
          <c:y val="6.9791338582677165E-2"/>
          <c:w val="0.16362564879867136"/>
          <c:h val="0.15359908136482939"/>
        </c:manualLayout>
      </c:layout>
      <c:overlay val="0"/>
      <c:spPr>
        <a:solidFill>
          <a:sysClr val="window" lastClr="FFFFFF"/>
        </a:solidFill>
        <a:ln>
          <a:noFill/>
        </a:ln>
        <a:effectLst>
          <a:softEdge rad="50800"/>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13000">
          <a:srgbClr val="A5A5A5">
            <a:lumMod val="0"/>
            <a:lumOff val="100000"/>
          </a:srgbClr>
        </a:gs>
        <a:gs pos="35000">
          <a:srgbClr val="A5A5A5">
            <a:lumMod val="0"/>
            <a:lumOff val="100000"/>
          </a:srgbClr>
        </a:gs>
        <a:gs pos="100000">
          <a:srgbClr val="A5A5A5">
            <a:lumMod val="100000"/>
          </a:srgb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8526902887139098E-2"/>
          <c:y val="8.7625890972263851E-2"/>
          <c:w val="0.88847769028871404"/>
          <c:h val="0.76766465874715883"/>
        </c:manualLayout>
      </c:layout>
      <c:lineChart>
        <c:grouping val="standard"/>
        <c:varyColors val="0"/>
        <c:ser>
          <c:idx val="0"/>
          <c:order val="0"/>
          <c:tx>
            <c:strRef>
              <c:f>'Fig4-5'!$B$43</c:f>
              <c:strCache>
                <c:ptCount val="1"/>
                <c:pt idx="0">
                  <c:v>Science</c:v>
                </c:pt>
              </c:strCache>
            </c:strRef>
          </c:tx>
          <c:spPr>
            <a:ln w="79375" cap="flat" cmpd="dbl" algn="ctr">
              <a:solidFill>
                <a:srgbClr val="993365"/>
              </a:solidFill>
              <a:miter lim="800000"/>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'Fig4-5'!$C$42:$M$42</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'Fig4-5'!$C$43:$M$43</c:f>
              <c:numCache>
                <c:formatCode>_(* #,##0.00_);_(* \(#,##0.00\);_(* "-"??_);_(@_)</c:formatCode>
                <c:ptCount val="11"/>
                <c:pt idx="0">
                  <c:v>3.48</c:v>
                </c:pt>
                <c:pt idx="1">
                  <c:v>3.46</c:v>
                </c:pt>
                <c:pt idx="2">
                  <c:v>3.49</c:v>
                </c:pt>
                <c:pt idx="3">
                  <c:v>3.48</c:v>
                </c:pt>
                <c:pt idx="4" formatCode="General">
                  <c:v>3.48</c:v>
                </c:pt>
                <c:pt idx="5" formatCode="0.00">
                  <c:v>3.5</c:v>
                </c:pt>
                <c:pt idx="6" formatCode="General">
                  <c:v>3.49</c:v>
                </c:pt>
                <c:pt idx="7" formatCode="General">
                  <c:v>3.51</c:v>
                </c:pt>
                <c:pt idx="8" formatCode="General">
                  <c:v>3.52</c:v>
                </c:pt>
                <c:pt idx="9" formatCode="General">
                  <c:v>3.5264179104477615</c:v>
                </c:pt>
                <c:pt idx="10" formatCode="General">
                  <c:v>3.5417391304347832</c:v>
                </c:pt>
              </c:numCache>
            </c:numRef>
          </c:val>
          <c:smooth val="0"/>
          <c:extLst>
            <c:ext xmlns:c16="http://schemas.microsoft.com/office/drawing/2014/chart" uri="{C3380CC4-5D6E-409C-BE32-E72D297353CC}">
              <c16:uniqueId val="{00000000-8796-4766-B916-D61594A07158}"/>
            </c:ext>
          </c:extLst>
        </c:ser>
        <c:ser>
          <c:idx val="1"/>
          <c:order val="1"/>
          <c:tx>
            <c:strRef>
              <c:f>'Fig4-5'!$B$44</c:f>
              <c:strCache>
                <c:ptCount val="1"/>
                <c:pt idx="0">
                  <c:v>Overall</c:v>
                </c:pt>
              </c:strCache>
            </c:strRef>
          </c:tx>
          <c:spPr>
            <a:ln w="88900" cap="flat" cmpd="sng" algn="ctr">
              <a:solidFill>
                <a:srgbClr val="009999"/>
              </a:solidFill>
              <a:miter lim="800000"/>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'Fig4-5'!$C$42:$M$42</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'Fig4-5'!$C$44:$M$44</c:f>
              <c:numCache>
                <c:formatCode>_(* #,##0.00_);_(* \(#,##0.00\);_(* "-"??_);_(@_)</c:formatCode>
                <c:ptCount val="11"/>
                <c:pt idx="0">
                  <c:v>3.55</c:v>
                </c:pt>
                <c:pt idx="1">
                  <c:v>3.54</c:v>
                </c:pt>
                <c:pt idx="2">
                  <c:v>3.56</c:v>
                </c:pt>
                <c:pt idx="3">
                  <c:v>3.56</c:v>
                </c:pt>
                <c:pt idx="4" formatCode="General">
                  <c:v>3.55</c:v>
                </c:pt>
                <c:pt idx="5" formatCode="General">
                  <c:v>3.59</c:v>
                </c:pt>
                <c:pt idx="6" formatCode="General">
                  <c:v>3.57</c:v>
                </c:pt>
                <c:pt idx="7" formatCode="0.00">
                  <c:v>3.6</c:v>
                </c:pt>
                <c:pt idx="8" formatCode="General">
                  <c:v>3.59</c:v>
                </c:pt>
                <c:pt idx="9" formatCode="General">
                  <c:v>3.5983582089552235</c:v>
                </c:pt>
                <c:pt idx="10" formatCode="General">
                  <c:v>3.6160869565217393</c:v>
                </c:pt>
              </c:numCache>
            </c:numRef>
          </c:val>
          <c:smooth val="0"/>
          <c:extLst>
            <c:ext xmlns:c16="http://schemas.microsoft.com/office/drawing/2014/chart" uri="{C3380CC4-5D6E-409C-BE32-E72D297353CC}">
              <c16:uniqueId val="{00000001-8796-4766-B916-D61594A07158}"/>
            </c:ext>
          </c:extLst>
        </c:ser>
        <c:dLbls>
          <c:showLegendKey val="0"/>
          <c:showVal val="0"/>
          <c:showCatName val="0"/>
          <c:showSerName val="0"/>
          <c:showPercent val="0"/>
          <c:showBubbleSize val="0"/>
        </c:dLbls>
        <c:smooth val="0"/>
        <c:axId val="565569472"/>
        <c:axId val="565568688"/>
      </c:lineChart>
      <c:catAx>
        <c:axId val="56556947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50" b="1" i="0" u="none" strike="noStrike" kern="1200" cap="none" baseline="0">
                    <a:solidFill>
                      <a:sysClr val="windowText" lastClr="000000"/>
                    </a:solidFill>
                    <a:latin typeface="Arial" panose="020B0604020202020204" pitchFamily="34" charset="0"/>
                    <a:ea typeface="+mn-ea"/>
                    <a:cs typeface="Arial" panose="020B0604020202020204" pitchFamily="34" charset="0"/>
                  </a:defRPr>
                </a:pPr>
                <a:r>
                  <a:rPr lang="en-US" sz="1050" cap="none" baseline="0">
                    <a:latin typeface="Arial" panose="020B0604020202020204" pitchFamily="34" charset="0"/>
                    <a:cs typeface="Arial" panose="020B0604020202020204" pitchFamily="34" charset="0"/>
                  </a:rPr>
                  <a:t>Academic Year</a:t>
                </a:r>
              </a:p>
            </c:rich>
          </c:tx>
          <c:layout>
            <c:manualLayout>
              <c:xMode val="edge"/>
              <c:yMode val="edge"/>
              <c:x val="0.51854079177602797"/>
              <c:y val="0.93899168853893267"/>
            </c:manualLayout>
          </c:layout>
          <c:overlay val="0"/>
          <c:spPr>
            <a:noFill/>
            <a:ln>
              <a:noFill/>
            </a:ln>
            <a:effectLst/>
          </c:spPr>
          <c:txPr>
            <a:bodyPr rot="0" spcFirstLastPara="1" vertOverflow="ellipsis" vert="horz" wrap="square" anchor="ctr" anchorCtr="1"/>
            <a:lstStyle/>
            <a:p>
              <a:pPr>
                <a:defRPr sz="1050" b="1" i="0" u="none" strike="noStrike" kern="1200" cap="none"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68688"/>
        <c:crosses val="autoZero"/>
        <c:auto val="1"/>
        <c:lblAlgn val="ctr"/>
        <c:lblOffset val="100"/>
        <c:noMultiLvlLbl val="0"/>
      </c:catAx>
      <c:valAx>
        <c:axId val="565568688"/>
        <c:scaling>
          <c:orientation val="minMax"/>
          <c:min val="3.25"/>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050" b="1" i="0" u="none" strike="noStrike" kern="1200" cap="none" baseline="0">
                    <a:solidFill>
                      <a:sysClr val="windowText" lastClr="000000"/>
                    </a:solidFill>
                    <a:latin typeface="Arial" panose="020B0604020202020204" pitchFamily="34" charset="0"/>
                    <a:ea typeface="+mn-ea"/>
                    <a:cs typeface="Arial" panose="020B0604020202020204" pitchFamily="34" charset="0"/>
                  </a:defRPr>
                </a:pPr>
                <a:r>
                  <a:rPr lang="en-US" sz="1050" cap="none" baseline="0">
                    <a:latin typeface="Arial" panose="020B0604020202020204" pitchFamily="34" charset="0"/>
                    <a:cs typeface="Arial" panose="020B0604020202020204" pitchFamily="34" charset="0"/>
                  </a:rPr>
                  <a:t>Grade Point Average</a:t>
                </a:r>
              </a:p>
            </c:rich>
          </c:tx>
          <c:layout>
            <c:manualLayout>
              <c:xMode val="edge"/>
              <c:yMode val="edge"/>
              <c:x val="6.0781933508311471E-3"/>
              <c:y val="0.30643110236220472"/>
            </c:manualLayout>
          </c:layout>
          <c:overlay val="0"/>
          <c:spPr>
            <a:noFill/>
            <a:ln>
              <a:noFill/>
            </a:ln>
            <a:effectLst/>
          </c:spPr>
          <c:txPr>
            <a:bodyPr rot="-5400000" spcFirstLastPara="1" vertOverflow="ellipsis" vert="horz" wrap="square" anchor="ctr" anchorCtr="1"/>
            <a:lstStyle/>
            <a:p>
              <a:pPr>
                <a:defRPr sz="1050" b="1" i="0" u="none" strike="noStrike" kern="1200" cap="none"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69472"/>
        <c:crosses val="autoZero"/>
        <c:crossBetween val="between"/>
      </c:valAx>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noFill/>
        </a:ln>
        <a:effectLst/>
      </c:spPr>
    </c:plotArea>
    <c:legend>
      <c:legendPos val="t"/>
      <c:layout>
        <c:manualLayout>
          <c:xMode val="edge"/>
          <c:yMode val="edge"/>
          <c:x val="0.69986493875765532"/>
          <c:y val="0.55833333333333335"/>
          <c:w val="0.19366847113741498"/>
          <c:h val="0.16193241469816272"/>
        </c:manualLayout>
      </c:layout>
      <c:overlay val="0"/>
      <c:spPr>
        <a:solidFill>
          <a:sysClr val="window" lastClr="FFFFFF"/>
        </a:solidFill>
        <a:ln>
          <a:noFill/>
        </a:ln>
        <a:effectLst>
          <a:softEdge rad="50800"/>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800089215024813E-2"/>
          <c:y val="2.9914524881464958E-2"/>
          <c:w val="0.90061764666658861"/>
          <c:h val="0.8401178006397132"/>
        </c:manualLayout>
      </c:layout>
      <c:barChart>
        <c:barDir val="col"/>
        <c:grouping val="clustered"/>
        <c:varyColors val="0"/>
        <c:ser>
          <c:idx val="0"/>
          <c:order val="0"/>
          <c:tx>
            <c:strRef>
              <c:f>'Fig6'!$B$4</c:f>
              <c:strCache>
                <c:ptCount val="1"/>
                <c:pt idx="0">
                  <c:v>1st year enrollment</c:v>
                </c:pt>
              </c:strCache>
            </c:strRef>
          </c:tx>
          <c:spPr>
            <a:solidFill>
              <a:srgbClr val="99336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'Fig6'!$A$5:$A$51</c:f>
              <c:strCache>
                <c:ptCount val="47"/>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00</c:v>
                </c:pt>
                <c:pt idx="26">
                  <c:v>01</c:v>
                </c:pt>
                <c:pt idx="27">
                  <c:v>02</c:v>
                </c:pt>
                <c:pt idx="28">
                  <c:v>03</c:v>
                </c:pt>
                <c:pt idx="29">
                  <c:v>04</c:v>
                </c:pt>
                <c:pt idx="30">
                  <c:v>05</c:v>
                </c:pt>
                <c:pt idx="31">
                  <c:v>06</c:v>
                </c:pt>
                <c:pt idx="32">
                  <c:v>07</c:v>
                </c:pt>
                <c:pt idx="33">
                  <c:v>08</c:v>
                </c:pt>
                <c:pt idx="34">
                  <c:v>09</c:v>
                </c:pt>
                <c:pt idx="35">
                  <c:v>10</c:v>
                </c:pt>
                <c:pt idx="36">
                  <c:v>11</c:v>
                </c:pt>
                <c:pt idx="37">
                  <c:v>12</c:v>
                </c:pt>
                <c:pt idx="38">
                  <c:v>13</c:v>
                </c:pt>
                <c:pt idx="39">
                  <c:v>14</c:v>
                </c:pt>
                <c:pt idx="40">
                  <c:v>15</c:v>
                </c:pt>
                <c:pt idx="41">
                  <c:v>16</c:v>
                </c:pt>
                <c:pt idx="42">
                  <c:v>17</c:v>
                </c:pt>
                <c:pt idx="43">
                  <c:v>18</c:v>
                </c:pt>
                <c:pt idx="44">
                  <c:v>19</c:v>
                </c:pt>
                <c:pt idx="45">
                  <c:v>20</c:v>
                </c:pt>
                <c:pt idx="46">
                  <c:v>21</c:v>
                </c:pt>
              </c:strCache>
            </c:strRef>
          </c:cat>
          <c:val>
            <c:numRef>
              <c:f>'Fig6'!$B$5:$B$51</c:f>
              <c:numCache>
                <c:formatCode>_(* #,##0_);_(* \(#,##0\);_(* "-"??_);_(@_)</c:formatCode>
                <c:ptCount val="47"/>
                <c:pt idx="0">
                  <c:v>5763</c:v>
                </c:pt>
                <c:pt idx="1">
                  <c:v>5935</c:v>
                </c:pt>
                <c:pt idx="2">
                  <c:v>5954</c:v>
                </c:pt>
                <c:pt idx="3">
                  <c:v>6301</c:v>
                </c:pt>
                <c:pt idx="4">
                  <c:v>6132</c:v>
                </c:pt>
                <c:pt idx="5">
                  <c:v>6030</c:v>
                </c:pt>
                <c:pt idx="6">
                  <c:v>5855</c:v>
                </c:pt>
                <c:pt idx="7">
                  <c:v>5498</c:v>
                </c:pt>
                <c:pt idx="8">
                  <c:v>5274</c:v>
                </c:pt>
                <c:pt idx="9">
                  <c:v>4937</c:v>
                </c:pt>
                <c:pt idx="10">
                  <c:v>4843</c:v>
                </c:pt>
                <c:pt idx="11">
                  <c:v>4554</c:v>
                </c:pt>
                <c:pt idx="12">
                  <c:v>4370</c:v>
                </c:pt>
                <c:pt idx="13">
                  <c:v>4196</c:v>
                </c:pt>
                <c:pt idx="14">
                  <c:v>3979</c:v>
                </c:pt>
                <c:pt idx="15">
                  <c:v>4001</c:v>
                </c:pt>
                <c:pt idx="16">
                  <c:v>4047</c:v>
                </c:pt>
                <c:pt idx="17">
                  <c:v>4072</c:v>
                </c:pt>
                <c:pt idx="18">
                  <c:v>4100</c:v>
                </c:pt>
                <c:pt idx="19">
                  <c:v>4121</c:v>
                </c:pt>
                <c:pt idx="20">
                  <c:v>4237</c:v>
                </c:pt>
                <c:pt idx="21">
                  <c:v>4255</c:v>
                </c:pt>
                <c:pt idx="22">
                  <c:v>4347</c:v>
                </c:pt>
                <c:pt idx="23">
                  <c:v>4268</c:v>
                </c:pt>
                <c:pt idx="24">
                  <c:v>4314</c:v>
                </c:pt>
                <c:pt idx="25">
                  <c:v>4327</c:v>
                </c:pt>
                <c:pt idx="26">
                  <c:v>4407</c:v>
                </c:pt>
                <c:pt idx="27">
                  <c:v>4448</c:v>
                </c:pt>
                <c:pt idx="28">
                  <c:v>4618</c:v>
                </c:pt>
                <c:pt idx="29">
                  <c:v>4612</c:v>
                </c:pt>
                <c:pt idx="30">
                  <c:v>4688</c:v>
                </c:pt>
                <c:pt idx="31">
                  <c:v>4733</c:v>
                </c:pt>
                <c:pt idx="32">
                  <c:v>4770</c:v>
                </c:pt>
                <c:pt idx="33">
                  <c:v>4918</c:v>
                </c:pt>
                <c:pt idx="34">
                  <c:v>5089</c:v>
                </c:pt>
                <c:pt idx="35">
                  <c:v>5170</c:v>
                </c:pt>
                <c:pt idx="36">
                  <c:v>5493</c:v>
                </c:pt>
                <c:pt idx="37">
                  <c:v>5697</c:v>
                </c:pt>
                <c:pt idx="38">
                  <c:v>5904</c:v>
                </c:pt>
                <c:pt idx="39">
                  <c:v>5967</c:v>
                </c:pt>
                <c:pt idx="40">
                  <c:v>6000</c:v>
                </c:pt>
                <c:pt idx="41">
                  <c:v>6165</c:v>
                </c:pt>
                <c:pt idx="42">
                  <c:v>6184</c:v>
                </c:pt>
                <c:pt idx="43">
                  <c:v>6250</c:v>
                </c:pt>
                <c:pt idx="44">
                  <c:v>6308</c:v>
                </c:pt>
                <c:pt idx="45">
                  <c:v>6317</c:v>
                </c:pt>
                <c:pt idx="46">
                  <c:v>6360</c:v>
                </c:pt>
              </c:numCache>
            </c:numRef>
          </c:val>
          <c:extLst>
            <c:ext xmlns:c16="http://schemas.microsoft.com/office/drawing/2014/chart" uri="{C3380CC4-5D6E-409C-BE32-E72D297353CC}">
              <c16:uniqueId val="{00000000-80E9-4EAB-A1CD-C4163D9B4387}"/>
            </c:ext>
          </c:extLst>
        </c:ser>
        <c:dLbls>
          <c:showLegendKey val="0"/>
          <c:showVal val="0"/>
          <c:showCatName val="0"/>
          <c:showSerName val="0"/>
          <c:showPercent val="0"/>
          <c:showBubbleSize val="0"/>
        </c:dLbls>
        <c:gapWidth val="190"/>
        <c:overlap val="-27"/>
        <c:axId val="565573392"/>
        <c:axId val="565572216"/>
      </c:barChart>
      <c:lineChart>
        <c:grouping val="standard"/>
        <c:varyColors val="0"/>
        <c:ser>
          <c:idx val="1"/>
          <c:order val="1"/>
          <c:tx>
            <c:strRef>
              <c:f>'Fig6'!$C$4</c:f>
              <c:strCache>
                <c:ptCount val="1"/>
                <c:pt idx="0">
                  <c:v>% of 1st year students</c:v>
                </c:pt>
              </c:strCache>
            </c:strRef>
          </c:tx>
          <c:spPr>
            <a:ln w="28575" cap="rnd">
              <a:solidFill>
                <a:srgbClr val="009999"/>
              </a:solidFill>
              <a:round/>
            </a:ln>
            <a:effectLst/>
          </c:spPr>
          <c:marker>
            <c:symbol val="none"/>
          </c:marker>
          <c:cat>
            <c:strRef>
              <c:f>'Fig6'!$A$5:$A$51</c:f>
              <c:strCache>
                <c:ptCount val="47"/>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00</c:v>
                </c:pt>
                <c:pt idx="26">
                  <c:v>01</c:v>
                </c:pt>
                <c:pt idx="27">
                  <c:v>02</c:v>
                </c:pt>
                <c:pt idx="28">
                  <c:v>03</c:v>
                </c:pt>
                <c:pt idx="29">
                  <c:v>04</c:v>
                </c:pt>
                <c:pt idx="30">
                  <c:v>05</c:v>
                </c:pt>
                <c:pt idx="31">
                  <c:v>06</c:v>
                </c:pt>
                <c:pt idx="32">
                  <c:v>07</c:v>
                </c:pt>
                <c:pt idx="33">
                  <c:v>08</c:v>
                </c:pt>
                <c:pt idx="34">
                  <c:v>09</c:v>
                </c:pt>
                <c:pt idx="35">
                  <c:v>10</c:v>
                </c:pt>
                <c:pt idx="36">
                  <c:v>11</c:v>
                </c:pt>
                <c:pt idx="37">
                  <c:v>12</c:v>
                </c:pt>
                <c:pt idx="38">
                  <c:v>13</c:v>
                </c:pt>
                <c:pt idx="39">
                  <c:v>14</c:v>
                </c:pt>
                <c:pt idx="40">
                  <c:v>15</c:v>
                </c:pt>
                <c:pt idx="41">
                  <c:v>16</c:v>
                </c:pt>
                <c:pt idx="42">
                  <c:v>17</c:v>
                </c:pt>
                <c:pt idx="43">
                  <c:v>18</c:v>
                </c:pt>
                <c:pt idx="44">
                  <c:v>19</c:v>
                </c:pt>
                <c:pt idx="45">
                  <c:v>20</c:v>
                </c:pt>
                <c:pt idx="46">
                  <c:v>21</c:v>
                </c:pt>
              </c:strCache>
            </c:strRef>
          </c:cat>
          <c:val>
            <c:numRef>
              <c:f>'Fig6'!$C$5:$C$51</c:f>
              <c:numCache>
                <c:formatCode>0.0%</c:formatCode>
                <c:ptCount val="47"/>
                <c:pt idx="0">
                  <c:v>3.4704147145583897E-2</c:v>
                </c:pt>
                <c:pt idx="1">
                  <c:v>3.3698399326032011E-2</c:v>
                </c:pt>
                <c:pt idx="2">
                  <c:v>3.3590863285186429E-2</c:v>
                </c:pt>
                <c:pt idx="3">
                  <c:v>3.6502142517060784E-2</c:v>
                </c:pt>
                <c:pt idx="4">
                  <c:v>3.5225048923679059E-2</c:v>
                </c:pt>
                <c:pt idx="5">
                  <c:v>4.2951907131011609E-2</c:v>
                </c:pt>
                <c:pt idx="6">
                  <c:v>4.9530315969257048E-2</c:v>
                </c:pt>
                <c:pt idx="7">
                  <c:v>5.5656602400873043E-2</c:v>
                </c:pt>
                <c:pt idx="8">
                  <c:v>6.7690557451649605E-2</c:v>
                </c:pt>
                <c:pt idx="9">
                  <c:v>7.2311120113429203E-2</c:v>
                </c:pt>
                <c:pt idx="10">
                  <c:v>8.2386950237456125E-2</c:v>
                </c:pt>
                <c:pt idx="11">
                  <c:v>4.9626701800614847E-2</c:v>
                </c:pt>
                <c:pt idx="12">
                  <c:v>4.8512585812356977E-2</c:v>
                </c:pt>
                <c:pt idx="13">
                  <c:v>4.408960915157293E-2</c:v>
                </c:pt>
                <c:pt idx="14">
                  <c:v>5.4033676803216892E-2</c:v>
                </c:pt>
                <c:pt idx="15">
                  <c:v>4.4238940264933767E-2</c:v>
                </c:pt>
                <c:pt idx="16">
                  <c:v>4.1018038052878673E-2</c:v>
                </c:pt>
                <c:pt idx="17">
                  <c:v>4.1011787819253437E-2</c:v>
                </c:pt>
                <c:pt idx="18">
                  <c:v>3.7560975609756096E-2</c:v>
                </c:pt>
                <c:pt idx="19">
                  <c:v>4.5999999999999999E-2</c:v>
                </c:pt>
                <c:pt idx="20">
                  <c:v>3.5000000000000003E-2</c:v>
                </c:pt>
                <c:pt idx="21">
                  <c:v>0.04</c:v>
                </c:pt>
                <c:pt idx="22">
                  <c:v>3.5000000000000003E-2</c:v>
                </c:pt>
                <c:pt idx="23">
                  <c:v>3.3000000000000002E-2</c:v>
                </c:pt>
                <c:pt idx="24">
                  <c:v>0.04</c:v>
                </c:pt>
                <c:pt idx="25">
                  <c:v>0.03</c:v>
                </c:pt>
                <c:pt idx="26">
                  <c:v>2.8000000000000001E-2</c:v>
                </c:pt>
                <c:pt idx="27">
                  <c:v>2.3E-2</c:v>
                </c:pt>
                <c:pt idx="28">
                  <c:v>2.7E-2</c:v>
                </c:pt>
                <c:pt idx="29">
                  <c:v>2.5999999999999999E-2</c:v>
                </c:pt>
                <c:pt idx="30">
                  <c:v>2.1999999999999999E-2</c:v>
                </c:pt>
                <c:pt idx="31">
                  <c:v>2.1999999999999999E-2</c:v>
                </c:pt>
                <c:pt idx="32">
                  <c:v>2.1999999999999999E-2</c:v>
                </c:pt>
                <c:pt idx="33">
                  <c:v>1.7000000000000001E-2</c:v>
                </c:pt>
                <c:pt idx="34">
                  <c:v>1.9E-2</c:v>
                </c:pt>
                <c:pt idx="35">
                  <c:v>1.4999999999999999E-2</c:v>
                </c:pt>
                <c:pt idx="36">
                  <c:v>1.4999999999999999E-2</c:v>
                </c:pt>
                <c:pt idx="37">
                  <c:v>1.6E-2</c:v>
                </c:pt>
                <c:pt idx="38">
                  <c:v>1.2999999999999999E-2</c:v>
                </c:pt>
                <c:pt idx="39">
                  <c:v>1.6E-2</c:v>
                </c:pt>
                <c:pt idx="40">
                  <c:v>1.0999999999999999E-2</c:v>
                </c:pt>
                <c:pt idx="41">
                  <c:v>1.2999999999999999E-2</c:v>
                </c:pt>
                <c:pt idx="42">
                  <c:v>1.2E-2</c:v>
                </c:pt>
                <c:pt idx="43">
                  <c:v>1.0999999999999999E-2</c:v>
                </c:pt>
                <c:pt idx="44">
                  <c:v>1.2999999999999999E-2</c:v>
                </c:pt>
                <c:pt idx="45">
                  <c:v>1.0999999999999999E-2</c:v>
                </c:pt>
                <c:pt idx="46">
                  <c:v>1.2E-2</c:v>
                </c:pt>
              </c:numCache>
            </c:numRef>
          </c:val>
          <c:smooth val="0"/>
          <c:extLst>
            <c:ext xmlns:c16="http://schemas.microsoft.com/office/drawing/2014/chart" uri="{C3380CC4-5D6E-409C-BE32-E72D297353CC}">
              <c16:uniqueId val="{00000001-80E9-4EAB-A1CD-C4163D9B4387}"/>
            </c:ext>
          </c:extLst>
        </c:ser>
        <c:dLbls>
          <c:showLegendKey val="0"/>
          <c:showVal val="0"/>
          <c:showCatName val="0"/>
          <c:showSerName val="0"/>
          <c:showPercent val="0"/>
          <c:showBubbleSize val="0"/>
        </c:dLbls>
        <c:marker val="1"/>
        <c:smooth val="0"/>
        <c:axId val="565569080"/>
        <c:axId val="565574960"/>
      </c:lineChart>
      <c:catAx>
        <c:axId val="5655733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Academic Year Beginning Fall of:</a:t>
                </a:r>
              </a:p>
            </c:rich>
          </c:tx>
          <c:layout>
            <c:manualLayout>
              <c:xMode val="edge"/>
              <c:yMode val="edge"/>
              <c:x val="0.40810296218030062"/>
              <c:y val="0.93369553021119001"/>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2216"/>
        <c:crosses val="autoZero"/>
        <c:auto val="1"/>
        <c:lblAlgn val="ctr"/>
        <c:lblOffset val="100"/>
        <c:noMultiLvlLbl val="0"/>
      </c:catAx>
      <c:valAx>
        <c:axId val="565572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First-year enrollment</a:t>
                </a:r>
              </a:p>
            </c:rich>
          </c:tx>
          <c:layout>
            <c:manualLayout>
              <c:xMode val="edge"/>
              <c:yMode val="edge"/>
              <c:x val="3.5963137783771634E-3"/>
              <c:y val="0.390435052120727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3392"/>
        <c:crosses val="autoZero"/>
        <c:crossBetween val="between"/>
      </c:valAx>
      <c:valAx>
        <c:axId val="565574960"/>
        <c:scaling>
          <c:orientation val="minMax"/>
          <c:max val="0.1"/>
        </c:scaling>
        <c:delete val="0"/>
        <c:axPos val="r"/>
        <c:title>
          <c:tx>
            <c:rich>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First-year rate of attrition</a:t>
                </a:r>
              </a:p>
            </c:rich>
          </c:tx>
          <c:overlay val="0"/>
          <c:spPr>
            <a:noFill/>
            <a:ln>
              <a:noFill/>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5569080"/>
        <c:crosses val="max"/>
        <c:crossBetween val="between"/>
        <c:majorUnit val="2.0000000000000004E-2"/>
      </c:valAx>
      <c:catAx>
        <c:axId val="565569080"/>
        <c:scaling>
          <c:orientation val="minMax"/>
        </c:scaling>
        <c:delete val="1"/>
        <c:axPos val="b"/>
        <c:numFmt formatCode="General" sourceLinked="1"/>
        <c:majorTickMark val="none"/>
        <c:minorTickMark val="none"/>
        <c:tickLblPos val="nextTo"/>
        <c:crossAx val="565574960"/>
        <c:crosses val="autoZero"/>
        <c:auto val="1"/>
        <c:lblAlgn val="ctr"/>
        <c:lblOffset val="100"/>
        <c:noMultiLvlLbl val="0"/>
      </c:cat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tx1"/>
          </a:solidFill>
        </a:ln>
        <a:effectLst/>
      </c:spPr>
    </c:plotArea>
    <c:legend>
      <c:legendPos val="b"/>
      <c:layout>
        <c:manualLayout>
          <c:xMode val="edge"/>
          <c:yMode val="edge"/>
          <c:x val="0.53220035060035076"/>
          <c:y val="8.943673520630549E-2"/>
          <c:w val="0.11806103472554676"/>
          <c:h val="0.11093056212891814"/>
        </c:manualLayout>
      </c:layout>
      <c:overlay val="0"/>
      <c:spPr>
        <a:solidFill>
          <a:schemeClr val="bg1"/>
        </a:solidFill>
        <a:ln>
          <a:noFill/>
        </a:ln>
        <a:effectLst>
          <a:softEdge rad="50800"/>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percentStacked"/>
        <c:varyColors val="0"/>
        <c:ser>
          <c:idx val="0"/>
          <c:order val="0"/>
          <c:tx>
            <c:strRef>
              <c:f>'Fig7'!$C$4</c:f>
              <c:strCache>
                <c:ptCount val="1"/>
                <c:pt idx="0">
                  <c:v>Non-academic reasons</c:v>
                </c:pt>
              </c:strCache>
            </c:strRef>
          </c:tx>
          <c:spPr>
            <a:solidFill>
              <a:srgbClr val="55437E"/>
            </a:solidFill>
            <a:ln>
              <a:noFill/>
            </a:ln>
            <a:effectLst/>
          </c:spPr>
          <c:invertIfNegative val="0"/>
          <c:dLbls>
            <c:spPr>
              <a:solidFill>
                <a:schemeClr val="bg1"/>
              </a:solidFill>
              <a:ln>
                <a:noFill/>
              </a:ln>
              <a:effectLst>
                <a:softEdge rad="25400"/>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'Fig7'!$B$5:$B$31</c:f>
              <c:strCache>
                <c:ptCount val="27"/>
                <c:pt idx="0">
                  <c:v>1995-96</c:v>
                </c:pt>
                <c:pt idx="1">
                  <c:v>1996-97</c:v>
                </c:pt>
                <c:pt idx="2">
                  <c:v>1997-98</c:v>
                </c:pt>
                <c:pt idx="3">
                  <c:v>1998-99</c:v>
                </c:pt>
                <c:pt idx="4">
                  <c:v>1999-2000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strCache>
            </c:strRef>
          </c:cat>
          <c:val>
            <c:numRef>
              <c:f>'Fig7'!$C$5:$C$31</c:f>
              <c:numCache>
                <c:formatCode>0.0%</c:formatCode>
                <c:ptCount val="27"/>
                <c:pt idx="0">
                  <c:v>0.76500000000000001</c:v>
                </c:pt>
                <c:pt idx="1">
                  <c:v>0.53700000000000003</c:v>
                </c:pt>
                <c:pt idx="2">
                  <c:v>0.56799999999999995</c:v>
                </c:pt>
                <c:pt idx="3">
                  <c:v>0.51515151515151514</c:v>
                </c:pt>
                <c:pt idx="4">
                  <c:v>0.56399999999999995</c:v>
                </c:pt>
                <c:pt idx="5">
                  <c:v>0.6</c:v>
                </c:pt>
                <c:pt idx="6">
                  <c:v>0.4285714285714286</c:v>
                </c:pt>
                <c:pt idx="7">
                  <c:v>0.375</c:v>
                </c:pt>
                <c:pt idx="8">
                  <c:v>0.37037037037037035</c:v>
                </c:pt>
                <c:pt idx="9">
                  <c:v>0.38461538461538458</c:v>
                </c:pt>
                <c:pt idx="10">
                  <c:v>0.36363636363636365</c:v>
                </c:pt>
                <c:pt idx="11">
                  <c:v>0.54545454545454541</c:v>
                </c:pt>
                <c:pt idx="12">
                  <c:v>0.5</c:v>
                </c:pt>
                <c:pt idx="13">
                  <c:v>0.58823529411764708</c:v>
                </c:pt>
                <c:pt idx="14">
                  <c:v>0.5</c:v>
                </c:pt>
                <c:pt idx="15">
                  <c:v>0.53333333333333333</c:v>
                </c:pt>
                <c:pt idx="16">
                  <c:v>0.437</c:v>
                </c:pt>
                <c:pt idx="17">
                  <c:v>0.5625</c:v>
                </c:pt>
                <c:pt idx="18">
                  <c:v>0.42899999999999999</c:v>
                </c:pt>
                <c:pt idx="19">
                  <c:v>0.41176470588235292</c:v>
                </c:pt>
                <c:pt idx="20">
                  <c:v>0.54545454545454541</c:v>
                </c:pt>
                <c:pt idx="21">
                  <c:v>0.42105263157894735</c:v>
                </c:pt>
                <c:pt idx="22">
                  <c:v>0.438</c:v>
                </c:pt>
                <c:pt idx="23">
                  <c:v>0.52170000000000005</c:v>
                </c:pt>
                <c:pt idx="24">
                  <c:v>0.48799999999999999</c:v>
                </c:pt>
                <c:pt idx="25">
                  <c:v>0.47199999999999998</c:v>
                </c:pt>
                <c:pt idx="26">
                  <c:v>0.5</c:v>
                </c:pt>
              </c:numCache>
            </c:numRef>
          </c:val>
          <c:extLst>
            <c:ext xmlns:c16="http://schemas.microsoft.com/office/drawing/2014/chart" uri="{C3380CC4-5D6E-409C-BE32-E72D297353CC}">
              <c16:uniqueId val="{00000000-730F-483F-B726-7EAC69D4F7E8}"/>
            </c:ext>
          </c:extLst>
        </c:ser>
        <c:ser>
          <c:idx val="1"/>
          <c:order val="1"/>
          <c:tx>
            <c:strRef>
              <c:f>'Fig7'!$D$4</c:f>
              <c:strCache>
                <c:ptCount val="1"/>
                <c:pt idx="0">
                  <c:v>Academic reasons</c:v>
                </c:pt>
              </c:strCache>
            </c:strRef>
          </c:tx>
          <c:spPr>
            <a:solidFill>
              <a:schemeClr val="accent4"/>
            </a:solidFill>
            <a:ln>
              <a:noFill/>
            </a:ln>
            <a:effectLst/>
          </c:spPr>
          <c:invertIfNegative val="0"/>
          <c:dLbls>
            <c:dLbl>
              <c:idx val="23"/>
              <c:layout>
                <c:manualLayout>
                  <c:x val="0"/>
                  <c:y val="5.16129032258064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0F-483F-B726-7EAC69D4F7E8}"/>
                </c:ext>
              </c:extLst>
            </c:dLbl>
            <c:spPr>
              <a:solidFill>
                <a:schemeClr val="bg1"/>
              </a:solidFill>
              <a:ln>
                <a:noFill/>
              </a:ln>
              <a:effectLst>
                <a:softEdge rad="25400"/>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'Fig7'!$B$5:$B$31</c:f>
              <c:strCache>
                <c:ptCount val="27"/>
                <c:pt idx="0">
                  <c:v>1995-96</c:v>
                </c:pt>
                <c:pt idx="1">
                  <c:v>1996-97</c:v>
                </c:pt>
                <c:pt idx="2">
                  <c:v>1997-98</c:v>
                </c:pt>
                <c:pt idx="3">
                  <c:v>1998-99</c:v>
                </c:pt>
                <c:pt idx="4">
                  <c:v>1999-2000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strCache>
            </c:strRef>
          </c:cat>
          <c:val>
            <c:numRef>
              <c:f>'Fig7'!$D$5:$D$31</c:f>
              <c:numCache>
                <c:formatCode>0.0%</c:formatCode>
                <c:ptCount val="27"/>
                <c:pt idx="0">
                  <c:v>0.23499999999999999</c:v>
                </c:pt>
                <c:pt idx="1">
                  <c:v>0.46300000000000002</c:v>
                </c:pt>
                <c:pt idx="2">
                  <c:v>0.432</c:v>
                </c:pt>
                <c:pt idx="3">
                  <c:v>0.48484848484848492</c:v>
                </c:pt>
                <c:pt idx="4">
                  <c:v>0.436</c:v>
                </c:pt>
                <c:pt idx="5">
                  <c:v>0.39999999999999997</c:v>
                </c:pt>
                <c:pt idx="6">
                  <c:v>0.57142857142857151</c:v>
                </c:pt>
                <c:pt idx="7">
                  <c:v>0.625</c:v>
                </c:pt>
                <c:pt idx="8">
                  <c:v>0.62962962962962954</c:v>
                </c:pt>
                <c:pt idx="9">
                  <c:v>0.61538461538461542</c:v>
                </c:pt>
                <c:pt idx="10">
                  <c:v>0.63636363636363624</c:v>
                </c:pt>
                <c:pt idx="11">
                  <c:v>0.45454545454545453</c:v>
                </c:pt>
                <c:pt idx="12">
                  <c:v>0.5</c:v>
                </c:pt>
                <c:pt idx="13">
                  <c:v>0.41176470588235292</c:v>
                </c:pt>
                <c:pt idx="14">
                  <c:v>0.5</c:v>
                </c:pt>
                <c:pt idx="15">
                  <c:v>0.46666666666666662</c:v>
                </c:pt>
                <c:pt idx="16">
                  <c:v>0.56299999999999994</c:v>
                </c:pt>
                <c:pt idx="17">
                  <c:v>0.43749999999999994</c:v>
                </c:pt>
                <c:pt idx="18">
                  <c:v>0.57099999999999995</c:v>
                </c:pt>
                <c:pt idx="19">
                  <c:v>0.58823529411764708</c:v>
                </c:pt>
                <c:pt idx="20">
                  <c:v>0.45454545454545453</c:v>
                </c:pt>
                <c:pt idx="21">
                  <c:v>0.57894736842105265</c:v>
                </c:pt>
                <c:pt idx="22">
                  <c:v>0.56200000000000006</c:v>
                </c:pt>
                <c:pt idx="23">
                  <c:v>0.47820000000000001</c:v>
                </c:pt>
                <c:pt idx="24">
                  <c:v>0.51200000000000001</c:v>
                </c:pt>
                <c:pt idx="25">
                  <c:v>0.52800000000000002</c:v>
                </c:pt>
                <c:pt idx="26">
                  <c:v>0.5</c:v>
                </c:pt>
              </c:numCache>
            </c:numRef>
          </c:val>
          <c:extLst>
            <c:ext xmlns:c16="http://schemas.microsoft.com/office/drawing/2014/chart" uri="{C3380CC4-5D6E-409C-BE32-E72D297353CC}">
              <c16:uniqueId val="{00000002-730F-483F-B726-7EAC69D4F7E8}"/>
            </c:ext>
          </c:extLst>
        </c:ser>
        <c:dLbls>
          <c:showLegendKey val="0"/>
          <c:showVal val="0"/>
          <c:showCatName val="0"/>
          <c:showSerName val="0"/>
          <c:showPercent val="0"/>
          <c:showBubbleSize val="0"/>
        </c:dLbls>
        <c:gapWidth val="65"/>
        <c:overlap val="100"/>
        <c:axId val="565571432"/>
        <c:axId val="565571824"/>
      </c:barChart>
      <c:lineChart>
        <c:grouping val="standard"/>
        <c:varyColors val="0"/>
        <c:ser>
          <c:idx val="2"/>
          <c:order val="2"/>
          <c:tx>
            <c:strRef>
              <c:f>'Fig7'!$E$4</c:f>
              <c:strCache>
                <c:ptCount val="1"/>
              </c:strCache>
            </c:strRef>
          </c:tx>
          <c:spPr>
            <a:ln w="53975" cap="rnd">
              <a:solidFill>
                <a:schemeClr val="bg2">
                  <a:lumMod val="50000"/>
                </a:schemeClr>
              </a:solidFill>
              <a:round/>
            </a:ln>
            <a:effectLst/>
          </c:spPr>
          <c:marker>
            <c:symbol val="none"/>
          </c:marker>
          <c:cat>
            <c:strRef>
              <c:f>'Fig7'!$B$5:$B$31</c:f>
              <c:strCache>
                <c:ptCount val="27"/>
                <c:pt idx="0">
                  <c:v>1995-96</c:v>
                </c:pt>
                <c:pt idx="1">
                  <c:v>1996-97</c:v>
                </c:pt>
                <c:pt idx="2">
                  <c:v>1997-98</c:v>
                </c:pt>
                <c:pt idx="3">
                  <c:v>1998-99</c:v>
                </c:pt>
                <c:pt idx="4">
                  <c:v>1999-2000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strCache>
            </c:strRef>
          </c:cat>
          <c:val>
            <c:numRef>
              <c:f>'Fig7'!$E$5:$E$31</c:f>
              <c:numCache>
                <c:formatCode>0.0%</c:formatCode>
                <c:ptCount val="27"/>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formatCode="0.00%">
                  <c:v>0.5</c:v>
                </c:pt>
                <c:pt idx="26" formatCode="0.00%">
                  <c:v>0.5</c:v>
                </c:pt>
              </c:numCache>
            </c:numRef>
          </c:val>
          <c:smooth val="0"/>
          <c:extLst>
            <c:ext xmlns:c16="http://schemas.microsoft.com/office/drawing/2014/chart" uri="{C3380CC4-5D6E-409C-BE32-E72D297353CC}">
              <c16:uniqueId val="{00000003-730F-483F-B726-7EAC69D4F7E8}"/>
            </c:ext>
          </c:extLst>
        </c:ser>
        <c:dLbls>
          <c:showLegendKey val="0"/>
          <c:showVal val="0"/>
          <c:showCatName val="0"/>
          <c:showSerName val="0"/>
          <c:showPercent val="0"/>
          <c:showBubbleSize val="0"/>
        </c:dLbls>
        <c:marker val="1"/>
        <c:smooth val="0"/>
        <c:axId val="565571432"/>
        <c:axId val="565571824"/>
      </c:lineChart>
      <c:catAx>
        <c:axId val="565571432"/>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a:solidFill>
                      <a:sysClr val="windowText" lastClr="000000"/>
                    </a:solidFill>
                    <a:latin typeface="Arial" panose="020B0604020202020204" pitchFamily="34" charset="0"/>
                    <a:cs typeface="Arial" panose="020B0604020202020204" pitchFamily="34" charset="0"/>
                  </a:rPr>
                  <a:t>Academic Year</a:t>
                </a:r>
              </a:p>
            </c:rich>
          </c:tx>
          <c:layout>
            <c:manualLayout>
              <c:xMode val="edge"/>
              <c:yMode val="edge"/>
              <c:x val="0.50217354057508612"/>
              <c:y val="0.96084937769875545"/>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1824"/>
        <c:crosses val="autoZero"/>
        <c:auto val="1"/>
        <c:lblAlgn val="ctr"/>
        <c:lblOffset val="100"/>
        <c:noMultiLvlLbl val="0"/>
      </c:catAx>
      <c:valAx>
        <c:axId val="56557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a:solidFill>
                      <a:sysClr val="windowText" lastClr="000000"/>
                    </a:solidFill>
                    <a:latin typeface="Arial" panose="020B0604020202020204" pitchFamily="34" charset="0"/>
                    <a:cs typeface="Arial" panose="020B0604020202020204" pitchFamily="34" charset="0"/>
                  </a:rPr>
                  <a:t>Percentage of withdrawals</a:t>
                </a:r>
              </a:p>
            </c:rich>
          </c:tx>
          <c:layout>
            <c:manualLayout>
              <c:xMode val="edge"/>
              <c:yMode val="edge"/>
              <c:x val="5.7224602283381786E-3"/>
              <c:y val="0.37602371645990296"/>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143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Entry>
      <c:legendEntry>
        <c:idx val="2"/>
        <c:delete val="1"/>
      </c:legendEntry>
      <c:layout>
        <c:manualLayout>
          <c:xMode val="edge"/>
          <c:yMode val="edge"/>
          <c:x val="0.38688475836431224"/>
          <c:y val="3.0372026077385487E-2"/>
          <c:w val="0.22821305701099631"/>
          <c:h val="5.8200491067648803E-2"/>
        </c:manualLayout>
      </c:layout>
      <c:overlay val="0"/>
      <c:spPr>
        <a:solidFill>
          <a:schemeClr val="bg1"/>
        </a:solidFill>
        <a:ln>
          <a:noFill/>
        </a:ln>
        <a:effectLst>
          <a:softEdge rad="38100"/>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50000"/>
          <a:lumOff val="50000"/>
        </a:schemeClr>
      </a:solidFill>
      <a:round/>
    </a:ln>
    <a:effectLst/>
  </c:spPr>
  <c:txPr>
    <a:bodyPr/>
    <a:lstStyle/>
    <a:p>
      <a:pPr>
        <a:defRPr/>
      </a:pPr>
      <a:endParaRPr lang="en-US"/>
    </a:p>
  </c:txPr>
  <c:printSettings>
    <c:headerFooter/>
    <c:pageMargins b="0.75" l="0.25" r="0.25"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485775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96202</xdr:rowOff>
    </xdr:from>
    <xdr:to>
      <xdr:col>17</xdr:col>
      <xdr:colOff>219836</xdr:colOff>
      <xdr:row>30</xdr:row>
      <xdr:rowOff>78484</xdr:rowOff>
    </xdr:to>
    <xdr:grpSp>
      <xdr:nvGrpSpPr>
        <xdr:cNvPr id="2" name="Group 1">
          <a:extLst>
            <a:ext uri="{FF2B5EF4-FFF2-40B4-BE49-F238E27FC236}">
              <a16:creationId xmlns:a16="http://schemas.microsoft.com/office/drawing/2014/main" id="{8D106199-12E2-C448-3823-79B209B92F2B}"/>
            </a:ext>
          </a:extLst>
        </xdr:cNvPr>
        <xdr:cNvGrpSpPr/>
      </xdr:nvGrpSpPr>
      <xdr:grpSpPr>
        <a:xfrm>
          <a:off x="0" y="867727"/>
          <a:ext cx="14354936" cy="4420932"/>
          <a:chOff x="0" y="858202"/>
          <a:chExt cx="14354936" cy="4420932"/>
        </a:xfrm>
      </xdr:grpSpPr>
      <xdr:graphicFrame macro="">
        <xdr:nvGraphicFramePr>
          <xdr:cNvPr id="3" name="Chart 2">
            <a:extLst>
              <a:ext uri="{FF2B5EF4-FFF2-40B4-BE49-F238E27FC236}">
                <a16:creationId xmlns:a16="http://schemas.microsoft.com/office/drawing/2014/main" id="{2788139D-819F-9AEA-2FC8-8025757F1DF9}"/>
              </a:ext>
            </a:extLst>
          </xdr:cNvPr>
          <xdr:cNvGraphicFramePr>
            <a:graphicFrameLocks noChangeAspect="1"/>
          </xdr:cNvGraphicFramePr>
        </xdr:nvGraphicFramePr>
        <xdr:xfrm>
          <a:off x="0" y="858202"/>
          <a:ext cx="7418070" cy="44148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F77AA99-3165-6BCE-DB9B-C90B772D9BF6}"/>
              </a:ext>
            </a:extLst>
          </xdr:cNvPr>
          <xdr:cNvGraphicFramePr>
            <a:graphicFrameLocks noChangeAspect="1"/>
          </xdr:cNvGraphicFramePr>
        </xdr:nvGraphicFramePr>
        <xdr:xfrm>
          <a:off x="7359014" y="864868"/>
          <a:ext cx="6995922" cy="441426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xdr:colOff>
      <xdr:row>2</xdr:row>
      <xdr:rowOff>53342</xdr:rowOff>
    </xdr:from>
    <xdr:to>
      <xdr:col>23</xdr:col>
      <xdr:colOff>236219</xdr:colOff>
      <xdr:row>31</xdr:row>
      <xdr:rowOff>45719</xdr:rowOff>
    </xdr:to>
    <xdr:grpSp>
      <xdr:nvGrpSpPr>
        <xdr:cNvPr id="4" name="Group 3">
          <a:extLst>
            <a:ext uri="{FF2B5EF4-FFF2-40B4-BE49-F238E27FC236}">
              <a16:creationId xmlns:a16="http://schemas.microsoft.com/office/drawing/2014/main" id="{759F8DC5-0096-6F67-3F7A-AD6C684240AE}"/>
            </a:ext>
          </a:extLst>
        </xdr:cNvPr>
        <xdr:cNvGrpSpPr/>
      </xdr:nvGrpSpPr>
      <xdr:grpSpPr>
        <a:xfrm>
          <a:off x="26670" y="520067"/>
          <a:ext cx="16687799" cy="4688202"/>
          <a:chOff x="-6181950" y="-855101"/>
          <a:chExt cx="16683860" cy="4688517"/>
        </a:xfrm>
      </xdr:grpSpPr>
      <xdr:graphicFrame macro="">
        <xdr:nvGraphicFramePr>
          <xdr:cNvPr id="2" name="Chart 1">
            <a:extLst>
              <a:ext uri="{FF2B5EF4-FFF2-40B4-BE49-F238E27FC236}">
                <a16:creationId xmlns:a16="http://schemas.microsoft.com/office/drawing/2014/main" id="{4C7A86B8-6F9F-D621-2EA1-FED5B768F9C6}"/>
              </a:ext>
            </a:extLst>
          </xdr:cNvPr>
          <xdr:cNvGraphicFramePr/>
        </xdr:nvGraphicFramePr>
        <xdr:xfrm>
          <a:off x="-6181950" y="-855101"/>
          <a:ext cx="8362950" cy="46811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B26C0495-E9FD-9E36-4FC5-15222AC60ABE}"/>
              </a:ext>
            </a:extLst>
          </xdr:cNvPr>
          <xdr:cNvGraphicFramePr/>
        </xdr:nvGraphicFramePr>
        <xdr:xfrm>
          <a:off x="2150725" y="-847744"/>
          <a:ext cx="8351185" cy="46811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2</xdr:row>
      <xdr:rowOff>57147</xdr:rowOff>
    </xdr:from>
    <xdr:to>
      <xdr:col>8</xdr:col>
      <xdr:colOff>438149</xdr:colOff>
      <xdr:row>29</xdr:row>
      <xdr:rowOff>28574</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0.33996</cdr:x>
      <cdr:y>0.34749</cdr:y>
    </cdr:from>
    <cdr:to>
      <cdr:x>0.57324</cdr:x>
      <cdr:y>0.61776</cdr:y>
    </cdr:to>
    <cdr:sp macro="" textlink="">
      <cdr:nvSpPr>
        <cdr:cNvPr id="2" name="TextBox 1">
          <a:extLst xmlns:a="http://schemas.openxmlformats.org/drawingml/2006/main">
            <a:ext uri="{FF2B5EF4-FFF2-40B4-BE49-F238E27FC236}">
              <a16:creationId xmlns:a16="http://schemas.microsoft.com/office/drawing/2014/main" id="{C1D1FC1A-CC5E-6ED4-3616-AF9DC8A6999F}"/>
            </a:ext>
          </a:extLst>
        </cdr:cNvPr>
        <cdr:cNvSpPr txBox="1"/>
      </cdr:nvSpPr>
      <cdr:spPr>
        <a:xfrm xmlns:a="http://schemas.openxmlformats.org/drawingml/2006/main">
          <a:off x="1790700" y="1714503"/>
          <a:ext cx="1228725" cy="13335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a:latin typeface="Arial Black" panose="020B0A04020102020204" pitchFamily="34" charset="0"/>
            </a:rPr>
            <a:t>US Dental School Applications, 2022-23</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33338</xdr:colOff>
      <xdr:row>2</xdr:row>
      <xdr:rowOff>100012</xdr:rowOff>
    </xdr:from>
    <xdr:to>
      <xdr:col>15</xdr:col>
      <xdr:colOff>119064</xdr:colOff>
      <xdr:row>30</xdr:row>
      <xdr:rowOff>128587</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39</xdr:row>
      <xdr:rowOff>95248</xdr:rowOff>
    </xdr:from>
    <xdr:to>
      <xdr:col>15</xdr:col>
      <xdr:colOff>180975</xdr:colOff>
      <xdr:row>68</xdr:row>
      <xdr:rowOff>104773</xdr:rowOff>
    </xdr:to>
    <xdr:graphicFrame macro="">
      <xdr:nvGraphicFramePr>
        <xdr:cNvPr id="3" name="Chart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252412</xdr:rowOff>
    </xdr:from>
    <xdr:to>
      <xdr:col>24</xdr:col>
      <xdr:colOff>66676</xdr:colOff>
      <xdr:row>60</xdr:row>
      <xdr:rowOff>147638</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66675</xdr:rowOff>
    </xdr:from>
    <xdr:to>
      <xdr:col>21</xdr:col>
      <xdr:colOff>9525</xdr:colOff>
      <xdr:row>38</xdr:row>
      <xdr:rowOff>133350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pageSetUpPr fitToPage="1"/>
  </sheetPr>
  <dimension ref="A1:M50"/>
  <sheetViews>
    <sheetView tabSelected="1" zoomScaleNormal="100" workbookViewId="0">
      <pane ySplit="6" topLeftCell="A7" activePane="bottomLeft" state="frozen"/>
      <selection activeCell="A2" sqref="A2:C2"/>
      <selection pane="bottomLeft" activeCell="A4" sqref="A4"/>
    </sheetView>
  </sheetViews>
  <sheetFormatPr defaultColWidth="9.28515625" defaultRowHeight="12.75" x14ac:dyDescent="0.2"/>
  <cols>
    <col min="1" max="1" width="157.42578125" style="22" customWidth="1"/>
    <col min="2" max="2" width="9.28515625" style="322"/>
    <col min="3" max="16384" width="9.28515625" style="22"/>
  </cols>
  <sheetData>
    <row r="1" spans="1:3" ht="15" customHeight="1" x14ac:dyDescent="0.2"/>
    <row r="2" spans="1:3" ht="15" customHeight="1" x14ac:dyDescent="0.2"/>
    <row r="3" spans="1:3" ht="45.75" customHeight="1" x14ac:dyDescent="0.2"/>
    <row r="4" spans="1:3" ht="22.5" customHeight="1" x14ac:dyDescent="0.25">
      <c r="A4" s="570" t="s">
        <v>0</v>
      </c>
    </row>
    <row r="5" spans="1:3" ht="18" x14ac:dyDescent="0.25">
      <c r="A5" s="570" t="s">
        <v>1</v>
      </c>
    </row>
    <row r="6" spans="1:3" ht="18.75" thickBot="1" x14ac:dyDescent="0.3">
      <c r="A6" s="570" t="s">
        <v>2</v>
      </c>
    </row>
    <row r="7" spans="1:3" ht="20.100000000000001" customHeight="1" x14ac:dyDescent="0.2">
      <c r="A7" s="258"/>
    </row>
    <row r="8" spans="1:3" ht="24.95" customHeight="1" x14ac:dyDescent="0.2">
      <c r="A8" s="259" t="s">
        <v>3</v>
      </c>
      <c r="B8" s="323"/>
      <c r="C8" s="559"/>
    </row>
    <row r="9" spans="1:3" ht="24.95" customHeight="1" x14ac:dyDescent="0.2">
      <c r="A9" s="260" t="s">
        <v>4</v>
      </c>
      <c r="B9" s="323"/>
      <c r="C9" s="560"/>
    </row>
    <row r="10" spans="1:3" ht="24.95" customHeight="1" x14ac:dyDescent="0.2">
      <c r="A10" s="289" t="s">
        <v>5</v>
      </c>
      <c r="C10" s="560"/>
    </row>
    <row r="11" spans="1:3" ht="24.95" customHeight="1" x14ac:dyDescent="0.2">
      <c r="A11" s="568" t="s">
        <v>6</v>
      </c>
      <c r="B11" s="323"/>
      <c r="C11" s="560"/>
    </row>
    <row r="12" spans="1:3" ht="24.95" customHeight="1" x14ac:dyDescent="0.2">
      <c r="A12" s="568" t="s">
        <v>7</v>
      </c>
      <c r="B12" s="323"/>
      <c r="C12" s="561"/>
    </row>
    <row r="13" spans="1:3" ht="24.95" customHeight="1" x14ac:dyDescent="0.2">
      <c r="A13" s="568" t="s">
        <v>8</v>
      </c>
      <c r="B13" s="323"/>
      <c r="C13" s="560"/>
    </row>
    <row r="14" spans="1:3" ht="24.95" customHeight="1" x14ac:dyDescent="0.2">
      <c r="A14" s="568" t="s">
        <v>9</v>
      </c>
      <c r="B14" s="323"/>
      <c r="C14" s="560"/>
    </row>
    <row r="15" spans="1:3" ht="24.95" customHeight="1" x14ac:dyDescent="0.2">
      <c r="A15" s="568" t="s">
        <v>10</v>
      </c>
      <c r="B15" s="323"/>
      <c r="C15" s="560"/>
    </row>
    <row r="16" spans="1:3" ht="24.95" customHeight="1" x14ac:dyDescent="0.2">
      <c r="A16" s="568" t="s">
        <v>11</v>
      </c>
      <c r="B16" s="323"/>
      <c r="C16" s="560"/>
    </row>
    <row r="17" spans="1:13" ht="24.95" customHeight="1" x14ac:dyDescent="0.2">
      <c r="A17" s="568" t="s">
        <v>12</v>
      </c>
      <c r="B17" s="323"/>
      <c r="C17" s="560"/>
    </row>
    <row r="18" spans="1:13" ht="24.95" customHeight="1" x14ac:dyDescent="0.2">
      <c r="A18" s="568" t="s">
        <v>13</v>
      </c>
      <c r="B18" s="323"/>
      <c r="C18" s="207"/>
    </row>
    <row r="19" spans="1:13" ht="24.95" customHeight="1" x14ac:dyDescent="0.2">
      <c r="A19" s="568" t="s">
        <v>14</v>
      </c>
      <c r="B19" s="323"/>
    </row>
    <row r="20" spans="1:13" ht="24.95" customHeight="1" x14ac:dyDescent="0.2">
      <c r="A20" s="289" t="s">
        <v>15</v>
      </c>
    </row>
    <row r="21" spans="1:13" ht="24.95" customHeight="1" x14ac:dyDescent="0.2">
      <c r="A21" s="568" t="s">
        <v>16</v>
      </c>
      <c r="B21" s="323"/>
    </row>
    <row r="22" spans="1:13" ht="24.95" customHeight="1" x14ac:dyDescent="0.2">
      <c r="A22" s="568" t="s">
        <v>17</v>
      </c>
      <c r="B22" s="323"/>
      <c r="M22" s="23"/>
    </row>
    <row r="23" spans="1:13" ht="24.95" customHeight="1" x14ac:dyDescent="0.2">
      <c r="A23" s="568" t="s">
        <v>18</v>
      </c>
      <c r="B23" s="323"/>
      <c r="M23" s="23"/>
    </row>
    <row r="24" spans="1:13" ht="24.95" customHeight="1" x14ac:dyDescent="0.2">
      <c r="A24" s="568" t="s">
        <v>19</v>
      </c>
      <c r="B24" s="323"/>
      <c r="M24" s="23"/>
    </row>
    <row r="25" spans="1:13" ht="24.95" customHeight="1" x14ac:dyDescent="0.2">
      <c r="A25" s="568" t="s">
        <v>20</v>
      </c>
      <c r="B25" s="323"/>
    </row>
    <row r="26" spans="1:13" ht="24.95" customHeight="1" x14ac:dyDescent="0.2">
      <c r="A26" s="568" t="s">
        <v>21</v>
      </c>
      <c r="B26" s="323"/>
      <c r="L26" s="23"/>
    </row>
    <row r="27" spans="1:13" ht="24.95" customHeight="1" x14ac:dyDescent="0.2">
      <c r="A27" s="568" t="s">
        <v>22</v>
      </c>
      <c r="B27" s="323"/>
      <c r="L27" s="23"/>
    </row>
    <row r="28" spans="1:13" ht="24.95" customHeight="1" x14ac:dyDescent="0.2">
      <c r="A28" s="568" t="s">
        <v>23</v>
      </c>
      <c r="B28" s="323"/>
    </row>
    <row r="29" spans="1:13" ht="24.95" customHeight="1" x14ac:dyDescent="0.2">
      <c r="A29" s="568" t="s">
        <v>24</v>
      </c>
      <c r="B29" s="323"/>
    </row>
    <row r="30" spans="1:13" ht="24.95" customHeight="1" x14ac:dyDescent="0.2">
      <c r="A30" s="568" t="s">
        <v>25</v>
      </c>
      <c r="B30" s="323"/>
    </row>
    <row r="31" spans="1:13" ht="24.95" customHeight="1" x14ac:dyDescent="0.2">
      <c r="A31" s="568" t="s">
        <v>26</v>
      </c>
      <c r="B31" s="323"/>
    </row>
    <row r="32" spans="1:13" ht="24.95" customHeight="1" x14ac:dyDescent="0.2">
      <c r="A32" s="568" t="s">
        <v>27</v>
      </c>
      <c r="B32" s="323"/>
    </row>
    <row r="33" spans="1:2" ht="24.95" customHeight="1" x14ac:dyDescent="0.2">
      <c r="A33" s="568" t="s">
        <v>28</v>
      </c>
      <c r="B33" s="323"/>
    </row>
    <row r="34" spans="1:2" ht="24.95" customHeight="1" x14ac:dyDescent="0.2">
      <c r="A34" s="568" t="s">
        <v>29</v>
      </c>
      <c r="B34" s="323"/>
    </row>
    <row r="35" spans="1:2" ht="24.95" customHeight="1" x14ac:dyDescent="0.2">
      <c r="A35" s="289" t="s">
        <v>30</v>
      </c>
    </row>
    <row r="36" spans="1:2" ht="24.95" customHeight="1" x14ac:dyDescent="0.2">
      <c r="A36" s="568" t="s">
        <v>31</v>
      </c>
      <c r="B36" s="323"/>
    </row>
    <row r="37" spans="1:2" ht="24.95" customHeight="1" x14ac:dyDescent="0.2">
      <c r="A37" s="568" t="s">
        <v>32</v>
      </c>
      <c r="B37" s="323"/>
    </row>
    <row r="38" spans="1:2" ht="24.95" customHeight="1" x14ac:dyDescent="0.2">
      <c r="A38" s="568" t="s">
        <v>33</v>
      </c>
      <c r="B38" s="323"/>
    </row>
    <row r="39" spans="1:2" ht="24.95" customHeight="1" thickBot="1" x14ac:dyDescent="0.25">
      <c r="A39" s="569" t="s">
        <v>34</v>
      </c>
      <c r="B39" s="323"/>
    </row>
    <row r="40" spans="1:2" ht="20.100000000000001" customHeight="1" x14ac:dyDescent="0.2"/>
    <row r="41" spans="1:2" ht="25.5" x14ac:dyDescent="0.2">
      <c r="A41" s="571" t="s">
        <v>599</v>
      </c>
    </row>
    <row r="42" spans="1:2" ht="13.15" customHeight="1" x14ac:dyDescent="0.2"/>
    <row r="43" spans="1:2" ht="20.100000000000001" customHeight="1" x14ac:dyDescent="0.2">
      <c r="A43" s="257" t="s">
        <v>598</v>
      </c>
    </row>
    <row r="44" spans="1:2" ht="20.100000000000001" customHeight="1" x14ac:dyDescent="0.2"/>
    <row r="45" spans="1:2" ht="20.100000000000001" customHeight="1" x14ac:dyDescent="0.2"/>
    <row r="46" spans="1:2" ht="20.100000000000001" customHeight="1" x14ac:dyDescent="0.2"/>
    <row r="47" spans="1:2" ht="20.100000000000001" customHeight="1" x14ac:dyDescent="0.2"/>
    <row r="48" spans="1:2" ht="20.100000000000001" customHeight="1" x14ac:dyDescent="0.2"/>
    <row r="49" ht="20.100000000000001" customHeight="1" x14ac:dyDescent="0.2"/>
    <row r="50" ht="20.100000000000001" customHeight="1" x14ac:dyDescent="0.2"/>
  </sheetData>
  <conditionalFormatting sqref="A8:A9 A36:A39 A21:A34 A11:A19">
    <cfRule type="expression" dxfId="38" priority="2">
      <formula>MOD(ROW(),2)=1</formula>
    </cfRule>
  </conditionalFormatting>
  <hyperlinks>
    <hyperlink ref="A8" location="Notes!A1" display="Notes to the Reader" xr:uid="{00000000-0004-0000-0000-000001000000}"/>
    <hyperlink ref="A9" location="Glossary!A1" display="Glossary of Terms" xr:uid="{00000000-0004-0000-0000-000002000000}"/>
    <hyperlink ref="A21" location="'Fig3'!A1" display="Figure 3: Applications Received by United States Dental Schools by Gender, 2022-23" xr:uid="{D0BC9E44-4250-450B-B494-CAE4707D689E}"/>
    <hyperlink ref="A22" location="'Tab8'!A1" display="Table 8: Number of Applications Received and Examined, and Applicants Offered Positions in CODA-accredited and Canadian Dental Schools, 2022-23" xr:uid="{CD26157E-EE50-4CEE-A148-42309F73AC78}"/>
    <hyperlink ref="A23" location="'Tab9'!A1" display="Table 9: Applications Received by CODA-accredited and Canadian Dental Schools, 2022-23" xr:uid="{4DD8BE20-4A18-4953-9750-9B65B21300E6}"/>
    <hyperlink ref="A24" location="'Tab10'!A1" display="Table 10: Applications Received by Dental Schools in the United States by Ethnicity/Race and Gender, 2021-22" xr:uid="{ABE21F36-780C-46A9-89A2-CFDD3B0ED7B7}"/>
    <hyperlink ref="A25" location="'Tab11'!A1" display="Table 11: Importance of DAT Scores Used as Admissions Criteria by CODA-accredited and Canadian Dental Schools, 2021-22" xr:uid="{433A2BCF-3548-4F4E-91F9-E0682F8076FC}"/>
    <hyperlink ref="A26" location="'Tab12'!A1" display="Table 12: Importance of College Grades and Other Factors Used as Admissions Criteria by Dental Schools in the United States and Canada, 2022-23" xr:uid="{C2039229-25D2-45F7-AF62-180B93A99707}"/>
    <hyperlink ref="A27" location="'Tab13'!A1" display="Table 13: CODA-accredited Dental Schools Admitting Transfer Students from Programs in the US and Canada, 2021-22" xr:uid="{359B085C-E6C9-40D1-BF1F-A46E3867708A}"/>
    <hyperlink ref="A28" location="'Tab14'!A1" display="Table 14: Number of International Dental School Graduates Admitted to CODA-accredited and Canadian Dental Schools by Class, 2022-23" xr:uid="{CD695582-4B6D-4EDB-9E9D-51C18A848A33}"/>
    <hyperlink ref="A29" location="'Tab15'!A1" display="Table 15: Number of Students Receiving Credit for Previous Academic Work in CODA-accredited and Canadian Dental Schools, 2022-23" xr:uid="{12B7437B-108F-4745-BBAA-A9181D6C9ADC}"/>
    <hyperlink ref="A30" location="'Tab16'!A1" display="Table 16: Number of CODA-accredited and Canadian Dental Schools Offering Combined Degree Programs, 2022-23" xr:uid="{92261126-897F-41EC-9E86-FF19F8ABC6EF}"/>
    <hyperlink ref="A33" location="'Tab17'!A1" display="Table 17: Average DAT Scores and Pre-Dental GPA of First-Year Students at CODA-accredited Dental Schools, 2021-22" xr:uid="{ECE1C591-E506-48AC-9249-1F938C98370D}"/>
    <hyperlink ref="A31" location="'Fig4-5'!A1" display="Figure 4: Average DAT Scores of First-Year United States Dental Students, 2012-13 to 2022-23" xr:uid="{5B0E0AE9-CDDE-45E1-BDB0-775487160236}"/>
    <hyperlink ref="A32" location="'Fig4-5'!A1" display="Figure 5: Average Pre-Dental GPA of First-Year United States Dental Students, 2012-13 to 2022-23" xr:uid="{7DE80214-9382-40BD-9611-31469C9BBBC7}"/>
    <hyperlink ref="A34" location="'Tab18'!A1" display="Table 18: Citizenship of First-Year Students at CODA-accredited Dental Schools, 2022-23" xr:uid="{121553B3-215D-4890-990C-52CCB9CD9F3D}"/>
    <hyperlink ref="A36" location="'Tab19'!A1" display="Table 19: United States Dental School First-Year Enrollment and Withdrawals with Attrition by Class, 2011-12 to 2021-22" xr:uid="{B48EEEAA-3D8C-453E-B45F-CCEF16251B2E}"/>
    <hyperlink ref="A37" location="'Tab20'!A1" display="Table 20: Withdrawal in the United States Dental Schools by Class, 2021-22" xr:uid="{ACCB3EFD-EDAF-4037-8293-49B3B29A0E0A}"/>
    <hyperlink ref="A38" location="'Fig6'!A1" display="Figure 6: United States Dental School First-Year Enrollment and Withdrawals, 1975-76 to 2021-22" xr:uid="{36887A55-111F-494B-911B-B57E03EE4E85}"/>
    <hyperlink ref="A39" location="'Fig7'!A1" display="Figure 7: Reason for United States Dental School First-Year Attrition, 1996-97 to 2021-22" xr:uid="{D8B9101A-56A5-4CCA-B1B7-DB10B5C0CC06}"/>
    <hyperlink ref="A11" location="'Tab1'!A1" display="Table 1: United States Dental School Resident and Non-Resident Tuition by Class, 2022-23" xr:uid="{24FAC7E0-51FC-4B93-9566-7A7C13544F40}"/>
    <hyperlink ref="A12" location="'Tab2'!A1" display="Table 2: First-Year Tuition and Annual Related Educational Costs in the United States and Canada, 2022-23" xr:uid="{BE1F13D3-6439-4793-81DB-0A013C145399}"/>
    <hyperlink ref="A13" location="'Fig1'!A1" display="Figure 1: Average United States Dental School Tuition and Fees for Public and Private First Year Students, in Nominal and 2021 Dollars, 2012-13 to 2022-23" xr:uid="{08C0E07D-C713-4362-B3BF-04CAECE383B5}"/>
    <hyperlink ref="A14" location="'Tab3'!A1" display="Table 3: First Year United States Dental School Tuition and Fees for Residents and Non-Residents, 2012-13 to 2022-23" xr:uid="{80890501-9066-45D3-A861-1EA29790B762}"/>
    <hyperlink ref="A15" location="'Tab4'!A1" display="Table 4: United States Dental School Mandatory General Fees, Instrument, Textbook, and Health Services Costs by Class, 2022-23" xr:uid="{B578A13E-E291-412D-8620-A688AED7FA45}"/>
    <hyperlink ref="A16" location="'Tab5'!A1" display="Table 5: United States Dental Schools Ranked by Total Resident First-Year Costs, 2022-23" xr:uid="{BE729A82-CECC-498D-89D8-4EB6077B2FC5}"/>
    <hyperlink ref="A17" location="'Fig2'!A1" display="Figure 2: Average Dental School Total Public Resident and Non-Resident and Private Costs for All Four Years, in Nominal and 2022 Dollars, 2012-13 to 2022-23" xr:uid="{43682394-D836-4609-90DC-3E64D33235A9}"/>
    <hyperlink ref="A18" location="'Tab6'!A1" display="Table 6: United States Dental Schools Ranked by Total Resident Costs for All Four Years, 2021-22" xr:uid="{50BF5856-3B54-4B22-9AD1-FBF7E94A9229}"/>
    <hyperlink ref="A19" location="'Tab7'!A1" display="Table 7: United States Dental Schools Ranked by Total Non-Resident Costs for All Four Years, 2022-23" xr:uid="{C84462B3-D2DD-4A9D-BA1E-FAB1AA5F6B69}"/>
  </hyperlinks>
  <pageMargins left="0.25" right="0.25" top="0.75" bottom="0.75" header="0.3" footer="0.3"/>
  <pageSetup scale="66"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pageSetUpPr fitToPage="1"/>
  </sheetPr>
  <dimension ref="A1:S43"/>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 width="9.140625" style="22"/>
    <col min="2" max="2" width="14.42578125" style="22" customWidth="1"/>
    <col min="3" max="7" width="12.28515625" style="22" bestFit="1" customWidth="1"/>
    <col min="8" max="8" width="10.42578125" style="22" customWidth="1"/>
    <col min="9" max="11" width="12.28515625" style="22" bestFit="1" customWidth="1"/>
    <col min="12" max="12" width="10" style="22" customWidth="1"/>
    <col min="13" max="13" width="10.28515625" style="22" customWidth="1"/>
    <col min="14" max="14" width="12.28515625" style="22" bestFit="1" customWidth="1"/>
    <col min="15" max="16384" width="9.140625" style="22"/>
  </cols>
  <sheetData>
    <row r="1" spans="1:13" ht="17.25" x14ac:dyDescent="0.25">
      <c r="A1" s="28" t="s">
        <v>319</v>
      </c>
      <c r="B1" s="24"/>
      <c r="C1" s="24"/>
    </row>
    <row r="2" spans="1:13" ht="19.5" customHeight="1" x14ac:dyDescent="0.2">
      <c r="A2" s="606" t="s">
        <v>36</v>
      </c>
      <c r="B2" s="606"/>
      <c r="C2" s="606"/>
      <c r="L2" s="23"/>
    </row>
    <row r="4" spans="1:13" x14ac:dyDescent="0.2">
      <c r="B4" s="22" t="s">
        <v>244</v>
      </c>
      <c r="C4" s="22" t="s">
        <v>245</v>
      </c>
      <c r="D4" s="22" t="s">
        <v>246</v>
      </c>
      <c r="E4" s="22" t="s">
        <v>247</v>
      </c>
      <c r="F4" s="22" t="s">
        <v>248</v>
      </c>
      <c r="G4" s="22" t="s">
        <v>249</v>
      </c>
      <c r="H4" s="22" t="s">
        <v>250</v>
      </c>
      <c r="I4" s="22" t="s">
        <v>251</v>
      </c>
      <c r="J4" s="22" t="s">
        <v>252</v>
      </c>
      <c r="K4" s="22" t="s">
        <v>253</v>
      </c>
      <c r="L4" s="22" t="s">
        <v>254</v>
      </c>
    </row>
    <row r="5" spans="1:13" x14ac:dyDescent="0.2">
      <c r="A5" s="22" t="s">
        <v>255</v>
      </c>
      <c r="B5">
        <v>159460</v>
      </c>
      <c r="C5" s="483">
        <v>165394</v>
      </c>
      <c r="D5" s="483">
        <v>170971</v>
      </c>
      <c r="E5" s="483">
        <v>179142.68</v>
      </c>
      <c r="F5" s="483">
        <v>184815.95</v>
      </c>
      <c r="G5" s="483">
        <v>193638.08</v>
      </c>
      <c r="H5" s="483">
        <v>199881.23</v>
      </c>
      <c r="I5" s="483">
        <v>205019.28</v>
      </c>
      <c r="J5" s="235">
        <v>202571.38</v>
      </c>
      <c r="K5" s="235">
        <v>210625.46</v>
      </c>
      <c r="L5" s="235">
        <v>213683.21</v>
      </c>
      <c r="M5" s="427" t="s">
        <v>320</v>
      </c>
    </row>
    <row r="6" spans="1:13" x14ac:dyDescent="0.2">
      <c r="A6" s="22" t="s">
        <v>256</v>
      </c>
      <c r="B6" s="486">
        <v>204528.37009253411</v>
      </c>
      <c r="C6" s="487">
        <v>209651.17840815207</v>
      </c>
      <c r="D6" s="487">
        <v>213187.6774808816</v>
      </c>
      <c r="E6" s="487">
        <v>223461.92504385943</v>
      </c>
      <c r="F6" s="487">
        <v>227210.3271793343</v>
      </c>
      <c r="G6" s="487">
        <v>232854.90771914154</v>
      </c>
      <c r="H6" s="235">
        <v>235013.04704164935</v>
      </c>
      <c r="I6" s="483">
        <v>236996.37935792858</v>
      </c>
      <c r="J6" s="484">
        <v>231002.22049184574</v>
      </c>
      <c r="K6" s="484">
        <v>227898.20581366232</v>
      </c>
      <c r="L6" s="235">
        <v>213683.21</v>
      </c>
    </row>
    <row r="7" spans="1:13" x14ac:dyDescent="0.2">
      <c r="A7" s="22" t="s">
        <v>257</v>
      </c>
      <c r="B7">
        <v>269868</v>
      </c>
      <c r="C7" s="483">
        <v>279547</v>
      </c>
      <c r="D7" s="483">
        <v>283356</v>
      </c>
      <c r="E7" s="235">
        <v>292103.96999999997</v>
      </c>
      <c r="F7" s="483">
        <v>300252.49</v>
      </c>
      <c r="G7" s="483">
        <v>310229.56</v>
      </c>
      <c r="H7" s="483">
        <v>313129.36</v>
      </c>
      <c r="I7" s="483">
        <v>317062.09999999998</v>
      </c>
      <c r="J7" s="484">
        <v>311282.77</v>
      </c>
      <c r="K7" s="484">
        <v>332681.96999999997</v>
      </c>
      <c r="L7" s="235">
        <v>329724.26</v>
      </c>
    </row>
    <row r="8" spans="1:13" x14ac:dyDescent="0.2">
      <c r="A8" s="22" t="s">
        <v>258</v>
      </c>
      <c r="B8" s="486">
        <v>346141.11488857394</v>
      </c>
      <c r="C8" s="487">
        <v>354349.9641490241</v>
      </c>
      <c r="D8" s="487">
        <v>353323.12228549103</v>
      </c>
      <c r="E8" s="487">
        <v>364369.42580714863</v>
      </c>
      <c r="F8" s="487">
        <v>369126.50931540161</v>
      </c>
      <c r="G8" s="487">
        <v>373059.24312795233</v>
      </c>
      <c r="H8" s="485">
        <v>368166.0604740202</v>
      </c>
      <c r="I8" s="483">
        <v>366514.65038615628</v>
      </c>
      <c r="J8" s="484">
        <v>354971.22580125835</v>
      </c>
      <c r="K8" s="484">
        <v>359964.19459240412</v>
      </c>
      <c r="L8" s="235">
        <v>329724.26</v>
      </c>
    </row>
    <row r="9" spans="1:13" x14ac:dyDescent="0.2">
      <c r="B9" s="22" t="s">
        <v>244</v>
      </c>
      <c r="C9" s="22" t="s">
        <v>245</v>
      </c>
      <c r="D9" s="22" t="s">
        <v>246</v>
      </c>
      <c r="E9" s="22" t="s">
        <v>247</v>
      </c>
      <c r="F9" s="22" t="s">
        <v>248</v>
      </c>
      <c r="G9" s="22" t="s">
        <v>249</v>
      </c>
      <c r="H9" s="22" t="s">
        <v>250</v>
      </c>
      <c r="I9" s="22" t="s">
        <v>251</v>
      </c>
      <c r="J9" s="22" t="s">
        <v>252</v>
      </c>
      <c r="K9" s="22" t="s">
        <v>253</v>
      </c>
      <c r="L9" s="22" t="s">
        <v>254</v>
      </c>
    </row>
    <row r="10" spans="1:13" x14ac:dyDescent="0.2">
      <c r="A10" s="22" t="s">
        <v>259</v>
      </c>
      <c r="B10" s="22">
        <v>265237</v>
      </c>
      <c r="C10" s="235">
        <v>277463</v>
      </c>
      <c r="D10" s="235">
        <v>298438</v>
      </c>
      <c r="E10" s="235">
        <v>301337.21000000002</v>
      </c>
      <c r="F10" s="235">
        <v>310151.65000000002</v>
      </c>
      <c r="G10" s="235">
        <v>322960.58</v>
      </c>
      <c r="H10" s="235">
        <v>334242.27</v>
      </c>
      <c r="I10" s="235">
        <v>339627.93</v>
      </c>
      <c r="J10" s="235">
        <v>346992.56</v>
      </c>
      <c r="K10" s="235">
        <v>357097.19</v>
      </c>
      <c r="L10" s="235">
        <v>366468.93</v>
      </c>
    </row>
    <row r="11" spans="1:13" x14ac:dyDescent="0.2">
      <c r="A11" s="22" t="s">
        <v>260</v>
      </c>
      <c r="B11" s="209">
        <v>340201.24983214267</v>
      </c>
      <c r="C11" s="227">
        <v>351708.31417500699</v>
      </c>
      <c r="D11" s="227">
        <v>372129.21543442656</v>
      </c>
      <c r="E11" s="227">
        <v>375886.93567577389</v>
      </c>
      <c r="F11" s="227">
        <v>381296.40797620761</v>
      </c>
      <c r="G11" s="227">
        <v>388368.63107101887</v>
      </c>
      <c r="H11" s="227">
        <v>392989.84863570059</v>
      </c>
      <c r="I11" s="227">
        <v>392600.09955565166</v>
      </c>
      <c r="J11" s="227">
        <v>395692.87553922972</v>
      </c>
      <c r="K11" s="227">
        <v>386381.63165127562</v>
      </c>
      <c r="L11" s="235">
        <v>366468.93</v>
      </c>
    </row>
    <row r="12" spans="1:13" x14ac:dyDescent="0.2">
      <c r="B12" s="209"/>
      <c r="C12" s="209"/>
      <c r="D12" s="209"/>
      <c r="E12" s="209"/>
      <c r="F12" s="209"/>
      <c r="G12" s="209"/>
      <c r="H12" s="209"/>
      <c r="I12" s="209"/>
      <c r="J12" s="209"/>
      <c r="K12" s="209"/>
    </row>
    <row r="13" spans="1:13" x14ac:dyDescent="0.2">
      <c r="A13"/>
      <c r="B13"/>
      <c r="C13"/>
      <c r="D13"/>
      <c r="E13"/>
      <c r="F13"/>
      <c r="G13"/>
      <c r="H13"/>
      <c r="I13"/>
    </row>
    <row r="14" spans="1:13" x14ac:dyDescent="0.2">
      <c r="K14" s="201"/>
    </row>
    <row r="15" spans="1:13" x14ac:dyDescent="0.2">
      <c r="K15" s="201"/>
    </row>
    <row r="16" spans="1:13" x14ac:dyDescent="0.2">
      <c r="B16" s="210"/>
      <c r="C16" s="210"/>
      <c r="D16" s="210"/>
      <c r="E16" s="210"/>
      <c r="F16" s="210"/>
      <c r="G16" s="210"/>
      <c r="H16" s="210"/>
      <c r="I16" s="210"/>
      <c r="J16" s="210"/>
    </row>
    <row r="18" spans="1:19" x14ac:dyDescent="0.2">
      <c r="A18" s="22" t="s">
        <v>321</v>
      </c>
      <c r="B18" s="22">
        <v>1.2826311933559145</v>
      </c>
      <c r="C18" s="482">
        <v>1.2675863598930559</v>
      </c>
      <c r="D18" s="482">
        <v>1.2469230306945716</v>
      </c>
      <c r="E18" s="482">
        <v>1.2473963493448879</v>
      </c>
      <c r="F18" s="482">
        <v>1.2293870046353375</v>
      </c>
      <c r="G18" s="482">
        <v>1.2025264231040793</v>
      </c>
      <c r="H18" s="482">
        <v>1.1757634623403574</v>
      </c>
      <c r="I18" s="22">
        <v>1.1559711816270577</v>
      </c>
      <c r="J18" s="22">
        <v>1.1403497398884568</v>
      </c>
      <c r="K18" s="22">
        <v>1.0820069226847615</v>
      </c>
      <c r="L18" s="22">
        <v>1</v>
      </c>
      <c r="N18" s="206"/>
    </row>
    <row r="19" spans="1:19" x14ac:dyDescent="0.2">
      <c r="A19" s="22" t="s">
        <v>322</v>
      </c>
      <c r="B19" s="22">
        <f>B5*B18</f>
        <v>204528.37009253411</v>
      </c>
      <c r="C19" s="22">
        <f t="shared" ref="C19:L19" si="0">C5*C18</f>
        <v>209651.17840815207</v>
      </c>
      <c r="D19" s="22">
        <f t="shared" si="0"/>
        <v>213187.6774808816</v>
      </c>
      <c r="E19" s="22">
        <f t="shared" si="0"/>
        <v>223461.92504385943</v>
      </c>
      <c r="F19" s="22">
        <f t="shared" si="0"/>
        <v>227210.3271793343</v>
      </c>
      <c r="G19" s="22">
        <f t="shared" si="0"/>
        <v>232854.90771914154</v>
      </c>
      <c r="H19" s="22">
        <f t="shared" si="0"/>
        <v>235013.04704164935</v>
      </c>
      <c r="I19" s="22">
        <f t="shared" si="0"/>
        <v>236996.37935792858</v>
      </c>
      <c r="J19" s="22">
        <f t="shared" si="0"/>
        <v>231002.22049184574</v>
      </c>
      <c r="K19" s="22">
        <f t="shared" si="0"/>
        <v>227898.20581366232</v>
      </c>
      <c r="L19" s="22">
        <f t="shared" si="0"/>
        <v>213683.21</v>
      </c>
      <c r="N19" s="207"/>
    </row>
    <row r="20" spans="1:19" x14ac:dyDescent="0.2">
      <c r="A20" s="22" t="s">
        <v>323</v>
      </c>
      <c r="B20" s="22">
        <f>B7*B18</f>
        <v>346141.11488857394</v>
      </c>
      <c r="C20" s="22">
        <f t="shared" ref="C20:K20" si="1">C7*C18</f>
        <v>354349.9641490241</v>
      </c>
      <c r="D20" s="22">
        <f t="shared" si="1"/>
        <v>353323.12228549103</v>
      </c>
      <c r="E20" s="22">
        <f t="shared" si="1"/>
        <v>364369.42580714863</v>
      </c>
      <c r="F20" s="22">
        <f t="shared" si="1"/>
        <v>369126.50931540161</v>
      </c>
      <c r="G20" s="22">
        <f t="shared" si="1"/>
        <v>373059.24312795233</v>
      </c>
      <c r="H20" s="22">
        <f t="shared" si="1"/>
        <v>368166.0604740202</v>
      </c>
      <c r="I20" s="22">
        <f t="shared" si="1"/>
        <v>366514.65038615628</v>
      </c>
      <c r="J20" s="22">
        <f t="shared" si="1"/>
        <v>354971.22580125835</v>
      </c>
      <c r="K20" s="22">
        <f t="shared" si="1"/>
        <v>359964.19459240412</v>
      </c>
      <c r="L20" s="22">
        <f t="shared" ref="L20" si="2">L7*L18</f>
        <v>329724.26</v>
      </c>
      <c r="N20" s="204"/>
    </row>
    <row r="21" spans="1:19" x14ac:dyDescent="0.2">
      <c r="A21" s="22" t="s">
        <v>324</v>
      </c>
      <c r="B21" s="22">
        <f>B10*B18</f>
        <v>340201.24983214267</v>
      </c>
      <c r="C21" s="22">
        <f t="shared" ref="C21:K21" si="3">C10*C18</f>
        <v>351708.31417500699</v>
      </c>
      <c r="D21" s="22">
        <f t="shared" si="3"/>
        <v>372129.21543442656</v>
      </c>
      <c r="E21" s="22">
        <f t="shared" si="3"/>
        <v>375886.93567577389</v>
      </c>
      <c r="F21" s="22">
        <f t="shared" si="3"/>
        <v>381296.40797620761</v>
      </c>
      <c r="G21" s="22">
        <f t="shared" si="3"/>
        <v>388368.63107101887</v>
      </c>
      <c r="H21" s="22">
        <f t="shared" si="3"/>
        <v>392989.84863570059</v>
      </c>
      <c r="I21" s="22">
        <f t="shared" si="3"/>
        <v>392600.09955565166</v>
      </c>
      <c r="J21" s="22">
        <f t="shared" si="3"/>
        <v>395692.87553922972</v>
      </c>
      <c r="K21" s="22">
        <f t="shared" si="3"/>
        <v>386381.63165127562</v>
      </c>
      <c r="L21" s="22">
        <f t="shared" ref="L21" si="4">L10*L18</f>
        <v>366468.93</v>
      </c>
      <c r="N21" s="205"/>
    </row>
    <row r="22" spans="1:19" x14ac:dyDescent="0.2">
      <c r="A22" s="14"/>
      <c r="B22" s="14"/>
      <c r="C22" s="14"/>
      <c r="D22" s="14"/>
      <c r="E22" s="14"/>
      <c r="F22" s="14"/>
      <c r="G22" s="14"/>
      <c r="H22" s="14"/>
      <c r="I22" s="14"/>
      <c r="J22" s="14"/>
      <c r="K22" s="14"/>
      <c r="L22" s="14"/>
      <c r="N22" s="111"/>
      <c r="O22" s="111"/>
      <c r="P22" s="111"/>
      <c r="Q22" s="111"/>
      <c r="R22" s="111"/>
      <c r="S22" s="111"/>
    </row>
    <row r="23" spans="1:19" x14ac:dyDescent="0.2">
      <c r="A23" s="14"/>
      <c r="B23" s="478"/>
      <c r="C23" s="478"/>
      <c r="D23" s="478"/>
      <c r="E23" s="478"/>
      <c r="F23" s="479"/>
      <c r="G23" s="478"/>
      <c r="H23" s="478"/>
      <c r="I23" s="478"/>
      <c r="J23" s="478"/>
      <c r="K23" s="478"/>
      <c r="L23" s="478"/>
      <c r="N23" s="112"/>
      <c r="O23" s="113"/>
      <c r="P23" s="113"/>
      <c r="Q23" s="113"/>
      <c r="R23" s="113"/>
      <c r="S23" s="113"/>
    </row>
    <row r="24" spans="1:19" x14ac:dyDescent="0.2">
      <c r="A24" s="14"/>
      <c r="B24" s="480"/>
      <c r="C24" s="480"/>
      <c r="D24" s="480"/>
      <c r="E24" s="480"/>
      <c r="F24" s="480"/>
      <c r="G24" s="480"/>
      <c r="H24" s="481"/>
      <c r="I24" s="480"/>
      <c r="J24" s="480"/>
      <c r="K24" s="480"/>
      <c r="L24" s="478"/>
      <c r="N24" s="112"/>
      <c r="O24" s="113"/>
      <c r="P24" s="113"/>
      <c r="Q24" s="113"/>
      <c r="R24" s="113"/>
      <c r="S24" s="113"/>
    </row>
    <row r="25" spans="1:19" x14ac:dyDescent="0.2">
      <c r="N25" s="207"/>
    </row>
    <row r="26" spans="1:19" x14ac:dyDescent="0.2">
      <c r="N26" s="207"/>
    </row>
    <row r="28" spans="1:19" x14ac:dyDescent="0.2">
      <c r="N28" s="204"/>
    </row>
    <row r="29" spans="1:19" x14ac:dyDescent="0.2">
      <c r="N29" s="206"/>
    </row>
    <row r="30" spans="1:19" x14ac:dyDescent="0.2">
      <c r="N30" s="207"/>
    </row>
    <row r="31" spans="1:19" x14ac:dyDescent="0.2">
      <c r="N31" s="204"/>
    </row>
    <row r="32" spans="1:19" ht="13.5" x14ac:dyDescent="0.2">
      <c r="A32" s="169" t="s">
        <v>325</v>
      </c>
      <c r="N32" s="205"/>
    </row>
    <row r="33" spans="1:18" ht="12.75" customHeight="1" x14ac:dyDescent="0.2">
      <c r="A33" s="169" t="s">
        <v>266</v>
      </c>
      <c r="N33" s="607"/>
      <c r="O33" s="607"/>
      <c r="P33" s="607"/>
      <c r="Q33" s="607"/>
      <c r="R33" s="607"/>
    </row>
    <row r="34" spans="1:18" x14ac:dyDescent="0.2">
      <c r="A34" s="169" t="s">
        <v>326</v>
      </c>
      <c r="N34" s="111"/>
      <c r="O34" s="111"/>
      <c r="P34" s="111"/>
      <c r="Q34" s="111"/>
      <c r="R34" s="111"/>
    </row>
    <row r="35" spans="1:18" x14ac:dyDescent="0.2">
      <c r="A35" s="169"/>
      <c r="B35" s="14" t="s">
        <v>269</v>
      </c>
      <c r="H35" s="14" t="s">
        <v>254</v>
      </c>
      <c r="I35" s="14" t="s">
        <v>327</v>
      </c>
      <c r="N35" s="206"/>
      <c r="O35" s="206"/>
      <c r="P35" s="206"/>
      <c r="Q35" s="206"/>
      <c r="R35" s="206"/>
    </row>
    <row r="36" spans="1:18" x14ac:dyDescent="0.2">
      <c r="A36" s="169"/>
      <c r="B36" s="14" t="s">
        <v>270</v>
      </c>
      <c r="H36" s="14" t="s">
        <v>253</v>
      </c>
      <c r="I36" s="14" t="s">
        <v>327</v>
      </c>
    </row>
    <row r="37" spans="1:18" x14ac:dyDescent="0.2">
      <c r="A37" s="14"/>
      <c r="B37" s="14" t="s">
        <v>149</v>
      </c>
      <c r="C37" s="14"/>
      <c r="D37" s="14"/>
      <c r="E37" s="14"/>
      <c r="F37" s="14"/>
      <c r="G37" s="14"/>
      <c r="H37" s="14" t="s">
        <v>248</v>
      </c>
      <c r="I37" s="14" t="s">
        <v>328</v>
      </c>
      <c r="J37" s="14"/>
    </row>
    <row r="38" spans="1:18" x14ac:dyDescent="0.2">
      <c r="A38" s="14"/>
      <c r="B38" s="14" t="s">
        <v>271</v>
      </c>
      <c r="C38" s="14"/>
      <c r="D38" s="14"/>
      <c r="E38" s="14"/>
      <c r="F38" s="14"/>
      <c r="G38" s="14"/>
      <c r="H38" s="14" t="s">
        <v>245</v>
      </c>
      <c r="I38" s="14" t="s">
        <v>329</v>
      </c>
      <c r="J38" s="14"/>
    </row>
    <row r="39" spans="1:18" x14ac:dyDescent="0.2">
      <c r="A39" s="14"/>
      <c r="B39" s="14" t="s">
        <v>330</v>
      </c>
      <c r="C39" s="14"/>
      <c r="D39" s="14"/>
      <c r="E39" s="14"/>
      <c r="F39" s="14"/>
      <c r="G39" s="14"/>
      <c r="H39" s="14" t="s">
        <v>244</v>
      </c>
      <c r="I39" s="14" t="s">
        <v>331</v>
      </c>
      <c r="J39" s="14"/>
    </row>
    <row r="40" spans="1:18" x14ac:dyDescent="0.2">
      <c r="A40" s="14"/>
      <c r="B40" s="14" t="s">
        <v>332</v>
      </c>
      <c r="C40" s="14"/>
      <c r="D40" s="14"/>
      <c r="E40" s="14"/>
      <c r="F40" s="14"/>
      <c r="G40" s="169"/>
      <c r="H40" s="169" t="s">
        <v>333</v>
      </c>
      <c r="I40" s="169" t="s">
        <v>334</v>
      </c>
      <c r="J40" s="14"/>
    </row>
    <row r="41" spans="1:18" x14ac:dyDescent="0.2">
      <c r="A41" s="14"/>
      <c r="B41" s="203"/>
      <c r="C41" s="203"/>
      <c r="D41" s="203"/>
      <c r="E41" s="14"/>
      <c r="F41" s="14"/>
      <c r="G41" s="14"/>
      <c r="H41" s="14"/>
      <c r="I41" s="14"/>
      <c r="J41" s="14"/>
    </row>
    <row r="42" spans="1:18" x14ac:dyDescent="0.2">
      <c r="A42" s="14" t="s">
        <v>335</v>
      </c>
      <c r="C42" s="211"/>
      <c r="D42" s="211"/>
      <c r="E42" s="211"/>
      <c r="F42" s="211"/>
    </row>
    <row r="43" spans="1:18" x14ac:dyDescent="0.2">
      <c r="A43" s="14" t="s">
        <v>201</v>
      </c>
      <c r="C43" s="211"/>
      <c r="D43" s="211"/>
      <c r="E43" s="211"/>
      <c r="F43" s="211"/>
    </row>
  </sheetData>
  <mergeCells count="2">
    <mergeCell ref="A2:C2"/>
    <mergeCell ref="N33:R33"/>
  </mergeCells>
  <hyperlinks>
    <hyperlink ref="A2:C2" location="TOC!A1" display="Return to Table of Contents" xr:uid="{00000000-0004-0000-0A00-000000000000}"/>
  </hyperlinks>
  <pageMargins left="0.25" right="0.25" top="0.75" bottom="0.75" header="0.3" footer="0.3"/>
  <pageSetup scale="53" orientation="landscape" horizontalDpi="1200" verticalDpi="1200" r:id="rId1"/>
  <headerFooter>
    <oddHeader>&amp;L2022-23 &amp;"Arial,Italic"Survey of Dental Education
&amp;"Arial,Regular"Report 2 - Tuition, Admission, and Attrition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0C0"/>
    <pageSetUpPr fitToPage="1"/>
  </sheetPr>
  <dimension ref="A1:L85"/>
  <sheetViews>
    <sheetView zoomScaleNormal="100" workbookViewId="0">
      <pane xSplit="3" ySplit="3" topLeftCell="D4" activePane="bottomRight" state="frozen"/>
      <selection pane="topRight" activeCell="A2" sqref="A2:C2"/>
      <selection pane="bottomLeft" activeCell="A2" sqref="A2:C2"/>
      <selection pane="bottomRight"/>
    </sheetView>
  </sheetViews>
  <sheetFormatPr defaultColWidth="9.140625" defaultRowHeight="12.75" x14ac:dyDescent="0.2"/>
  <cols>
    <col min="1" max="1" width="11.28515625" style="1" bestFit="1" customWidth="1"/>
    <col min="2" max="2" width="46.85546875" style="1" customWidth="1"/>
    <col min="3" max="3" width="20.42578125" style="1" customWidth="1"/>
    <col min="4" max="11" width="14.28515625" style="1" customWidth="1"/>
    <col min="12" max="16384" width="9.140625" style="1"/>
  </cols>
  <sheetData>
    <row r="1" spans="1:11" ht="17.25" x14ac:dyDescent="0.25">
      <c r="A1" s="261" t="s">
        <v>336</v>
      </c>
      <c r="B1" s="261"/>
      <c r="C1" s="261"/>
      <c r="D1" s="4"/>
      <c r="E1" s="4"/>
      <c r="F1" s="427"/>
      <c r="G1" s="4"/>
      <c r="H1" s="4"/>
      <c r="I1" s="4"/>
      <c r="J1" s="4"/>
      <c r="K1" s="4"/>
    </row>
    <row r="2" spans="1:11" ht="14.25" x14ac:dyDescent="0.2">
      <c r="A2" s="577" t="s">
        <v>36</v>
      </c>
      <c r="B2" s="577"/>
      <c r="C2" s="4"/>
      <c r="D2" s="4"/>
      <c r="E2" s="4"/>
      <c r="F2" s="4"/>
      <c r="G2" s="4"/>
      <c r="H2" s="4"/>
      <c r="I2" s="4"/>
      <c r="J2" s="4"/>
      <c r="K2" s="4"/>
    </row>
    <row r="3" spans="1:11" ht="38.25" customHeight="1" x14ac:dyDescent="0.25">
      <c r="A3" s="5" t="s">
        <v>306</v>
      </c>
      <c r="B3" s="7" t="s">
        <v>76</v>
      </c>
      <c r="C3" s="496" t="s">
        <v>307</v>
      </c>
      <c r="D3" s="49" t="s">
        <v>308</v>
      </c>
      <c r="E3" s="47" t="s">
        <v>294</v>
      </c>
      <c r="F3" s="50" t="s">
        <v>309</v>
      </c>
      <c r="G3" s="49" t="s">
        <v>310</v>
      </c>
      <c r="H3" s="47" t="s">
        <v>296</v>
      </c>
      <c r="I3" s="47" t="s">
        <v>311</v>
      </c>
      <c r="J3" s="50" t="s">
        <v>298</v>
      </c>
      <c r="K3" s="49" t="s">
        <v>337</v>
      </c>
    </row>
    <row r="4" spans="1:11" ht="20.100000000000001" customHeight="1" x14ac:dyDescent="0.2">
      <c r="A4" s="8">
        <v>1</v>
      </c>
      <c r="B4" s="9" t="s">
        <v>189</v>
      </c>
      <c r="C4" s="374" t="s">
        <v>82</v>
      </c>
      <c r="D4" s="15">
        <v>68000</v>
      </c>
      <c r="E4" s="36">
        <v>14000</v>
      </c>
      <c r="F4" s="16">
        <v>82000</v>
      </c>
      <c r="G4" s="15">
        <v>15768</v>
      </c>
      <c r="H4" s="36">
        <v>5146</v>
      </c>
      <c r="I4" s="36">
        <v>1300</v>
      </c>
      <c r="J4" s="32">
        <v>5944</v>
      </c>
      <c r="K4" s="69">
        <v>110158</v>
      </c>
    </row>
    <row r="5" spans="1:11" ht="20.100000000000001" customHeight="1" x14ac:dyDescent="0.2">
      <c r="A5" s="10">
        <v>2</v>
      </c>
      <c r="B5" s="11" t="s">
        <v>173</v>
      </c>
      <c r="C5" s="386" t="s">
        <v>82</v>
      </c>
      <c r="D5" s="51">
        <v>97920</v>
      </c>
      <c r="E5" s="52">
        <v>8224</v>
      </c>
      <c r="F5" s="53">
        <v>106144</v>
      </c>
      <c r="G5" s="51">
        <v>26000</v>
      </c>
      <c r="H5" s="52">
        <v>0</v>
      </c>
      <c r="I5" s="52">
        <v>1115</v>
      </c>
      <c r="J5" s="66">
        <v>600</v>
      </c>
      <c r="K5" s="70">
        <v>133859</v>
      </c>
    </row>
    <row r="6" spans="1:11" ht="20.100000000000001" customHeight="1" x14ac:dyDescent="0.2">
      <c r="A6" s="8">
        <v>3</v>
      </c>
      <c r="B6" s="9" t="s">
        <v>108</v>
      </c>
      <c r="C6" s="374" t="s">
        <v>82</v>
      </c>
      <c r="D6" s="54">
        <v>105376</v>
      </c>
      <c r="E6" s="55">
        <v>5696</v>
      </c>
      <c r="F6" s="56">
        <v>111072</v>
      </c>
      <c r="G6" s="54">
        <v>24524</v>
      </c>
      <c r="H6" s="55">
        <v>0</v>
      </c>
      <c r="I6" s="55">
        <v>2543</v>
      </c>
      <c r="J6" s="67">
        <v>1680</v>
      </c>
      <c r="K6" s="71">
        <v>139819</v>
      </c>
    </row>
    <row r="7" spans="1:11" ht="20.100000000000001" customHeight="1" x14ac:dyDescent="0.2">
      <c r="A7" s="10">
        <v>4</v>
      </c>
      <c r="B7" s="11" t="s">
        <v>176</v>
      </c>
      <c r="C7" s="386" t="s">
        <v>82</v>
      </c>
      <c r="D7" s="51">
        <v>96600</v>
      </c>
      <c r="E7" s="52">
        <v>15796</v>
      </c>
      <c r="F7" s="53">
        <v>112396</v>
      </c>
      <c r="G7" s="51">
        <v>17316</v>
      </c>
      <c r="H7" s="52">
        <v>8140</v>
      </c>
      <c r="I7" s="52">
        <v>3419</v>
      </c>
      <c r="J7" s="66">
        <v>900</v>
      </c>
      <c r="K7" s="70">
        <v>142171</v>
      </c>
    </row>
    <row r="8" spans="1:11" ht="20.100000000000001" customHeight="1" x14ac:dyDescent="0.2">
      <c r="A8" s="8">
        <v>5</v>
      </c>
      <c r="B8" s="9" t="s">
        <v>153</v>
      </c>
      <c r="C8" s="374" t="s">
        <v>82</v>
      </c>
      <c r="D8" s="54">
        <v>109795</v>
      </c>
      <c r="E8" s="55">
        <v>17611</v>
      </c>
      <c r="F8" s="56">
        <v>127406</v>
      </c>
      <c r="G8" s="54">
        <v>14525</v>
      </c>
      <c r="H8" s="55">
        <v>3685</v>
      </c>
      <c r="I8" s="55">
        <v>4000</v>
      </c>
      <c r="J8" s="67">
        <v>1170</v>
      </c>
      <c r="K8" s="71">
        <v>150786</v>
      </c>
    </row>
    <row r="9" spans="1:11" ht="20.100000000000001" customHeight="1" x14ac:dyDescent="0.2">
      <c r="A9" s="10">
        <v>6</v>
      </c>
      <c r="B9" s="11" t="s">
        <v>81</v>
      </c>
      <c r="C9" s="386" t="s">
        <v>82</v>
      </c>
      <c r="D9" s="51">
        <v>123888</v>
      </c>
      <c r="E9" s="52">
        <v>18348</v>
      </c>
      <c r="F9" s="53">
        <v>142236</v>
      </c>
      <c r="G9" s="51">
        <v>0</v>
      </c>
      <c r="H9" s="52">
        <v>15</v>
      </c>
      <c r="I9" s="52">
        <v>0</v>
      </c>
      <c r="J9" s="66">
        <v>11496</v>
      </c>
      <c r="K9" s="70">
        <v>153747</v>
      </c>
    </row>
    <row r="10" spans="1:11" ht="20.100000000000001" customHeight="1" x14ac:dyDescent="0.2">
      <c r="A10" s="8">
        <v>7</v>
      </c>
      <c r="B10" s="9" t="s">
        <v>134</v>
      </c>
      <c r="C10" s="374" t="s">
        <v>82</v>
      </c>
      <c r="D10" s="54">
        <v>124668</v>
      </c>
      <c r="E10" s="55">
        <v>0</v>
      </c>
      <c r="F10" s="56">
        <v>124668</v>
      </c>
      <c r="G10" s="54">
        <v>15239</v>
      </c>
      <c r="H10" s="55">
        <v>27352</v>
      </c>
      <c r="I10" s="55">
        <v>632</v>
      </c>
      <c r="J10" s="67">
        <v>0</v>
      </c>
      <c r="K10" s="71">
        <v>167891</v>
      </c>
    </row>
    <row r="11" spans="1:11" ht="20.100000000000001" customHeight="1" x14ac:dyDescent="0.2">
      <c r="A11" s="10">
        <v>8</v>
      </c>
      <c r="B11" s="11" t="s">
        <v>118</v>
      </c>
      <c r="C11" s="386" t="s">
        <v>82</v>
      </c>
      <c r="D11" s="51">
        <v>140640</v>
      </c>
      <c r="E11" s="52">
        <v>6176</v>
      </c>
      <c r="F11" s="53">
        <v>146816</v>
      </c>
      <c r="G11" s="51">
        <v>16826</v>
      </c>
      <c r="H11" s="52">
        <v>5200</v>
      </c>
      <c r="I11" s="52">
        <v>7250</v>
      </c>
      <c r="J11" s="66">
        <v>0</v>
      </c>
      <c r="K11" s="70">
        <v>176092</v>
      </c>
    </row>
    <row r="12" spans="1:11" ht="20.100000000000001" customHeight="1" x14ac:dyDescent="0.2">
      <c r="A12" s="8">
        <v>9</v>
      </c>
      <c r="B12" s="9" t="s">
        <v>175</v>
      </c>
      <c r="C12" s="374" t="s">
        <v>82</v>
      </c>
      <c r="D12" s="54">
        <v>127134</v>
      </c>
      <c r="E12" s="55">
        <v>14263</v>
      </c>
      <c r="F12" s="56">
        <v>141397</v>
      </c>
      <c r="G12" s="54">
        <v>23732</v>
      </c>
      <c r="H12" s="55">
        <v>3160</v>
      </c>
      <c r="I12" s="55">
        <v>0</v>
      </c>
      <c r="J12" s="67">
        <v>13252</v>
      </c>
      <c r="K12" s="71">
        <v>181541</v>
      </c>
    </row>
    <row r="13" spans="1:11" ht="20.100000000000001" customHeight="1" x14ac:dyDescent="0.2">
      <c r="A13" s="10">
        <v>10</v>
      </c>
      <c r="B13" s="11" t="s">
        <v>158</v>
      </c>
      <c r="C13" s="386" t="s">
        <v>82</v>
      </c>
      <c r="D13" s="51">
        <v>119476</v>
      </c>
      <c r="E13" s="52">
        <v>15572</v>
      </c>
      <c r="F13" s="53">
        <v>135048</v>
      </c>
      <c r="G13" s="51">
        <v>1813</v>
      </c>
      <c r="H13" s="52">
        <v>14229</v>
      </c>
      <c r="I13" s="52">
        <v>34840</v>
      </c>
      <c r="J13" s="66">
        <v>0</v>
      </c>
      <c r="K13" s="70">
        <v>185930</v>
      </c>
    </row>
    <row r="14" spans="1:11" ht="20.100000000000001" customHeight="1" x14ac:dyDescent="0.2">
      <c r="A14" s="8">
        <v>11</v>
      </c>
      <c r="B14" s="9" t="s">
        <v>119</v>
      </c>
      <c r="C14" s="374" t="s">
        <v>82</v>
      </c>
      <c r="D14" s="54">
        <v>148464</v>
      </c>
      <c r="E14" s="55">
        <v>784</v>
      </c>
      <c r="F14" s="56">
        <v>149248</v>
      </c>
      <c r="G14" s="54">
        <v>30000</v>
      </c>
      <c r="H14" s="55">
        <v>7450</v>
      </c>
      <c r="I14" s="55">
        <v>0</v>
      </c>
      <c r="J14" s="67">
        <v>420</v>
      </c>
      <c r="K14" s="71">
        <v>187118</v>
      </c>
    </row>
    <row r="15" spans="1:11" ht="20.100000000000001" customHeight="1" x14ac:dyDescent="0.2">
      <c r="A15" s="10">
        <v>12</v>
      </c>
      <c r="B15" s="11" t="s">
        <v>110</v>
      </c>
      <c r="C15" s="386" t="s">
        <v>82</v>
      </c>
      <c r="D15" s="51">
        <v>145591</v>
      </c>
      <c r="E15" s="52">
        <v>27942</v>
      </c>
      <c r="F15" s="53">
        <v>173533</v>
      </c>
      <c r="G15" s="51">
        <v>22917</v>
      </c>
      <c r="H15" s="52">
        <v>0</v>
      </c>
      <c r="I15" s="52">
        <v>0</v>
      </c>
      <c r="J15" s="66">
        <v>0</v>
      </c>
      <c r="K15" s="70">
        <v>196450</v>
      </c>
    </row>
    <row r="16" spans="1:11" ht="20.100000000000001" customHeight="1" x14ac:dyDescent="0.2">
      <c r="A16" s="8">
        <v>13</v>
      </c>
      <c r="B16" s="9" t="s">
        <v>98</v>
      </c>
      <c r="C16" s="374" t="s">
        <v>82</v>
      </c>
      <c r="D16" s="54">
        <v>165376</v>
      </c>
      <c r="E16" s="55">
        <v>1864</v>
      </c>
      <c r="F16" s="56">
        <v>167240</v>
      </c>
      <c r="G16" s="54">
        <v>10720</v>
      </c>
      <c r="H16" s="55">
        <v>4800</v>
      </c>
      <c r="I16" s="55">
        <v>0</v>
      </c>
      <c r="J16" s="67">
        <v>16800</v>
      </c>
      <c r="K16" s="71">
        <v>199560</v>
      </c>
    </row>
    <row r="17" spans="1:11" ht="20.100000000000001" customHeight="1" x14ac:dyDescent="0.2">
      <c r="A17" s="10">
        <v>14</v>
      </c>
      <c r="B17" s="11" t="s">
        <v>185</v>
      </c>
      <c r="C17" s="386" t="s">
        <v>82</v>
      </c>
      <c r="D17" s="51">
        <v>139194</v>
      </c>
      <c r="E17" s="52">
        <v>7524</v>
      </c>
      <c r="F17" s="53">
        <v>146718</v>
      </c>
      <c r="G17" s="51">
        <v>38132</v>
      </c>
      <c r="H17" s="52">
        <v>14062</v>
      </c>
      <c r="I17" s="52">
        <v>4734</v>
      </c>
      <c r="J17" s="66">
        <v>0</v>
      </c>
      <c r="K17" s="70">
        <v>203646</v>
      </c>
    </row>
    <row r="18" spans="1:11" ht="20.100000000000001" customHeight="1" x14ac:dyDescent="0.2">
      <c r="A18" s="8">
        <v>15</v>
      </c>
      <c r="B18" s="9" t="s">
        <v>121</v>
      </c>
      <c r="C18" s="374" t="s">
        <v>82</v>
      </c>
      <c r="D18" s="54">
        <v>113672</v>
      </c>
      <c r="E18" s="55">
        <v>26892</v>
      </c>
      <c r="F18" s="56">
        <v>140564</v>
      </c>
      <c r="G18" s="54">
        <v>27600</v>
      </c>
      <c r="H18" s="55">
        <v>8718</v>
      </c>
      <c r="I18" s="55">
        <v>2012</v>
      </c>
      <c r="J18" s="67">
        <v>25852</v>
      </c>
      <c r="K18" s="71">
        <v>204746</v>
      </c>
    </row>
    <row r="19" spans="1:11" ht="20.100000000000001" customHeight="1" x14ac:dyDescent="0.2">
      <c r="A19" s="10">
        <v>16</v>
      </c>
      <c r="B19" s="11" t="s">
        <v>100</v>
      </c>
      <c r="C19" s="386" t="s">
        <v>82</v>
      </c>
      <c r="D19" s="51">
        <v>158812</v>
      </c>
      <c r="E19" s="52">
        <v>12152</v>
      </c>
      <c r="F19" s="53">
        <v>170964</v>
      </c>
      <c r="G19" s="51">
        <v>15135</v>
      </c>
      <c r="H19" s="52">
        <v>4550</v>
      </c>
      <c r="I19" s="52">
        <v>8840</v>
      </c>
      <c r="J19" s="66">
        <v>13092</v>
      </c>
      <c r="K19" s="70">
        <v>212581</v>
      </c>
    </row>
    <row r="20" spans="1:11" ht="20.100000000000001" customHeight="1" x14ac:dyDescent="0.2">
      <c r="A20" s="8">
        <v>17</v>
      </c>
      <c r="B20" s="9" t="s">
        <v>171</v>
      </c>
      <c r="C20" s="374" t="s">
        <v>82</v>
      </c>
      <c r="D20" s="54">
        <v>121552</v>
      </c>
      <c r="E20" s="55">
        <v>39604</v>
      </c>
      <c r="F20" s="56">
        <v>161156</v>
      </c>
      <c r="G20" s="54">
        <v>25900</v>
      </c>
      <c r="H20" s="55">
        <v>4695</v>
      </c>
      <c r="I20" s="55">
        <v>6830</v>
      </c>
      <c r="J20" s="67">
        <v>15548</v>
      </c>
      <c r="K20" s="71">
        <v>214129</v>
      </c>
    </row>
    <row r="21" spans="1:11" ht="20.100000000000001" customHeight="1" x14ac:dyDescent="0.2">
      <c r="A21" s="10">
        <v>18</v>
      </c>
      <c r="B21" s="11" t="s">
        <v>142</v>
      </c>
      <c r="C21" s="386" t="s">
        <v>82</v>
      </c>
      <c r="D21" s="51">
        <v>185088</v>
      </c>
      <c r="E21" s="52">
        <v>30364</v>
      </c>
      <c r="F21" s="53">
        <v>215452</v>
      </c>
      <c r="G21" s="51">
        <v>0</v>
      </c>
      <c r="H21" s="52">
        <v>0</v>
      </c>
      <c r="I21" s="52">
        <v>0</v>
      </c>
      <c r="J21" s="66">
        <v>0</v>
      </c>
      <c r="K21" s="70">
        <v>215452</v>
      </c>
    </row>
    <row r="22" spans="1:11" ht="20.100000000000001" customHeight="1" x14ac:dyDescent="0.2">
      <c r="A22" s="8">
        <v>19</v>
      </c>
      <c r="B22" s="9" t="s">
        <v>140</v>
      </c>
      <c r="C22" s="374" t="s">
        <v>82</v>
      </c>
      <c r="D22" s="54">
        <v>161800</v>
      </c>
      <c r="E22" s="55">
        <v>40150</v>
      </c>
      <c r="F22" s="56">
        <v>201950</v>
      </c>
      <c r="G22" s="54">
        <v>0</v>
      </c>
      <c r="H22" s="55">
        <v>0</v>
      </c>
      <c r="I22" s="55">
        <v>0</v>
      </c>
      <c r="J22" s="67">
        <v>13790</v>
      </c>
      <c r="K22" s="71">
        <v>215740</v>
      </c>
    </row>
    <row r="23" spans="1:11" ht="20.100000000000001" customHeight="1" x14ac:dyDescent="0.2">
      <c r="A23" s="10">
        <v>20</v>
      </c>
      <c r="B23" s="11" t="s">
        <v>179</v>
      </c>
      <c r="C23" s="386" t="s">
        <v>82</v>
      </c>
      <c r="D23" s="51">
        <v>178852</v>
      </c>
      <c r="E23" s="52">
        <v>0</v>
      </c>
      <c r="F23" s="53">
        <v>178852</v>
      </c>
      <c r="G23" s="51">
        <v>7096</v>
      </c>
      <c r="H23" s="52">
        <v>30900</v>
      </c>
      <c r="I23" s="52">
        <v>0</v>
      </c>
      <c r="J23" s="66">
        <v>0</v>
      </c>
      <c r="K23" s="70">
        <v>216848</v>
      </c>
    </row>
    <row r="24" spans="1:11" ht="20.100000000000001" customHeight="1" x14ac:dyDescent="0.2">
      <c r="A24" s="8">
        <v>21</v>
      </c>
      <c r="B24" s="9" t="s">
        <v>152</v>
      </c>
      <c r="C24" s="374" t="s">
        <v>82</v>
      </c>
      <c r="D24" s="54">
        <v>158172</v>
      </c>
      <c r="E24" s="55">
        <v>22320</v>
      </c>
      <c r="F24" s="56">
        <v>180492</v>
      </c>
      <c r="G24" s="54">
        <v>5000</v>
      </c>
      <c r="H24" s="55">
        <v>4000</v>
      </c>
      <c r="I24" s="55">
        <v>15375</v>
      </c>
      <c r="J24" s="67">
        <v>13468</v>
      </c>
      <c r="K24" s="71">
        <v>218335</v>
      </c>
    </row>
    <row r="25" spans="1:11" ht="20.100000000000001" customHeight="1" x14ac:dyDescent="0.2">
      <c r="A25" s="10">
        <v>22</v>
      </c>
      <c r="B25" s="11" t="s">
        <v>102</v>
      </c>
      <c r="C25" s="386" t="s">
        <v>85</v>
      </c>
      <c r="D25" s="51">
        <v>170528</v>
      </c>
      <c r="E25" s="52">
        <v>13528</v>
      </c>
      <c r="F25" s="53">
        <v>184056</v>
      </c>
      <c r="G25" s="51">
        <v>31232</v>
      </c>
      <c r="H25" s="52">
        <v>3144</v>
      </c>
      <c r="I25" s="52">
        <v>0</v>
      </c>
      <c r="J25" s="66">
        <v>0</v>
      </c>
      <c r="K25" s="70">
        <v>218432</v>
      </c>
    </row>
    <row r="26" spans="1:11" ht="20.100000000000001" customHeight="1" x14ac:dyDescent="0.2">
      <c r="A26" s="8">
        <v>23</v>
      </c>
      <c r="B26" s="9" t="s">
        <v>148</v>
      </c>
      <c r="C26" s="374" t="s">
        <v>82</v>
      </c>
      <c r="D26" s="54">
        <v>147600</v>
      </c>
      <c r="E26" s="55">
        <v>10532</v>
      </c>
      <c r="F26" s="56">
        <v>158132</v>
      </c>
      <c r="G26" s="54">
        <v>14144</v>
      </c>
      <c r="H26" s="55">
        <v>2000</v>
      </c>
      <c r="I26" s="55">
        <v>44760</v>
      </c>
      <c r="J26" s="67">
        <v>1628</v>
      </c>
      <c r="K26" s="71">
        <v>220664</v>
      </c>
    </row>
    <row r="27" spans="1:11" ht="20.100000000000001" customHeight="1" x14ac:dyDescent="0.2">
      <c r="A27" s="10">
        <v>24</v>
      </c>
      <c r="B27" s="11" t="s">
        <v>181</v>
      </c>
      <c r="C27" s="386" t="s">
        <v>82</v>
      </c>
      <c r="D27" s="51">
        <v>158116</v>
      </c>
      <c r="E27" s="52">
        <v>2826</v>
      </c>
      <c r="F27" s="53">
        <v>160942</v>
      </c>
      <c r="G27" s="51">
        <v>0</v>
      </c>
      <c r="H27" s="52">
        <v>7691</v>
      </c>
      <c r="I27" s="52">
        <v>53346</v>
      </c>
      <c r="J27" s="66">
        <v>960</v>
      </c>
      <c r="K27" s="70">
        <v>222939</v>
      </c>
    </row>
    <row r="28" spans="1:11" ht="20.100000000000001" customHeight="1" x14ac:dyDescent="0.2">
      <c r="A28" s="8">
        <v>25</v>
      </c>
      <c r="B28" s="9" t="s">
        <v>114</v>
      </c>
      <c r="C28" s="374" t="s">
        <v>82</v>
      </c>
      <c r="D28" s="54">
        <v>170316</v>
      </c>
      <c r="E28" s="55">
        <v>1602</v>
      </c>
      <c r="F28" s="56">
        <v>171918</v>
      </c>
      <c r="G28" s="54">
        <v>31278</v>
      </c>
      <c r="H28" s="55">
        <v>4650</v>
      </c>
      <c r="I28" s="55">
        <v>452</v>
      </c>
      <c r="J28" s="67">
        <v>15901</v>
      </c>
      <c r="K28" s="71">
        <v>224199</v>
      </c>
    </row>
    <row r="29" spans="1:11" ht="20.100000000000001" customHeight="1" x14ac:dyDescent="0.2">
      <c r="A29" s="10">
        <v>26</v>
      </c>
      <c r="B29" s="11" t="s">
        <v>136</v>
      </c>
      <c r="C29" s="386" t="s">
        <v>82</v>
      </c>
      <c r="D29" s="51">
        <v>172832</v>
      </c>
      <c r="E29" s="52">
        <v>10602</v>
      </c>
      <c r="F29" s="53">
        <v>183434</v>
      </c>
      <c r="G29" s="51">
        <v>30000</v>
      </c>
      <c r="H29" s="52">
        <v>7862</v>
      </c>
      <c r="I29" s="52">
        <v>4696</v>
      </c>
      <c r="J29" s="66">
        <v>0</v>
      </c>
      <c r="K29" s="70">
        <v>225992</v>
      </c>
    </row>
    <row r="30" spans="1:11" ht="20.100000000000001" customHeight="1" x14ac:dyDescent="0.2">
      <c r="A30" s="8">
        <v>27</v>
      </c>
      <c r="B30" s="9" t="s">
        <v>155</v>
      </c>
      <c r="C30" s="374" t="s">
        <v>82</v>
      </c>
      <c r="D30" s="54">
        <v>220706</v>
      </c>
      <c r="E30" s="55">
        <v>4824</v>
      </c>
      <c r="F30" s="56">
        <v>225530</v>
      </c>
      <c r="G30" s="54">
        <v>3662</v>
      </c>
      <c r="H30" s="55">
        <v>4391</v>
      </c>
      <c r="I30" s="55">
        <v>0</v>
      </c>
      <c r="J30" s="67">
        <v>0</v>
      </c>
      <c r="K30" s="71">
        <v>233583</v>
      </c>
    </row>
    <row r="31" spans="1:11" ht="20.100000000000001" customHeight="1" x14ac:dyDescent="0.2">
      <c r="A31" s="10">
        <v>28</v>
      </c>
      <c r="B31" s="11" t="s">
        <v>104</v>
      </c>
      <c r="C31" s="386" t="s">
        <v>82</v>
      </c>
      <c r="D31" s="51">
        <v>166880</v>
      </c>
      <c r="E31" s="52">
        <v>16616</v>
      </c>
      <c r="F31" s="53">
        <v>183496</v>
      </c>
      <c r="G31" s="51">
        <v>43135</v>
      </c>
      <c r="H31" s="52">
        <v>4488</v>
      </c>
      <c r="I31" s="52">
        <v>2938</v>
      </c>
      <c r="J31" s="66">
        <v>0</v>
      </c>
      <c r="K31" s="70">
        <v>234057</v>
      </c>
    </row>
    <row r="32" spans="1:11" ht="20.100000000000001" customHeight="1" x14ac:dyDescent="0.2">
      <c r="A32" s="8">
        <v>29</v>
      </c>
      <c r="B32" s="9" t="s">
        <v>131</v>
      </c>
      <c r="C32" s="374" t="s">
        <v>82</v>
      </c>
      <c r="D32" s="54">
        <v>204170</v>
      </c>
      <c r="E32" s="55">
        <v>5206</v>
      </c>
      <c r="F32" s="56">
        <v>209376</v>
      </c>
      <c r="G32" s="54">
        <v>16360</v>
      </c>
      <c r="H32" s="55">
        <v>12461</v>
      </c>
      <c r="I32" s="55">
        <v>0</v>
      </c>
      <c r="J32" s="67">
        <v>0</v>
      </c>
      <c r="K32" s="71">
        <v>238197</v>
      </c>
    </row>
    <row r="33" spans="1:11" ht="20.100000000000001" customHeight="1" x14ac:dyDescent="0.2">
      <c r="A33" s="10">
        <v>30</v>
      </c>
      <c r="B33" s="11" t="s">
        <v>150</v>
      </c>
      <c r="C33" s="386" t="s">
        <v>82</v>
      </c>
      <c r="D33" s="51">
        <v>147600</v>
      </c>
      <c r="E33" s="52">
        <v>53490</v>
      </c>
      <c r="F33" s="53">
        <v>201090</v>
      </c>
      <c r="G33" s="51">
        <v>24926</v>
      </c>
      <c r="H33" s="52">
        <v>4974</v>
      </c>
      <c r="I33" s="52">
        <v>0</v>
      </c>
      <c r="J33" s="66">
        <v>10444</v>
      </c>
      <c r="K33" s="70">
        <v>241434</v>
      </c>
    </row>
    <row r="34" spans="1:11" ht="20.100000000000001" customHeight="1" x14ac:dyDescent="0.2">
      <c r="A34" s="8">
        <v>31</v>
      </c>
      <c r="B34" s="9" t="s">
        <v>124</v>
      </c>
      <c r="C34" s="374" t="s">
        <v>82</v>
      </c>
      <c r="D34" s="54">
        <v>185416</v>
      </c>
      <c r="E34" s="55">
        <v>8088</v>
      </c>
      <c r="F34" s="56">
        <v>193504</v>
      </c>
      <c r="G34" s="54">
        <v>10977</v>
      </c>
      <c r="H34" s="55">
        <v>23362</v>
      </c>
      <c r="I34" s="55">
        <v>1896</v>
      </c>
      <c r="J34" s="67">
        <v>17720</v>
      </c>
      <c r="K34" s="71">
        <v>247459</v>
      </c>
    </row>
    <row r="35" spans="1:11" ht="20.100000000000001" customHeight="1" x14ac:dyDescent="0.2">
      <c r="A35" s="10">
        <v>32</v>
      </c>
      <c r="B35" s="11" t="s">
        <v>133</v>
      </c>
      <c r="C35" s="386" t="s">
        <v>82</v>
      </c>
      <c r="D35" s="51">
        <v>200085</v>
      </c>
      <c r="E35" s="52">
        <v>9937</v>
      </c>
      <c r="F35" s="53">
        <v>210022</v>
      </c>
      <c r="G35" s="51">
        <v>22559</v>
      </c>
      <c r="H35" s="52">
        <v>1540</v>
      </c>
      <c r="I35" s="52">
        <v>250</v>
      </c>
      <c r="J35" s="66">
        <v>13872</v>
      </c>
      <c r="K35" s="70">
        <v>248243</v>
      </c>
    </row>
    <row r="36" spans="1:11" ht="20.100000000000001" customHeight="1" x14ac:dyDescent="0.2">
      <c r="A36" s="8">
        <v>33</v>
      </c>
      <c r="B36" s="9" t="s">
        <v>187</v>
      </c>
      <c r="C36" s="374" t="s">
        <v>163</v>
      </c>
      <c r="D36" s="54">
        <v>229800</v>
      </c>
      <c r="E36" s="55">
        <v>0</v>
      </c>
      <c r="F36" s="56">
        <v>229800</v>
      </c>
      <c r="G36" s="54">
        <v>20050</v>
      </c>
      <c r="H36" s="55">
        <v>4630</v>
      </c>
      <c r="I36" s="55">
        <v>3370</v>
      </c>
      <c r="J36" s="67">
        <v>0</v>
      </c>
      <c r="K36" s="71">
        <v>257850</v>
      </c>
    </row>
    <row r="37" spans="1:11" ht="20.100000000000001" customHeight="1" x14ac:dyDescent="0.2">
      <c r="A37" s="10">
        <v>34</v>
      </c>
      <c r="B37" s="11" t="s">
        <v>160</v>
      </c>
      <c r="C37" s="386" t="s">
        <v>82</v>
      </c>
      <c r="D37" s="51">
        <v>186364</v>
      </c>
      <c r="E37" s="52">
        <v>9584</v>
      </c>
      <c r="F37" s="53">
        <v>195948</v>
      </c>
      <c r="G37" s="51">
        <v>35706</v>
      </c>
      <c r="H37" s="52">
        <v>0</v>
      </c>
      <c r="I37" s="52">
        <v>2850</v>
      </c>
      <c r="J37" s="66">
        <v>25260</v>
      </c>
      <c r="K37" s="70">
        <v>259764</v>
      </c>
    </row>
    <row r="38" spans="1:11" ht="20.100000000000001" customHeight="1" x14ac:dyDescent="0.2">
      <c r="A38" s="8">
        <v>35</v>
      </c>
      <c r="B38" s="9" t="s">
        <v>116</v>
      </c>
      <c r="C38" s="374" t="s">
        <v>82</v>
      </c>
      <c r="D38" s="54">
        <v>214872</v>
      </c>
      <c r="E38" s="55">
        <v>6436</v>
      </c>
      <c r="F38" s="56">
        <v>221308</v>
      </c>
      <c r="G38" s="54">
        <v>27500</v>
      </c>
      <c r="H38" s="55">
        <v>8552</v>
      </c>
      <c r="I38" s="55">
        <v>5333</v>
      </c>
      <c r="J38" s="67">
        <v>0</v>
      </c>
      <c r="K38" s="71">
        <v>262693</v>
      </c>
    </row>
    <row r="39" spans="1:11" ht="20.100000000000001" customHeight="1" x14ac:dyDescent="0.2">
      <c r="A39" s="10">
        <v>36</v>
      </c>
      <c r="B39" s="11" t="s">
        <v>167</v>
      </c>
      <c r="C39" s="386" t="s">
        <v>82</v>
      </c>
      <c r="D39" s="51">
        <v>176545</v>
      </c>
      <c r="E39" s="52">
        <v>60710</v>
      </c>
      <c r="F39" s="53">
        <v>237255</v>
      </c>
      <c r="G39" s="51">
        <v>19800</v>
      </c>
      <c r="H39" s="52">
        <v>9037</v>
      </c>
      <c r="I39" s="52">
        <v>0</v>
      </c>
      <c r="J39" s="66">
        <v>0</v>
      </c>
      <c r="K39" s="70">
        <v>266092</v>
      </c>
    </row>
    <row r="40" spans="1:11" ht="20.100000000000001" customHeight="1" x14ac:dyDescent="0.2">
      <c r="A40" s="8">
        <v>37</v>
      </c>
      <c r="B40" s="9" t="s">
        <v>92</v>
      </c>
      <c r="C40" s="374" t="s">
        <v>82</v>
      </c>
      <c r="D40" s="54">
        <v>194612</v>
      </c>
      <c r="E40" s="55">
        <v>6328</v>
      </c>
      <c r="F40" s="56">
        <v>200940</v>
      </c>
      <c r="G40" s="54">
        <v>39740</v>
      </c>
      <c r="H40" s="55">
        <v>0</v>
      </c>
      <c r="I40" s="55">
        <v>220</v>
      </c>
      <c r="J40" s="67">
        <v>26276</v>
      </c>
      <c r="K40" s="71">
        <v>267176</v>
      </c>
    </row>
    <row r="41" spans="1:11" ht="20.100000000000001" customHeight="1" x14ac:dyDescent="0.2">
      <c r="A41" s="10">
        <v>38</v>
      </c>
      <c r="B41" s="11" t="s">
        <v>144</v>
      </c>
      <c r="C41" s="386" t="s">
        <v>82</v>
      </c>
      <c r="D41" s="51">
        <v>232220</v>
      </c>
      <c r="E41" s="52">
        <v>1400</v>
      </c>
      <c r="F41" s="53">
        <v>233620</v>
      </c>
      <c r="G41" s="51">
        <v>26503</v>
      </c>
      <c r="H41" s="52">
        <v>6143</v>
      </c>
      <c r="I41" s="52">
        <v>0</v>
      </c>
      <c r="J41" s="66">
        <v>1880</v>
      </c>
      <c r="K41" s="70">
        <v>268146</v>
      </c>
    </row>
    <row r="42" spans="1:11" ht="20.100000000000001" customHeight="1" x14ac:dyDescent="0.2">
      <c r="A42" s="8">
        <v>39</v>
      </c>
      <c r="B42" s="9" t="s">
        <v>93</v>
      </c>
      <c r="C42" s="374" t="s">
        <v>82</v>
      </c>
      <c r="D42" s="54">
        <v>205583</v>
      </c>
      <c r="E42" s="55">
        <v>0</v>
      </c>
      <c r="F42" s="56">
        <v>205583</v>
      </c>
      <c r="G42" s="54">
        <v>26996</v>
      </c>
      <c r="H42" s="55">
        <v>4500</v>
      </c>
      <c r="I42" s="55">
        <v>16210</v>
      </c>
      <c r="J42" s="67">
        <v>18856</v>
      </c>
      <c r="K42" s="71">
        <v>272145</v>
      </c>
    </row>
    <row r="43" spans="1:11" ht="20.100000000000001" customHeight="1" x14ac:dyDescent="0.2">
      <c r="A43" s="10">
        <v>40</v>
      </c>
      <c r="B43" s="11" t="s">
        <v>183</v>
      </c>
      <c r="C43" s="386" t="s">
        <v>82</v>
      </c>
      <c r="D43" s="51">
        <v>242767</v>
      </c>
      <c r="E43" s="52">
        <v>24400</v>
      </c>
      <c r="F43" s="53">
        <v>267167</v>
      </c>
      <c r="G43" s="51">
        <v>0</v>
      </c>
      <c r="H43" s="52">
        <v>9361</v>
      </c>
      <c r="I43" s="52">
        <v>1633</v>
      </c>
      <c r="J43" s="66">
        <v>488</v>
      </c>
      <c r="K43" s="70">
        <v>278649</v>
      </c>
    </row>
    <row r="44" spans="1:11" ht="20.100000000000001" customHeight="1" x14ac:dyDescent="0.2">
      <c r="A44" s="8">
        <v>41</v>
      </c>
      <c r="B44" s="9" t="s">
        <v>170</v>
      </c>
      <c r="C44" s="374" t="s">
        <v>85</v>
      </c>
      <c r="D44" s="54">
        <v>230832</v>
      </c>
      <c r="E44" s="55">
        <v>21525</v>
      </c>
      <c r="F44" s="56">
        <v>252357</v>
      </c>
      <c r="G44" s="54">
        <v>28875</v>
      </c>
      <c r="H44" s="55">
        <v>0</v>
      </c>
      <c r="I44" s="55">
        <v>2200</v>
      </c>
      <c r="J44" s="67">
        <v>420</v>
      </c>
      <c r="K44" s="71">
        <v>283852</v>
      </c>
    </row>
    <row r="45" spans="1:11" ht="20.100000000000001" customHeight="1" x14ac:dyDescent="0.2">
      <c r="A45" s="10">
        <v>42</v>
      </c>
      <c r="B45" s="11" t="s">
        <v>149</v>
      </c>
      <c r="C45" s="386" t="s">
        <v>85</v>
      </c>
      <c r="D45" s="51">
        <v>275560</v>
      </c>
      <c r="E45" s="52">
        <v>0</v>
      </c>
      <c r="F45" s="53">
        <v>275560</v>
      </c>
      <c r="G45" s="51">
        <v>0</v>
      </c>
      <c r="H45" s="52">
        <v>8317</v>
      </c>
      <c r="I45" s="52">
        <v>0</v>
      </c>
      <c r="J45" s="66">
        <v>0</v>
      </c>
      <c r="K45" s="70">
        <v>283877</v>
      </c>
    </row>
    <row r="46" spans="1:11" ht="20.100000000000001" customHeight="1" x14ac:dyDescent="0.2">
      <c r="A46" s="8">
        <v>43</v>
      </c>
      <c r="B46" s="9" t="s">
        <v>106</v>
      </c>
      <c r="C46" s="374" t="s">
        <v>85</v>
      </c>
      <c r="D46" s="54">
        <v>228870</v>
      </c>
      <c r="E46" s="55">
        <v>3400</v>
      </c>
      <c r="F46" s="56">
        <v>232270</v>
      </c>
      <c r="G46" s="54">
        <v>21983</v>
      </c>
      <c r="H46" s="55">
        <v>4534</v>
      </c>
      <c r="I46" s="55">
        <v>4020</v>
      </c>
      <c r="J46" s="67">
        <v>21272</v>
      </c>
      <c r="K46" s="71">
        <v>284079</v>
      </c>
    </row>
    <row r="47" spans="1:11" ht="20.100000000000001" customHeight="1" x14ac:dyDescent="0.2">
      <c r="A47" s="10">
        <v>44</v>
      </c>
      <c r="B47" s="11" t="s">
        <v>162</v>
      </c>
      <c r="C47" s="386" t="s">
        <v>163</v>
      </c>
      <c r="D47" s="51">
        <v>260768</v>
      </c>
      <c r="E47" s="52">
        <v>4820</v>
      </c>
      <c r="F47" s="53">
        <v>265588</v>
      </c>
      <c r="G47" s="51">
        <v>23618</v>
      </c>
      <c r="H47" s="52">
        <v>0</v>
      </c>
      <c r="I47" s="52">
        <v>0</v>
      </c>
      <c r="J47" s="66">
        <v>0</v>
      </c>
      <c r="K47" s="70">
        <v>289206</v>
      </c>
    </row>
    <row r="48" spans="1:11" ht="20.100000000000001" customHeight="1" x14ac:dyDescent="0.2">
      <c r="A48" s="8">
        <v>45</v>
      </c>
      <c r="B48" s="9" t="s">
        <v>111</v>
      </c>
      <c r="C48" s="374" t="s">
        <v>82</v>
      </c>
      <c r="D48" s="54">
        <v>200893</v>
      </c>
      <c r="E48" s="55">
        <v>26301</v>
      </c>
      <c r="F48" s="56">
        <v>227194</v>
      </c>
      <c r="G48" s="54">
        <v>46420</v>
      </c>
      <c r="H48" s="55">
        <v>22000</v>
      </c>
      <c r="I48" s="55">
        <v>0</v>
      </c>
      <c r="J48" s="67">
        <v>0</v>
      </c>
      <c r="K48" s="71">
        <v>295614</v>
      </c>
    </row>
    <row r="49" spans="1:11" ht="20.100000000000001" customHeight="1" x14ac:dyDescent="0.2">
      <c r="A49" s="10">
        <v>46</v>
      </c>
      <c r="B49" s="11" t="s">
        <v>165</v>
      </c>
      <c r="C49" s="386" t="s">
        <v>163</v>
      </c>
      <c r="D49" s="51">
        <v>211672</v>
      </c>
      <c r="E49" s="52">
        <v>6784</v>
      </c>
      <c r="F49" s="53">
        <v>218456</v>
      </c>
      <c r="G49" s="51">
        <v>39300</v>
      </c>
      <c r="H49" s="52">
        <v>5784</v>
      </c>
      <c r="I49" s="52">
        <v>39300</v>
      </c>
      <c r="J49" s="66">
        <v>0</v>
      </c>
      <c r="K49" s="70">
        <v>302840</v>
      </c>
    </row>
    <row r="50" spans="1:11" ht="20.100000000000001" customHeight="1" x14ac:dyDescent="0.2">
      <c r="A50" s="8">
        <v>47</v>
      </c>
      <c r="B50" s="9" t="s">
        <v>123</v>
      </c>
      <c r="C50" s="374" t="s">
        <v>85</v>
      </c>
      <c r="D50" s="54">
        <v>281320</v>
      </c>
      <c r="E50" s="55">
        <v>41800</v>
      </c>
      <c r="F50" s="56">
        <v>323120</v>
      </c>
      <c r="G50" s="54">
        <v>0</v>
      </c>
      <c r="H50" s="55">
        <v>0</v>
      </c>
      <c r="I50" s="55">
        <v>3390</v>
      </c>
      <c r="J50" s="67">
        <v>16696</v>
      </c>
      <c r="K50" s="71">
        <v>343206</v>
      </c>
    </row>
    <row r="51" spans="1:11" ht="20.100000000000001" customHeight="1" x14ac:dyDescent="0.2">
      <c r="A51" s="10">
        <v>48</v>
      </c>
      <c r="B51" s="11" t="s">
        <v>139</v>
      </c>
      <c r="C51" s="386" t="s">
        <v>85</v>
      </c>
      <c r="D51" s="51">
        <v>285744</v>
      </c>
      <c r="E51" s="52">
        <v>7812</v>
      </c>
      <c r="F51" s="53">
        <v>293556</v>
      </c>
      <c r="G51" s="51">
        <v>34040</v>
      </c>
      <c r="H51" s="52">
        <v>5113</v>
      </c>
      <c r="I51" s="52">
        <v>420</v>
      </c>
      <c r="J51" s="66">
        <v>13496</v>
      </c>
      <c r="K51" s="70">
        <v>346625</v>
      </c>
    </row>
    <row r="52" spans="1:11" ht="20.100000000000001" customHeight="1" x14ac:dyDescent="0.2">
      <c r="A52" s="8">
        <v>49</v>
      </c>
      <c r="B52" s="9" t="s">
        <v>105</v>
      </c>
      <c r="C52" s="374" t="s">
        <v>85</v>
      </c>
      <c r="D52" s="54">
        <v>294652</v>
      </c>
      <c r="E52" s="55">
        <v>7780</v>
      </c>
      <c r="F52" s="56">
        <v>302432</v>
      </c>
      <c r="G52" s="54">
        <v>10500</v>
      </c>
      <c r="H52" s="55">
        <v>22640</v>
      </c>
      <c r="I52" s="55">
        <v>4100</v>
      </c>
      <c r="J52" s="67">
        <v>8368</v>
      </c>
      <c r="K52" s="71">
        <v>348040</v>
      </c>
    </row>
    <row r="53" spans="1:11" ht="20.100000000000001" customHeight="1" x14ac:dyDescent="0.2">
      <c r="A53" s="10">
        <v>50</v>
      </c>
      <c r="B53" s="11" t="s">
        <v>126</v>
      </c>
      <c r="C53" s="386" t="s">
        <v>85</v>
      </c>
      <c r="D53" s="51">
        <v>270440</v>
      </c>
      <c r="E53" s="52">
        <v>51002</v>
      </c>
      <c r="F53" s="53">
        <v>321442</v>
      </c>
      <c r="G53" s="51">
        <v>9691</v>
      </c>
      <c r="H53" s="52">
        <v>6365</v>
      </c>
      <c r="I53" s="52">
        <v>16320</v>
      </c>
      <c r="J53" s="66">
        <v>5216</v>
      </c>
      <c r="K53" s="70">
        <v>359034</v>
      </c>
    </row>
    <row r="54" spans="1:11" ht="20.100000000000001" customHeight="1" x14ac:dyDescent="0.2">
      <c r="A54" s="8">
        <v>51</v>
      </c>
      <c r="B54" s="9" t="s">
        <v>137</v>
      </c>
      <c r="C54" s="374" t="s">
        <v>85</v>
      </c>
      <c r="D54" s="54">
        <v>332560</v>
      </c>
      <c r="E54" s="55">
        <v>15030</v>
      </c>
      <c r="F54" s="56">
        <v>347590</v>
      </c>
      <c r="G54" s="54">
        <v>10657</v>
      </c>
      <c r="H54" s="55">
        <v>9338</v>
      </c>
      <c r="I54" s="55">
        <v>0</v>
      </c>
      <c r="J54" s="67">
        <v>683</v>
      </c>
      <c r="K54" s="71">
        <v>368268</v>
      </c>
    </row>
    <row r="55" spans="1:11" ht="20.100000000000001" customHeight="1" x14ac:dyDescent="0.2">
      <c r="A55" s="10">
        <v>52</v>
      </c>
      <c r="B55" s="11" t="s">
        <v>130</v>
      </c>
      <c r="C55" s="386" t="s">
        <v>85</v>
      </c>
      <c r="D55" s="51">
        <v>319880</v>
      </c>
      <c r="E55" s="52">
        <v>4573</v>
      </c>
      <c r="F55" s="53">
        <v>324453</v>
      </c>
      <c r="G55" s="51">
        <v>30179</v>
      </c>
      <c r="H55" s="52">
        <v>3910</v>
      </c>
      <c r="I55" s="52">
        <v>0</v>
      </c>
      <c r="J55" s="66">
        <v>11936</v>
      </c>
      <c r="K55" s="70">
        <v>370478</v>
      </c>
    </row>
    <row r="56" spans="1:11" ht="20.100000000000001" customHeight="1" x14ac:dyDescent="0.2">
      <c r="A56" s="8">
        <v>53</v>
      </c>
      <c r="B56" s="9" t="s">
        <v>96</v>
      </c>
      <c r="C56" s="374" t="s">
        <v>85</v>
      </c>
      <c r="D56" s="54">
        <v>318836</v>
      </c>
      <c r="E56" s="55">
        <v>160</v>
      </c>
      <c r="F56" s="56">
        <v>318996</v>
      </c>
      <c r="G56" s="54">
        <v>27368</v>
      </c>
      <c r="H56" s="55">
        <v>5993</v>
      </c>
      <c r="I56" s="55">
        <v>3023</v>
      </c>
      <c r="J56" s="67">
        <v>15264</v>
      </c>
      <c r="K56" s="71">
        <v>370644</v>
      </c>
    </row>
    <row r="57" spans="1:11" ht="20.100000000000001" customHeight="1" x14ac:dyDescent="0.2">
      <c r="A57" s="10">
        <v>54</v>
      </c>
      <c r="B57" s="11" t="s">
        <v>156</v>
      </c>
      <c r="C57" s="386" t="s">
        <v>85</v>
      </c>
      <c r="D57" s="51">
        <v>323040</v>
      </c>
      <c r="E57" s="52">
        <v>5929</v>
      </c>
      <c r="F57" s="53">
        <v>328969</v>
      </c>
      <c r="G57" s="51">
        <v>19090</v>
      </c>
      <c r="H57" s="52">
        <v>7808</v>
      </c>
      <c r="I57" s="52">
        <v>9900</v>
      </c>
      <c r="J57" s="66">
        <v>13224</v>
      </c>
      <c r="K57" s="70">
        <v>378991</v>
      </c>
    </row>
    <row r="58" spans="1:11" ht="20.100000000000001" customHeight="1" x14ac:dyDescent="0.2">
      <c r="A58" s="8">
        <v>55</v>
      </c>
      <c r="B58" s="9" t="s">
        <v>127</v>
      </c>
      <c r="C58" s="374" t="s">
        <v>85</v>
      </c>
      <c r="D58" s="54">
        <v>353000</v>
      </c>
      <c r="E58" s="55">
        <v>9660</v>
      </c>
      <c r="F58" s="56">
        <v>362660</v>
      </c>
      <c r="G58" s="54">
        <v>15386</v>
      </c>
      <c r="H58" s="55">
        <v>6560</v>
      </c>
      <c r="I58" s="55">
        <v>0</v>
      </c>
      <c r="J58" s="67">
        <v>1960</v>
      </c>
      <c r="K58" s="71">
        <v>386566</v>
      </c>
    </row>
    <row r="59" spans="1:11" ht="20.100000000000001" customHeight="1" x14ac:dyDescent="0.2">
      <c r="A59" s="10">
        <v>56</v>
      </c>
      <c r="B59" s="11" t="s">
        <v>95</v>
      </c>
      <c r="C59" s="386" t="s">
        <v>85</v>
      </c>
      <c r="D59" s="51">
        <v>344650</v>
      </c>
      <c r="E59" s="52">
        <v>14175</v>
      </c>
      <c r="F59" s="53">
        <v>358825</v>
      </c>
      <c r="G59" s="51">
        <v>13290</v>
      </c>
      <c r="H59" s="52">
        <v>10299</v>
      </c>
      <c r="I59" s="52">
        <v>7910</v>
      </c>
      <c r="J59" s="66">
        <v>0</v>
      </c>
      <c r="K59" s="70">
        <v>390324</v>
      </c>
    </row>
    <row r="60" spans="1:11" ht="20.100000000000001" customHeight="1" x14ac:dyDescent="0.2">
      <c r="A60" s="8">
        <v>57</v>
      </c>
      <c r="B60" s="9" t="s">
        <v>84</v>
      </c>
      <c r="C60" s="374" t="s">
        <v>85</v>
      </c>
      <c r="D60" s="54">
        <v>349808</v>
      </c>
      <c r="E60" s="55">
        <v>13511</v>
      </c>
      <c r="F60" s="56">
        <v>363319</v>
      </c>
      <c r="G60" s="54">
        <v>12000</v>
      </c>
      <c r="H60" s="55">
        <v>16839</v>
      </c>
      <c r="I60" s="55">
        <v>0</v>
      </c>
      <c r="J60" s="67">
        <v>536</v>
      </c>
      <c r="K60" s="71">
        <v>392694</v>
      </c>
    </row>
    <row r="61" spans="1:11" ht="20.100000000000001" customHeight="1" x14ac:dyDescent="0.2">
      <c r="A61" s="10">
        <v>58</v>
      </c>
      <c r="B61" s="11" t="s">
        <v>178</v>
      </c>
      <c r="C61" s="386" t="s">
        <v>85</v>
      </c>
      <c r="D61" s="51">
        <v>327376</v>
      </c>
      <c r="E61" s="52">
        <v>4674</v>
      </c>
      <c r="F61" s="53">
        <v>332050</v>
      </c>
      <c r="G61" s="51">
        <v>44397</v>
      </c>
      <c r="H61" s="52">
        <v>6049</v>
      </c>
      <c r="I61" s="52">
        <v>0</v>
      </c>
      <c r="J61" s="66">
        <v>12984</v>
      </c>
      <c r="K61" s="70">
        <v>395480</v>
      </c>
    </row>
    <row r="62" spans="1:11" ht="20.100000000000001" customHeight="1" x14ac:dyDescent="0.2">
      <c r="A62" s="8">
        <v>59</v>
      </c>
      <c r="B62" s="9" t="s">
        <v>164</v>
      </c>
      <c r="C62" s="374" t="s">
        <v>85</v>
      </c>
      <c r="D62" s="54">
        <v>332488</v>
      </c>
      <c r="E62" s="55">
        <v>14640</v>
      </c>
      <c r="F62" s="56">
        <v>347128</v>
      </c>
      <c r="G62" s="54">
        <v>40606</v>
      </c>
      <c r="H62" s="55">
        <v>1500</v>
      </c>
      <c r="I62" s="55">
        <v>7416</v>
      </c>
      <c r="J62" s="67">
        <v>2656</v>
      </c>
      <c r="K62" s="71">
        <v>399306</v>
      </c>
    </row>
    <row r="63" spans="1:11" ht="20.100000000000001" customHeight="1" x14ac:dyDescent="0.2">
      <c r="A63" s="10">
        <v>60</v>
      </c>
      <c r="B63" s="11" t="s">
        <v>146</v>
      </c>
      <c r="C63" s="386" t="s">
        <v>85</v>
      </c>
      <c r="D63" s="51">
        <v>359152</v>
      </c>
      <c r="E63" s="52">
        <v>12833</v>
      </c>
      <c r="F63" s="53">
        <v>371985</v>
      </c>
      <c r="G63" s="51">
        <v>18696</v>
      </c>
      <c r="H63" s="52">
        <v>4840</v>
      </c>
      <c r="I63" s="52">
        <v>3105</v>
      </c>
      <c r="J63" s="66">
        <v>23292</v>
      </c>
      <c r="K63" s="70">
        <v>421918</v>
      </c>
    </row>
    <row r="64" spans="1:11" ht="20.100000000000001" customHeight="1" x14ac:dyDescent="0.2">
      <c r="A64" s="8">
        <v>61</v>
      </c>
      <c r="B64" s="9" t="s">
        <v>128</v>
      </c>
      <c r="C64" s="374" t="s">
        <v>85</v>
      </c>
      <c r="D64" s="54">
        <v>349536</v>
      </c>
      <c r="E64" s="55">
        <v>22936</v>
      </c>
      <c r="F64" s="56">
        <v>372472</v>
      </c>
      <c r="G64" s="54">
        <v>10632</v>
      </c>
      <c r="H64" s="55">
        <v>8500</v>
      </c>
      <c r="I64" s="55">
        <v>5404</v>
      </c>
      <c r="J64" s="67">
        <v>25747</v>
      </c>
      <c r="K64" s="71">
        <v>422755</v>
      </c>
    </row>
    <row r="65" spans="1:12" ht="20.100000000000001" customHeight="1" x14ac:dyDescent="0.2">
      <c r="A65" s="10">
        <v>62</v>
      </c>
      <c r="B65" s="11" t="s">
        <v>273</v>
      </c>
      <c r="C65" s="386" t="s">
        <v>85</v>
      </c>
      <c r="D65" s="51">
        <v>365250</v>
      </c>
      <c r="E65" s="52">
        <v>25987</v>
      </c>
      <c r="F65" s="53">
        <v>391237</v>
      </c>
      <c r="G65" s="51">
        <v>15555</v>
      </c>
      <c r="H65" s="52">
        <v>4395</v>
      </c>
      <c r="I65" s="52">
        <v>0</v>
      </c>
      <c r="J65" s="66">
        <v>11838</v>
      </c>
      <c r="K65" s="70">
        <v>423025</v>
      </c>
    </row>
    <row r="66" spans="1:12" ht="20.100000000000001" customHeight="1" x14ac:dyDescent="0.2">
      <c r="A66" s="8">
        <v>63</v>
      </c>
      <c r="B66" s="9" t="s">
        <v>147</v>
      </c>
      <c r="C66" s="374" t="s">
        <v>85</v>
      </c>
      <c r="D66" s="54">
        <v>368992</v>
      </c>
      <c r="E66" s="55">
        <v>12311</v>
      </c>
      <c r="F66" s="56">
        <v>381303</v>
      </c>
      <c r="G66" s="54">
        <v>26232</v>
      </c>
      <c r="H66" s="55">
        <v>0</v>
      </c>
      <c r="I66" s="55">
        <v>0</v>
      </c>
      <c r="J66" s="67">
        <v>18697</v>
      </c>
      <c r="K66" s="71">
        <v>426232</v>
      </c>
    </row>
    <row r="67" spans="1:12" ht="20.100000000000001" customHeight="1" x14ac:dyDescent="0.2">
      <c r="A67" s="10">
        <v>64</v>
      </c>
      <c r="B67" s="11" t="s">
        <v>86</v>
      </c>
      <c r="C67" s="386" t="s">
        <v>85</v>
      </c>
      <c r="D67" s="51">
        <v>344124</v>
      </c>
      <c r="E67" s="52">
        <v>2896</v>
      </c>
      <c r="F67" s="53">
        <v>347020</v>
      </c>
      <c r="G67" s="51">
        <v>14780</v>
      </c>
      <c r="H67" s="52">
        <v>4170</v>
      </c>
      <c r="I67" s="52">
        <v>51427</v>
      </c>
      <c r="J67" s="66">
        <v>14010</v>
      </c>
      <c r="K67" s="70">
        <v>431407</v>
      </c>
    </row>
    <row r="68" spans="1:12" ht="20.100000000000001" customHeight="1" x14ac:dyDescent="0.2">
      <c r="A68" s="8">
        <v>65</v>
      </c>
      <c r="B68" s="9" t="s">
        <v>112</v>
      </c>
      <c r="C68" s="374" t="s">
        <v>85</v>
      </c>
      <c r="D68" s="54">
        <v>352848</v>
      </c>
      <c r="E68" s="55">
        <v>2896</v>
      </c>
      <c r="F68" s="56">
        <v>355744</v>
      </c>
      <c r="G68" s="54">
        <v>11555</v>
      </c>
      <c r="H68" s="55">
        <v>6024</v>
      </c>
      <c r="I68" s="55">
        <v>51384</v>
      </c>
      <c r="J68" s="67">
        <v>14010</v>
      </c>
      <c r="K68" s="71">
        <v>438717</v>
      </c>
    </row>
    <row r="69" spans="1:12" ht="20.100000000000001" customHeight="1" thickBot="1" x14ac:dyDescent="0.25">
      <c r="A69" s="551">
        <v>66</v>
      </c>
      <c r="B69" s="552" t="s">
        <v>94</v>
      </c>
      <c r="C69" s="553" t="s">
        <v>85</v>
      </c>
      <c r="D69" s="554">
        <v>397188</v>
      </c>
      <c r="E69" s="555">
        <v>439</v>
      </c>
      <c r="F69" s="556">
        <v>397627</v>
      </c>
      <c r="G69" s="554">
        <v>33018</v>
      </c>
      <c r="H69" s="555">
        <v>0</v>
      </c>
      <c r="I69" s="555">
        <v>1666</v>
      </c>
      <c r="J69" s="557">
        <v>13308</v>
      </c>
      <c r="K69" s="558">
        <v>445619</v>
      </c>
      <c r="L69" s="75"/>
    </row>
    <row r="70" spans="1:12" ht="20.100000000000001" customHeight="1" thickTop="1" x14ac:dyDescent="0.2">
      <c r="A70" s="600" t="s">
        <v>315</v>
      </c>
      <c r="B70" s="601"/>
      <c r="C70" s="383"/>
      <c r="D70" s="316"/>
      <c r="E70" s="265"/>
      <c r="F70" s="317"/>
      <c r="G70" s="316"/>
      <c r="H70" s="265"/>
      <c r="I70" s="265"/>
      <c r="J70" s="326"/>
      <c r="K70" s="327"/>
    </row>
    <row r="71" spans="1:12" ht="20.100000000000001" customHeight="1" x14ac:dyDescent="0.2">
      <c r="A71" s="455"/>
      <c r="B71" s="455" t="s">
        <v>191</v>
      </c>
      <c r="C71" s="383"/>
      <c r="D71" s="467">
        <v>39</v>
      </c>
      <c r="E71" s="468">
        <v>36</v>
      </c>
      <c r="F71" s="469">
        <v>39</v>
      </c>
      <c r="G71" s="467">
        <v>34</v>
      </c>
      <c r="H71" s="468">
        <v>32</v>
      </c>
      <c r="I71" s="468">
        <v>25</v>
      </c>
      <c r="J71" s="470">
        <v>25</v>
      </c>
      <c r="K71" s="471">
        <v>39</v>
      </c>
    </row>
    <row r="72" spans="1:12" ht="20.100000000000001" customHeight="1" x14ac:dyDescent="0.2">
      <c r="A72" s="455"/>
      <c r="B72" s="456" t="s">
        <v>192</v>
      </c>
      <c r="C72" s="383"/>
      <c r="D72" s="467">
        <v>159426.84615384616</v>
      </c>
      <c r="E72" s="468">
        <v>16226.777777777777</v>
      </c>
      <c r="F72" s="469">
        <v>174405.41025641025</v>
      </c>
      <c r="G72" s="467">
        <v>22292.617647058825</v>
      </c>
      <c r="H72" s="468">
        <v>8722.3125</v>
      </c>
      <c r="I72" s="468">
        <v>9098.9599999999991</v>
      </c>
      <c r="J72" s="470">
        <v>10691.88</v>
      </c>
      <c r="K72" s="471">
        <v>213683.20512820513</v>
      </c>
    </row>
    <row r="73" spans="1:12" ht="20.100000000000001" customHeight="1" x14ac:dyDescent="0.2">
      <c r="A73" s="281"/>
      <c r="B73" s="457" t="s">
        <v>193</v>
      </c>
      <c r="C73" s="383"/>
      <c r="D73" s="467">
        <v>40526.395386566757</v>
      </c>
      <c r="E73" s="468">
        <v>14386.581889507042</v>
      </c>
      <c r="F73" s="469">
        <v>41499.177957437263</v>
      </c>
      <c r="G73" s="467">
        <v>11026.745732782483</v>
      </c>
      <c r="H73" s="468">
        <v>7457.109417658794</v>
      </c>
      <c r="I73" s="468">
        <v>14153.306638026323</v>
      </c>
      <c r="J73" s="470">
        <v>8625.8609827270775</v>
      </c>
      <c r="K73" s="471">
        <v>44220.986356908252</v>
      </c>
    </row>
    <row r="74" spans="1:12" ht="20.100000000000001" customHeight="1" x14ac:dyDescent="0.2">
      <c r="A74" s="602" t="s">
        <v>316</v>
      </c>
      <c r="B74" s="603"/>
      <c r="C74" s="458"/>
      <c r="D74" s="459"/>
      <c r="E74" s="460"/>
      <c r="F74" s="461"/>
      <c r="G74" s="459"/>
      <c r="H74" s="460"/>
      <c r="I74" s="460"/>
      <c r="J74" s="462"/>
      <c r="K74" s="463"/>
    </row>
    <row r="75" spans="1:12" ht="20.100000000000001" customHeight="1" x14ac:dyDescent="0.2">
      <c r="A75" s="295"/>
      <c r="B75" s="464" t="s">
        <v>191</v>
      </c>
      <c r="C75" s="458"/>
      <c r="D75" s="472">
        <v>27</v>
      </c>
      <c r="E75" s="473">
        <v>25</v>
      </c>
      <c r="F75" s="474">
        <v>27</v>
      </c>
      <c r="G75" s="472">
        <v>25</v>
      </c>
      <c r="H75" s="473">
        <v>22</v>
      </c>
      <c r="I75" s="475">
        <v>17</v>
      </c>
      <c r="J75" s="476">
        <v>21</v>
      </c>
      <c r="K75" s="477">
        <v>27</v>
      </c>
    </row>
    <row r="76" spans="1:12" ht="20.100000000000001" customHeight="1" x14ac:dyDescent="0.2">
      <c r="A76" s="295"/>
      <c r="B76" s="464" t="s">
        <v>192</v>
      </c>
      <c r="C76" s="458"/>
      <c r="D76" s="472">
        <v>306626.44444444444</v>
      </c>
      <c r="E76" s="473">
        <v>12844.04</v>
      </c>
      <c r="F76" s="474">
        <v>318519.0740740741</v>
      </c>
      <c r="G76" s="472">
        <v>22509.200000000001</v>
      </c>
      <c r="H76" s="473">
        <v>7125.090909090909</v>
      </c>
      <c r="I76" s="475">
        <v>12609.117647058823</v>
      </c>
      <c r="J76" s="476">
        <v>11695.857142857143</v>
      </c>
      <c r="K76" s="477">
        <v>362202.40740740742</v>
      </c>
    </row>
    <row r="77" spans="1:12" ht="20.100000000000001" customHeight="1" x14ac:dyDescent="0.2">
      <c r="A77" s="465"/>
      <c r="B77" s="466" t="s">
        <v>193</v>
      </c>
      <c r="C77" s="458"/>
      <c r="D77" s="472">
        <v>56270.976274379573</v>
      </c>
      <c r="E77" s="473">
        <v>12251.652005886117</v>
      </c>
      <c r="F77" s="474">
        <v>56963.489208794643</v>
      </c>
      <c r="G77" s="472">
        <v>10493.900450579216</v>
      </c>
      <c r="H77" s="473">
        <v>4661.8561693517468</v>
      </c>
      <c r="I77" s="472">
        <v>17175.975324862753</v>
      </c>
      <c r="J77" s="476">
        <v>7528.3420172420065</v>
      </c>
      <c r="K77" s="477">
        <v>61235.116345656585</v>
      </c>
    </row>
    <row r="78" spans="1:12" ht="24.95" customHeight="1" x14ac:dyDescent="0.2">
      <c r="A78" s="604" t="s">
        <v>317</v>
      </c>
      <c r="B78" s="605"/>
      <c r="C78" s="65"/>
      <c r="D78" s="57"/>
      <c r="E78" s="58"/>
      <c r="F78" s="59"/>
      <c r="G78" s="57"/>
      <c r="H78" s="58"/>
      <c r="I78" s="58"/>
      <c r="J78" s="68"/>
      <c r="K78" s="72"/>
    </row>
    <row r="79" spans="1:12" ht="24.95" customHeight="1" x14ac:dyDescent="0.2">
      <c r="A79" s="12"/>
      <c r="B79" s="13" t="s">
        <v>191</v>
      </c>
      <c r="C79" s="65"/>
      <c r="D79" s="57">
        <v>66</v>
      </c>
      <c r="E79" s="58">
        <v>61</v>
      </c>
      <c r="F79" s="59">
        <v>66</v>
      </c>
      <c r="G79" s="57">
        <v>59</v>
      </c>
      <c r="H79" s="58">
        <v>54</v>
      </c>
      <c r="I79" s="58">
        <v>42</v>
      </c>
      <c r="J79" s="68">
        <v>46</v>
      </c>
      <c r="K79" s="72">
        <v>66</v>
      </c>
    </row>
    <row r="80" spans="1:12" ht="24.95" customHeight="1" x14ac:dyDescent="0.2">
      <c r="A80" s="12"/>
      <c r="B80" s="13" t="s">
        <v>192</v>
      </c>
      <c r="C80" s="65"/>
      <c r="D80" s="57">
        <v>219645</v>
      </c>
      <c r="E80" s="58">
        <v>14840</v>
      </c>
      <c r="F80" s="59">
        <v>233361</v>
      </c>
      <c r="G80" s="57">
        <v>22384</v>
      </c>
      <c r="H80" s="58">
        <v>8072</v>
      </c>
      <c r="I80" s="58">
        <v>10520</v>
      </c>
      <c r="J80" s="68">
        <v>11150</v>
      </c>
      <c r="K80" s="72">
        <v>274441</v>
      </c>
    </row>
    <row r="81" spans="1:11" ht="24.95" customHeight="1" x14ac:dyDescent="0.2">
      <c r="A81" s="12"/>
      <c r="B81" s="13" t="s">
        <v>193</v>
      </c>
      <c r="C81" s="65"/>
      <c r="D81" s="57">
        <v>86863</v>
      </c>
      <c r="E81" s="58">
        <v>13550</v>
      </c>
      <c r="F81" s="59">
        <v>86038</v>
      </c>
      <c r="G81" s="57">
        <v>10713</v>
      </c>
      <c r="H81" s="58">
        <v>6463</v>
      </c>
      <c r="I81" s="58">
        <v>15344</v>
      </c>
      <c r="J81" s="68">
        <v>8070</v>
      </c>
      <c r="K81" s="72">
        <v>89763</v>
      </c>
    </row>
    <row r="82" spans="1:11" ht="29.25" customHeight="1" x14ac:dyDescent="0.2">
      <c r="A82" s="426" t="s">
        <v>236</v>
      </c>
      <c r="B82" s="426"/>
      <c r="C82" s="426"/>
      <c r="D82" s="145"/>
      <c r="E82" s="145"/>
      <c r="F82" s="145"/>
      <c r="G82" s="145"/>
      <c r="H82" s="145"/>
      <c r="I82" s="145"/>
      <c r="J82" s="145"/>
      <c r="K82" s="145"/>
    </row>
    <row r="83" spans="1:11" ht="14.25" x14ac:dyDescent="0.2">
      <c r="A83" s="203" t="s">
        <v>338</v>
      </c>
      <c r="B83" s="203"/>
      <c r="C83" s="203"/>
      <c r="D83" s="4"/>
      <c r="E83" s="4"/>
      <c r="F83" s="4"/>
      <c r="G83" s="4"/>
      <c r="H83" s="4"/>
      <c r="I83" s="4"/>
      <c r="J83" s="4"/>
      <c r="K83" s="4"/>
    </row>
    <row r="84" spans="1:11" ht="29.25" customHeight="1" x14ac:dyDescent="0.2">
      <c r="A84" s="14" t="s">
        <v>339</v>
      </c>
      <c r="B84" s="14"/>
      <c r="C84" s="14"/>
      <c r="D84" s="4"/>
      <c r="E84" s="4"/>
      <c r="F84" s="4"/>
      <c r="G84" s="4"/>
      <c r="H84" s="4"/>
      <c r="I84" s="4"/>
      <c r="J84" s="4"/>
      <c r="K84" s="4"/>
    </row>
    <row r="85" spans="1:11" ht="17.25" customHeight="1" x14ac:dyDescent="0.2">
      <c r="A85" s="14" t="s">
        <v>201</v>
      </c>
      <c r="B85" s="3"/>
      <c r="C85" s="4"/>
      <c r="D85" s="4"/>
      <c r="E85" s="4"/>
      <c r="F85" s="4"/>
      <c r="G85" s="4"/>
      <c r="H85" s="4"/>
      <c r="I85" s="4"/>
      <c r="J85" s="4"/>
      <c r="K85" s="4"/>
    </row>
  </sheetData>
  <autoFilter ref="A3:K3" xr:uid="{00000000-0009-0000-0000-00000B000000}"/>
  <mergeCells count="4">
    <mergeCell ref="A2:B2"/>
    <mergeCell ref="A70:B70"/>
    <mergeCell ref="A74:B74"/>
    <mergeCell ref="A78:B78"/>
  </mergeCells>
  <hyperlinks>
    <hyperlink ref="A2:B2" location="TOC!A1" display="Return to Table of Contents" xr:uid="{00000000-0004-0000-0B00-000000000000}"/>
  </hyperlinks>
  <pageMargins left="0.25" right="0.25" top="0.75" bottom="0.75" header="0.3" footer="0.3"/>
  <pageSetup scale="41" orientation="portrait" horizontalDpi="1200" verticalDpi="1200" r:id="rId1"/>
  <headerFooter>
    <oddHeader>&amp;L2022-23 &amp;"Arial,Italic"Survey of Dental Education
&amp;"Arial,Regular"Report 2 - Tuition, Admission, and Attrition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0D20-95F3-4995-9B14-BC471576B7A0}">
  <sheetPr>
    <tabColor rgb="FF0070C0"/>
    <pageSetUpPr fitToPage="1"/>
  </sheetPr>
  <dimension ref="A1:K85"/>
  <sheetViews>
    <sheetView zoomScaleNormal="100" workbookViewId="0">
      <pane xSplit="3" ySplit="3" topLeftCell="D4" activePane="bottomRight" state="frozen"/>
      <selection pane="topRight" activeCell="A2" sqref="A2:C2"/>
      <selection pane="bottomLeft" activeCell="A2" sqref="A2:C2"/>
      <selection pane="bottomRight"/>
    </sheetView>
  </sheetViews>
  <sheetFormatPr defaultColWidth="9.140625" defaultRowHeight="12.75" x14ac:dyDescent="0.2"/>
  <cols>
    <col min="1" max="1" width="11.28515625" style="1" bestFit="1" customWidth="1"/>
    <col min="2" max="2" width="46.85546875" style="1" customWidth="1"/>
    <col min="3" max="3" width="20.42578125" style="1" customWidth="1"/>
    <col min="4" max="11" width="14.28515625" style="1" customWidth="1"/>
    <col min="12" max="16384" width="9.140625" style="1"/>
  </cols>
  <sheetData>
    <row r="1" spans="1:11" ht="17.25" x14ac:dyDescent="0.25">
      <c r="A1" s="261" t="s">
        <v>340</v>
      </c>
      <c r="B1" s="261"/>
      <c r="C1" s="261"/>
      <c r="D1" s="4"/>
      <c r="E1" s="4"/>
      <c r="F1" s="427"/>
      <c r="G1" s="4"/>
      <c r="H1" s="4"/>
      <c r="I1" s="4"/>
      <c r="J1" s="4"/>
      <c r="K1" s="4"/>
    </row>
    <row r="2" spans="1:11" ht="14.25" x14ac:dyDescent="0.2">
      <c r="A2" s="577" t="s">
        <v>36</v>
      </c>
      <c r="B2" s="577"/>
      <c r="C2" s="4"/>
      <c r="D2" s="4"/>
      <c r="E2" s="4"/>
      <c r="F2" s="4"/>
      <c r="G2" s="4"/>
      <c r="H2" s="4"/>
      <c r="I2" s="4"/>
      <c r="J2" s="4"/>
      <c r="K2" s="4"/>
    </row>
    <row r="3" spans="1:11" ht="38.25" customHeight="1" x14ac:dyDescent="0.25">
      <c r="A3" s="5" t="s">
        <v>306</v>
      </c>
      <c r="B3" s="7" t="s">
        <v>76</v>
      </c>
      <c r="C3" s="496" t="s">
        <v>307</v>
      </c>
      <c r="D3" s="49" t="s">
        <v>341</v>
      </c>
      <c r="E3" s="47" t="s">
        <v>294</v>
      </c>
      <c r="F3" s="50" t="s">
        <v>309</v>
      </c>
      <c r="G3" s="49" t="s">
        <v>310</v>
      </c>
      <c r="H3" s="47" t="s">
        <v>296</v>
      </c>
      <c r="I3" s="47" t="s">
        <v>311</v>
      </c>
      <c r="J3" s="50" t="s">
        <v>298</v>
      </c>
      <c r="K3" s="49" t="s">
        <v>337</v>
      </c>
    </row>
    <row r="4" spans="1:11" ht="20.100000000000001" customHeight="1" x14ac:dyDescent="0.2">
      <c r="A4" s="8">
        <v>1</v>
      </c>
      <c r="B4" s="9" t="s">
        <v>153</v>
      </c>
      <c r="C4" s="374" t="s">
        <v>82</v>
      </c>
      <c r="D4" s="15">
        <v>109795</v>
      </c>
      <c r="E4" s="36">
        <v>17611</v>
      </c>
      <c r="F4" s="16">
        <v>127406</v>
      </c>
      <c r="G4" s="15">
        <v>14525</v>
      </c>
      <c r="H4" s="36">
        <v>3685</v>
      </c>
      <c r="I4" s="36">
        <v>4000</v>
      </c>
      <c r="J4" s="32">
        <v>1170</v>
      </c>
      <c r="K4" s="69">
        <v>150786</v>
      </c>
    </row>
    <row r="5" spans="1:11" ht="20.100000000000001" customHeight="1" x14ac:dyDescent="0.2">
      <c r="A5" s="10">
        <v>2</v>
      </c>
      <c r="B5" s="11" t="s">
        <v>134</v>
      </c>
      <c r="C5" s="386" t="s">
        <v>82</v>
      </c>
      <c r="D5" s="51">
        <v>124668</v>
      </c>
      <c r="E5" s="52">
        <v>0</v>
      </c>
      <c r="F5" s="53">
        <v>124668</v>
      </c>
      <c r="G5" s="51">
        <v>15239</v>
      </c>
      <c r="H5" s="52">
        <v>27352</v>
      </c>
      <c r="I5" s="52">
        <v>632</v>
      </c>
      <c r="J5" s="66">
        <v>0</v>
      </c>
      <c r="K5" s="70">
        <v>167891</v>
      </c>
    </row>
    <row r="6" spans="1:11" ht="20.100000000000001" customHeight="1" x14ac:dyDescent="0.2">
      <c r="A6" s="8">
        <v>3</v>
      </c>
      <c r="B6" s="9" t="s">
        <v>173</v>
      </c>
      <c r="C6" s="374" t="s">
        <v>82</v>
      </c>
      <c r="D6" s="54">
        <v>141120</v>
      </c>
      <c r="E6" s="55">
        <v>8224</v>
      </c>
      <c r="F6" s="56">
        <v>149344</v>
      </c>
      <c r="G6" s="54">
        <v>26000</v>
      </c>
      <c r="H6" s="55">
        <v>0</v>
      </c>
      <c r="I6" s="55">
        <v>1115</v>
      </c>
      <c r="J6" s="67">
        <v>600</v>
      </c>
      <c r="K6" s="71">
        <v>177059</v>
      </c>
    </row>
    <row r="7" spans="1:11" ht="20.100000000000001" customHeight="1" x14ac:dyDescent="0.2">
      <c r="A7" s="10">
        <v>4</v>
      </c>
      <c r="B7" s="11" t="s">
        <v>189</v>
      </c>
      <c r="C7" s="386" t="s">
        <v>82</v>
      </c>
      <c r="D7" s="51">
        <v>136000</v>
      </c>
      <c r="E7" s="52">
        <v>14000</v>
      </c>
      <c r="F7" s="53">
        <v>150000</v>
      </c>
      <c r="G7" s="51">
        <v>15768</v>
      </c>
      <c r="H7" s="52">
        <v>5146</v>
      </c>
      <c r="I7" s="52">
        <v>1300</v>
      </c>
      <c r="J7" s="66">
        <v>5944</v>
      </c>
      <c r="K7" s="70">
        <v>178158</v>
      </c>
    </row>
    <row r="8" spans="1:11" ht="20.100000000000001" customHeight="1" x14ac:dyDescent="0.2">
      <c r="A8" s="8">
        <v>5</v>
      </c>
      <c r="B8" s="9" t="s">
        <v>176</v>
      </c>
      <c r="C8" s="374" t="s">
        <v>82</v>
      </c>
      <c r="D8" s="54">
        <v>139800</v>
      </c>
      <c r="E8" s="55">
        <v>15796</v>
      </c>
      <c r="F8" s="56">
        <v>155596</v>
      </c>
      <c r="G8" s="54">
        <v>17316</v>
      </c>
      <c r="H8" s="55">
        <v>8140</v>
      </c>
      <c r="I8" s="55">
        <v>3419</v>
      </c>
      <c r="J8" s="67">
        <v>900</v>
      </c>
      <c r="K8" s="71">
        <v>185371</v>
      </c>
    </row>
    <row r="9" spans="1:11" ht="20.100000000000001" customHeight="1" x14ac:dyDescent="0.2">
      <c r="A9" s="10">
        <v>6</v>
      </c>
      <c r="B9" s="11" t="s">
        <v>110</v>
      </c>
      <c r="C9" s="386" t="s">
        <v>82</v>
      </c>
      <c r="D9" s="51">
        <v>145591</v>
      </c>
      <c r="E9" s="52">
        <v>27942</v>
      </c>
      <c r="F9" s="53">
        <v>173533</v>
      </c>
      <c r="G9" s="51">
        <v>22917</v>
      </c>
      <c r="H9" s="52">
        <v>0</v>
      </c>
      <c r="I9" s="52">
        <v>0</v>
      </c>
      <c r="J9" s="66">
        <v>0</v>
      </c>
      <c r="K9" s="70">
        <v>196450</v>
      </c>
    </row>
    <row r="10" spans="1:11" ht="20.100000000000001" customHeight="1" x14ac:dyDescent="0.2">
      <c r="A10" s="8">
        <v>7</v>
      </c>
      <c r="B10" s="9" t="s">
        <v>102</v>
      </c>
      <c r="C10" s="374" t="s">
        <v>85</v>
      </c>
      <c r="D10" s="54">
        <v>170528</v>
      </c>
      <c r="E10" s="55">
        <v>13528</v>
      </c>
      <c r="F10" s="56">
        <v>184056</v>
      </c>
      <c r="G10" s="54">
        <v>31232</v>
      </c>
      <c r="H10" s="55">
        <v>3144</v>
      </c>
      <c r="I10" s="55">
        <v>0</v>
      </c>
      <c r="J10" s="67">
        <v>0</v>
      </c>
      <c r="K10" s="71">
        <v>218432</v>
      </c>
    </row>
    <row r="11" spans="1:11" ht="20.100000000000001" customHeight="1" x14ac:dyDescent="0.2">
      <c r="A11" s="10">
        <v>8</v>
      </c>
      <c r="B11" s="11" t="s">
        <v>155</v>
      </c>
      <c r="C11" s="386" t="s">
        <v>82</v>
      </c>
      <c r="D11" s="51">
        <v>232817</v>
      </c>
      <c r="E11" s="52">
        <v>4824</v>
      </c>
      <c r="F11" s="53">
        <v>237641</v>
      </c>
      <c r="G11" s="51">
        <v>3662</v>
      </c>
      <c r="H11" s="52">
        <v>4391</v>
      </c>
      <c r="I11" s="52">
        <v>0</v>
      </c>
      <c r="J11" s="66">
        <v>0</v>
      </c>
      <c r="K11" s="70">
        <v>245694</v>
      </c>
    </row>
    <row r="12" spans="1:11" ht="20.100000000000001" customHeight="1" x14ac:dyDescent="0.2">
      <c r="A12" s="8">
        <v>9</v>
      </c>
      <c r="B12" s="9" t="s">
        <v>175</v>
      </c>
      <c r="C12" s="374" t="s">
        <v>82</v>
      </c>
      <c r="D12" s="54">
        <v>197064</v>
      </c>
      <c r="E12" s="55">
        <v>14263</v>
      </c>
      <c r="F12" s="56">
        <v>211327</v>
      </c>
      <c r="G12" s="54">
        <v>23732</v>
      </c>
      <c r="H12" s="55">
        <v>3160</v>
      </c>
      <c r="I12" s="55">
        <v>0</v>
      </c>
      <c r="J12" s="67">
        <v>13252</v>
      </c>
      <c r="K12" s="71">
        <v>251471</v>
      </c>
    </row>
    <row r="13" spans="1:11" ht="20.100000000000001" customHeight="1" x14ac:dyDescent="0.2">
      <c r="A13" s="10">
        <v>10</v>
      </c>
      <c r="B13" s="11" t="s">
        <v>170</v>
      </c>
      <c r="C13" s="386" t="s">
        <v>85</v>
      </c>
      <c r="D13" s="51">
        <v>230832</v>
      </c>
      <c r="E13" s="52">
        <v>21525</v>
      </c>
      <c r="F13" s="53">
        <v>252357</v>
      </c>
      <c r="G13" s="51">
        <v>28875</v>
      </c>
      <c r="H13" s="52">
        <v>0</v>
      </c>
      <c r="I13" s="52">
        <v>2200</v>
      </c>
      <c r="J13" s="66">
        <v>420</v>
      </c>
      <c r="K13" s="70">
        <v>283852</v>
      </c>
    </row>
    <row r="14" spans="1:11" ht="20.100000000000001" customHeight="1" x14ac:dyDescent="0.2">
      <c r="A14" s="8">
        <v>11</v>
      </c>
      <c r="B14" s="9" t="s">
        <v>149</v>
      </c>
      <c r="C14" s="374" t="s">
        <v>85</v>
      </c>
      <c r="D14" s="54">
        <v>275560</v>
      </c>
      <c r="E14" s="55">
        <v>0</v>
      </c>
      <c r="F14" s="56">
        <v>275560</v>
      </c>
      <c r="G14" s="54">
        <v>0</v>
      </c>
      <c r="H14" s="55">
        <v>8317</v>
      </c>
      <c r="I14" s="55">
        <v>0</v>
      </c>
      <c r="J14" s="67">
        <v>0</v>
      </c>
      <c r="K14" s="71">
        <v>283877</v>
      </c>
    </row>
    <row r="15" spans="1:11" ht="20.100000000000001" customHeight="1" x14ac:dyDescent="0.2">
      <c r="A15" s="10">
        <v>12</v>
      </c>
      <c r="B15" s="11" t="s">
        <v>106</v>
      </c>
      <c r="C15" s="386" t="s">
        <v>85</v>
      </c>
      <c r="D15" s="51">
        <v>228870</v>
      </c>
      <c r="E15" s="52">
        <v>3400</v>
      </c>
      <c r="F15" s="53">
        <v>232270</v>
      </c>
      <c r="G15" s="51">
        <v>21983</v>
      </c>
      <c r="H15" s="52">
        <v>4534</v>
      </c>
      <c r="I15" s="52">
        <v>4020</v>
      </c>
      <c r="J15" s="66">
        <v>21272</v>
      </c>
      <c r="K15" s="70">
        <v>284079</v>
      </c>
    </row>
    <row r="16" spans="1:11" ht="20.100000000000001" customHeight="1" x14ac:dyDescent="0.2">
      <c r="A16" s="8">
        <v>13</v>
      </c>
      <c r="B16" s="9" t="s">
        <v>187</v>
      </c>
      <c r="C16" s="374" t="s">
        <v>163</v>
      </c>
      <c r="D16" s="54">
        <v>264440</v>
      </c>
      <c r="E16" s="55">
        <v>0</v>
      </c>
      <c r="F16" s="56">
        <v>264440</v>
      </c>
      <c r="G16" s="54">
        <v>20050</v>
      </c>
      <c r="H16" s="55">
        <v>4630</v>
      </c>
      <c r="I16" s="55">
        <v>3370</v>
      </c>
      <c r="J16" s="67">
        <v>0</v>
      </c>
      <c r="K16" s="71">
        <v>292490</v>
      </c>
    </row>
    <row r="17" spans="1:11" ht="20.100000000000001" customHeight="1" x14ac:dyDescent="0.2">
      <c r="A17" s="10">
        <v>14</v>
      </c>
      <c r="B17" s="11" t="s">
        <v>108</v>
      </c>
      <c r="C17" s="386" t="s">
        <v>82</v>
      </c>
      <c r="D17" s="51">
        <v>259112</v>
      </c>
      <c r="E17" s="52">
        <v>5696</v>
      </c>
      <c r="F17" s="53">
        <v>264808</v>
      </c>
      <c r="G17" s="51">
        <v>24524</v>
      </c>
      <c r="H17" s="52">
        <v>0</v>
      </c>
      <c r="I17" s="52">
        <v>2543</v>
      </c>
      <c r="J17" s="66">
        <v>1680</v>
      </c>
      <c r="K17" s="70">
        <v>293555</v>
      </c>
    </row>
    <row r="18" spans="1:11" ht="20.100000000000001" customHeight="1" x14ac:dyDescent="0.2">
      <c r="A18" s="8">
        <v>15</v>
      </c>
      <c r="B18" s="9" t="s">
        <v>98</v>
      </c>
      <c r="C18" s="374" t="s">
        <v>82</v>
      </c>
      <c r="D18" s="54">
        <v>266588</v>
      </c>
      <c r="E18" s="55">
        <v>1864</v>
      </c>
      <c r="F18" s="56">
        <v>268452</v>
      </c>
      <c r="G18" s="54">
        <v>10720</v>
      </c>
      <c r="H18" s="55">
        <v>4800</v>
      </c>
      <c r="I18" s="55">
        <v>0</v>
      </c>
      <c r="J18" s="67">
        <v>16800</v>
      </c>
      <c r="K18" s="71">
        <v>300772</v>
      </c>
    </row>
    <row r="19" spans="1:11" ht="20.100000000000001" customHeight="1" x14ac:dyDescent="0.2">
      <c r="A19" s="10">
        <v>16</v>
      </c>
      <c r="B19" s="11" t="s">
        <v>131</v>
      </c>
      <c r="C19" s="386" t="s">
        <v>82</v>
      </c>
      <c r="D19" s="51">
        <v>274653</v>
      </c>
      <c r="E19" s="52">
        <v>5206</v>
      </c>
      <c r="F19" s="53">
        <v>279859</v>
      </c>
      <c r="G19" s="51">
        <v>16360</v>
      </c>
      <c r="H19" s="52">
        <v>12461</v>
      </c>
      <c r="I19" s="52">
        <v>0</v>
      </c>
      <c r="J19" s="66">
        <v>0</v>
      </c>
      <c r="K19" s="70">
        <v>308680</v>
      </c>
    </row>
    <row r="20" spans="1:11" ht="20.100000000000001" customHeight="1" x14ac:dyDescent="0.2">
      <c r="A20" s="8">
        <v>17</v>
      </c>
      <c r="B20" s="9" t="s">
        <v>92</v>
      </c>
      <c r="C20" s="374" t="s">
        <v>82</v>
      </c>
      <c r="D20" s="54">
        <v>243592</v>
      </c>
      <c r="E20" s="55">
        <v>6328</v>
      </c>
      <c r="F20" s="56">
        <v>249920</v>
      </c>
      <c r="G20" s="54">
        <v>39740</v>
      </c>
      <c r="H20" s="55">
        <v>0</v>
      </c>
      <c r="I20" s="55">
        <v>220</v>
      </c>
      <c r="J20" s="67">
        <v>26276</v>
      </c>
      <c r="K20" s="71">
        <v>316156</v>
      </c>
    </row>
    <row r="21" spans="1:11" ht="20.100000000000001" customHeight="1" x14ac:dyDescent="0.2">
      <c r="A21" s="10">
        <v>18</v>
      </c>
      <c r="B21" s="11" t="s">
        <v>81</v>
      </c>
      <c r="C21" s="386" t="s">
        <v>82</v>
      </c>
      <c r="D21" s="51">
        <v>288784</v>
      </c>
      <c r="E21" s="52">
        <v>18348</v>
      </c>
      <c r="F21" s="53">
        <v>307132</v>
      </c>
      <c r="G21" s="51">
        <v>0</v>
      </c>
      <c r="H21" s="52">
        <v>15</v>
      </c>
      <c r="I21" s="52">
        <v>0</v>
      </c>
      <c r="J21" s="66">
        <v>11496</v>
      </c>
      <c r="K21" s="70">
        <v>318643</v>
      </c>
    </row>
    <row r="22" spans="1:11" ht="20.100000000000001" customHeight="1" x14ac:dyDescent="0.2">
      <c r="A22" s="8">
        <v>19</v>
      </c>
      <c r="B22" s="9" t="s">
        <v>93</v>
      </c>
      <c r="C22" s="374" t="s">
        <v>82</v>
      </c>
      <c r="D22" s="54">
        <v>252259</v>
      </c>
      <c r="E22" s="55">
        <v>0</v>
      </c>
      <c r="F22" s="56">
        <v>252259</v>
      </c>
      <c r="G22" s="54">
        <v>26996</v>
      </c>
      <c r="H22" s="55">
        <v>4500</v>
      </c>
      <c r="I22" s="55">
        <v>16210</v>
      </c>
      <c r="J22" s="67">
        <v>18856</v>
      </c>
      <c r="K22" s="71">
        <v>318821</v>
      </c>
    </row>
    <row r="23" spans="1:11" ht="20.100000000000001" customHeight="1" x14ac:dyDescent="0.2">
      <c r="A23" s="10">
        <v>20</v>
      </c>
      <c r="B23" s="11" t="s">
        <v>121</v>
      </c>
      <c r="C23" s="386" t="s">
        <v>82</v>
      </c>
      <c r="D23" s="51">
        <v>228584</v>
      </c>
      <c r="E23" s="52">
        <v>26892</v>
      </c>
      <c r="F23" s="53">
        <v>255476</v>
      </c>
      <c r="G23" s="51">
        <v>27600</v>
      </c>
      <c r="H23" s="52">
        <v>8718</v>
      </c>
      <c r="I23" s="52">
        <v>2012</v>
      </c>
      <c r="J23" s="66">
        <v>25852</v>
      </c>
      <c r="K23" s="70">
        <v>319658</v>
      </c>
    </row>
    <row r="24" spans="1:11" ht="20.100000000000001" customHeight="1" x14ac:dyDescent="0.2">
      <c r="A24" s="8">
        <v>21</v>
      </c>
      <c r="B24" s="9" t="s">
        <v>162</v>
      </c>
      <c r="C24" s="374" t="s">
        <v>163</v>
      </c>
      <c r="D24" s="54">
        <v>295912</v>
      </c>
      <c r="E24" s="55">
        <v>4820</v>
      </c>
      <c r="F24" s="56">
        <v>300732</v>
      </c>
      <c r="G24" s="54">
        <v>23618</v>
      </c>
      <c r="H24" s="55">
        <v>0</v>
      </c>
      <c r="I24" s="55">
        <v>0</v>
      </c>
      <c r="J24" s="67">
        <v>0</v>
      </c>
      <c r="K24" s="71">
        <v>324350</v>
      </c>
    </row>
    <row r="25" spans="1:11" ht="20.100000000000001" customHeight="1" x14ac:dyDescent="0.2">
      <c r="A25" s="10">
        <v>22</v>
      </c>
      <c r="B25" s="11" t="s">
        <v>148</v>
      </c>
      <c r="C25" s="386" t="s">
        <v>82</v>
      </c>
      <c r="D25" s="51">
        <v>251800</v>
      </c>
      <c r="E25" s="52">
        <v>10532</v>
      </c>
      <c r="F25" s="53">
        <v>262332</v>
      </c>
      <c r="G25" s="51">
        <v>14144</v>
      </c>
      <c r="H25" s="52">
        <v>2000</v>
      </c>
      <c r="I25" s="52">
        <v>44760</v>
      </c>
      <c r="J25" s="66">
        <v>1628</v>
      </c>
      <c r="K25" s="70">
        <v>324864</v>
      </c>
    </row>
    <row r="26" spans="1:11" ht="20.100000000000001" customHeight="1" x14ac:dyDescent="0.2">
      <c r="A26" s="8">
        <v>23</v>
      </c>
      <c r="B26" s="9" t="s">
        <v>104</v>
      </c>
      <c r="C26" s="374" t="s">
        <v>82</v>
      </c>
      <c r="D26" s="54">
        <v>272800</v>
      </c>
      <c r="E26" s="55">
        <v>16616</v>
      </c>
      <c r="F26" s="56">
        <v>289416</v>
      </c>
      <c r="G26" s="54">
        <v>43135</v>
      </c>
      <c r="H26" s="55">
        <v>4488</v>
      </c>
      <c r="I26" s="55">
        <v>2938</v>
      </c>
      <c r="J26" s="67">
        <v>0</v>
      </c>
      <c r="K26" s="71">
        <v>339977</v>
      </c>
    </row>
    <row r="27" spans="1:11" ht="20.100000000000001" customHeight="1" x14ac:dyDescent="0.2">
      <c r="A27" s="10">
        <v>24</v>
      </c>
      <c r="B27" s="11" t="s">
        <v>123</v>
      </c>
      <c r="C27" s="386" t="s">
        <v>85</v>
      </c>
      <c r="D27" s="51">
        <v>281320</v>
      </c>
      <c r="E27" s="52">
        <v>41800</v>
      </c>
      <c r="F27" s="53">
        <v>323120</v>
      </c>
      <c r="G27" s="51">
        <v>0</v>
      </c>
      <c r="H27" s="52">
        <v>0</v>
      </c>
      <c r="I27" s="52">
        <v>3390</v>
      </c>
      <c r="J27" s="66">
        <v>16696</v>
      </c>
      <c r="K27" s="70">
        <v>343206</v>
      </c>
    </row>
    <row r="28" spans="1:11" ht="20.100000000000001" customHeight="1" x14ac:dyDescent="0.2">
      <c r="A28" s="8">
        <v>25</v>
      </c>
      <c r="B28" s="9" t="s">
        <v>165</v>
      </c>
      <c r="C28" s="374" t="s">
        <v>163</v>
      </c>
      <c r="D28" s="54">
        <v>253808</v>
      </c>
      <c r="E28" s="55">
        <v>6784</v>
      </c>
      <c r="F28" s="56">
        <v>260592</v>
      </c>
      <c r="G28" s="54">
        <v>39300</v>
      </c>
      <c r="H28" s="55">
        <v>5784</v>
      </c>
      <c r="I28" s="55">
        <v>39300</v>
      </c>
      <c r="J28" s="67">
        <v>0</v>
      </c>
      <c r="K28" s="71">
        <v>344976</v>
      </c>
    </row>
    <row r="29" spans="1:11" ht="20.100000000000001" customHeight="1" x14ac:dyDescent="0.2">
      <c r="A29" s="10">
        <v>26</v>
      </c>
      <c r="B29" s="11" t="s">
        <v>118</v>
      </c>
      <c r="C29" s="386" t="s">
        <v>82</v>
      </c>
      <c r="D29" s="51">
        <v>310360</v>
      </c>
      <c r="E29" s="52">
        <v>6176</v>
      </c>
      <c r="F29" s="53">
        <v>316536</v>
      </c>
      <c r="G29" s="51">
        <v>16826</v>
      </c>
      <c r="H29" s="52">
        <v>5200</v>
      </c>
      <c r="I29" s="52">
        <v>7250</v>
      </c>
      <c r="J29" s="66">
        <v>0</v>
      </c>
      <c r="K29" s="70">
        <v>345812</v>
      </c>
    </row>
    <row r="30" spans="1:11" ht="20.100000000000001" customHeight="1" x14ac:dyDescent="0.2">
      <c r="A30" s="8">
        <v>27</v>
      </c>
      <c r="B30" s="9" t="s">
        <v>139</v>
      </c>
      <c r="C30" s="374" t="s">
        <v>85</v>
      </c>
      <c r="D30" s="54">
        <v>285744</v>
      </c>
      <c r="E30" s="55">
        <v>7812</v>
      </c>
      <c r="F30" s="56">
        <v>293556</v>
      </c>
      <c r="G30" s="54">
        <v>34040</v>
      </c>
      <c r="H30" s="55">
        <v>5113</v>
      </c>
      <c r="I30" s="55">
        <v>420</v>
      </c>
      <c r="J30" s="67">
        <v>13496</v>
      </c>
      <c r="K30" s="71">
        <v>346625</v>
      </c>
    </row>
    <row r="31" spans="1:11" ht="20.100000000000001" customHeight="1" x14ac:dyDescent="0.2">
      <c r="A31" s="10">
        <v>28</v>
      </c>
      <c r="B31" s="11" t="s">
        <v>119</v>
      </c>
      <c r="C31" s="386" t="s">
        <v>82</v>
      </c>
      <c r="D31" s="51">
        <v>309072</v>
      </c>
      <c r="E31" s="52">
        <v>784</v>
      </c>
      <c r="F31" s="53">
        <v>309856</v>
      </c>
      <c r="G31" s="51">
        <v>30000</v>
      </c>
      <c r="H31" s="52">
        <v>7450</v>
      </c>
      <c r="I31" s="52">
        <v>0</v>
      </c>
      <c r="J31" s="66">
        <v>420</v>
      </c>
      <c r="K31" s="70">
        <v>347726</v>
      </c>
    </row>
    <row r="32" spans="1:11" ht="20.100000000000001" customHeight="1" x14ac:dyDescent="0.2">
      <c r="A32" s="8">
        <v>29</v>
      </c>
      <c r="B32" s="9" t="s">
        <v>150</v>
      </c>
      <c r="C32" s="374" t="s">
        <v>82</v>
      </c>
      <c r="D32" s="54">
        <v>254320</v>
      </c>
      <c r="E32" s="55">
        <v>53490</v>
      </c>
      <c r="F32" s="56">
        <v>307810</v>
      </c>
      <c r="G32" s="54">
        <v>24926</v>
      </c>
      <c r="H32" s="55">
        <v>4974</v>
      </c>
      <c r="I32" s="55">
        <v>0</v>
      </c>
      <c r="J32" s="67">
        <v>10444</v>
      </c>
      <c r="K32" s="71">
        <v>348154</v>
      </c>
    </row>
    <row r="33" spans="1:11" ht="20.100000000000001" customHeight="1" x14ac:dyDescent="0.2">
      <c r="A33" s="10">
        <v>30</v>
      </c>
      <c r="B33" s="11" t="s">
        <v>158</v>
      </c>
      <c r="C33" s="386" t="s">
        <v>82</v>
      </c>
      <c r="D33" s="51">
        <v>283580</v>
      </c>
      <c r="E33" s="52">
        <v>15572</v>
      </c>
      <c r="F33" s="53">
        <v>299152</v>
      </c>
      <c r="G33" s="51">
        <v>1813</v>
      </c>
      <c r="H33" s="52">
        <v>14229</v>
      </c>
      <c r="I33" s="52">
        <v>34840</v>
      </c>
      <c r="J33" s="66">
        <v>0</v>
      </c>
      <c r="K33" s="70">
        <v>350034</v>
      </c>
    </row>
    <row r="34" spans="1:11" ht="20.100000000000001" customHeight="1" x14ac:dyDescent="0.2">
      <c r="A34" s="8">
        <v>31</v>
      </c>
      <c r="B34" s="9" t="s">
        <v>105</v>
      </c>
      <c r="C34" s="374" t="s">
        <v>85</v>
      </c>
      <c r="D34" s="54">
        <v>297928</v>
      </c>
      <c r="E34" s="55">
        <v>7780</v>
      </c>
      <c r="F34" s="56">
        <v>305708</v>
      </c>
      <c r="G34" s="54">
        <v>10500</v>
      </c>
      <c r="H34" s="55">
        <v>22640</v>
      </c>
      <c r="I34" s="55">
        <v>4100</v>
      </c>
      <c r="J34" s="67">
        <v>8368</v>
      </c>
      <c r="K34" s="71">
        <v>351316</v>
      </c>
    </row>
    <row r="35" spans="1:11" ht="20.100000000000001" customHeight="1" x14ac:dyDescent="0.2">
      <c r="A35" s="10">
        <v>32</v>
      </c>
      <c r="B35" s="11" t="s">
        <v>181</v>
      </c>
      <c r="C35" s="386" t="s">
        <v>82</v>
      </c>
      <c r="D35" s="51">
        <v>290032</v>
      </c>
      <c r="E35" s="52">
        <v>2826</v>
      </c>
      <c r="F35" s="53">
        <v>292858</v>
      </c>
      <c r="G35" s="51">
        <v>0</v>
      </c>
      <c r="H35" s="52">
        <v>7691</v>
      </c>
      <c r="I35" s="52">
        <v>53346</v>
      </c>
      <c r="J35" s="66">
        <v>960</v>
      </c>
      <c r="K35" s="70">
        <v>354855</v>
      </c>
    </row>
    <row r="36" spans="1:11" ht="20.100000000000001" customHeight="1" x14ac:dyDescent="0.2">
      <c r="A36" s="8">
        <v>33</v>
      </c>
      <c r="B36" s="9" t="s">
        <v>126</v>
      </c>
      <c r="C36" s="374" t="s">
        <v>85</v>
      </c>
      <c r="D36" s="54">
        <v>270440</v>
      </c>
      <c r="E36" s="55">
        <v>51002</v>
      </c>
      <c r="F36" s="56">
        <v>321442</v>
      </c>
      <c r="G36" s="54">
        <v>9691</v>
      </c>
      <c r="H36" s="55">
        <v>6365</v>
      </c>
      <c r="I36" s="55">
        <v>16320</v>
      </c>
      <c r="J36" s="67">
        <v>5216</v>
      </c>
      <c r="K36" s="71">
        <v>359034</v>
      </c>
    </row>
    <row r="37" spans="1:11" ht="20.100000000000001" customHeight="1" x14ac:dyDescent="0.2">
      <c r="A37" s="10">
        <v>34</v>
      </c>
      <c r="B37" s="11" t="s">
        <v>116</v>
      </c>
      <c r="C37" s="386" t="s">
        <v>82</v>
      </c>
      <c r="D37" s="51">
        <v>313272</v>
      </c>
      <c r="E37" s="52">
        <v>6436</v>
      </c>
      <c r="F37" s="53">
        <v>319708</v>
      </c>
      <c r="G37" s="51">
        <v>27500</v>
      </c>
      <c r="H37" s="52">
        <v>8552</v>
      </c>
      <c r="I37" s="52">
        <v>5333</v>
      </c>
      <c r="J37" s="66">
        <v>0</v>
      </c>
      <c r="K37" s="70">
        <v>361093</v>
      </c>
    </row>
    <row r="38" spans="1:11" ht="20.100000000000001" customHeight="1" x14ac:dyDescent="0.2">
      <c r="A38" s="8">
        <v>35</v>
      </c>
      <c r="B38" s="9" t="s">
        <v>152</v>
      </c>
      <c r="C38" s="374" t="s">
        <v>82</v>
      </c>
      <c r="D38" s="54">
        <v>307856</v>
      </c>
      <c r="E38" s="55">
        <v>22320</v>
      </c>
      <c r="F38" s="56">
        <v>330176</v>
      </c>
      <c r="G38" s="54">
        <v>5000</v>
      </c>
      <c r="H38" s="55">
        <v>4000</v>
      </c>
      <c r="I38" s="55">
        <v>15375</v>
      </c>
      <c r="J38" s="67">
        <v>13468</v>
      </c>
      <c r="K38" s="71">
        <v>368019</v>
      </c>
    </row>
    <row r="39" spans="1:11" ht="20.100000000000001" customHeight="1" x14ac:dyDescent="0.2">
      <c r="A39" s="10">
        <v>36</v>
      </c>
      <c r="B39" s="11" t="s">
        <v>137</v>
      </c>
      <c r="C39" s="386" t="s">
        <v>85</v>
      </c>
      <c r="D39" s="51">
        <v>332560</v>
      </c>
      <c r="E39" s="52">
        <v>15030</v>
      </c>
      <c r="F39" s="53">
        <v>347590</v>
      </c>
      <c r="G39" s="51">
        <v>10657</v>
      </c>
      <c r="H39" s="52">
        <v>9338</v>
      </c>
      <c r="I39" s="52">
        <v>0</v>
      </c>
      <c r="J39" s="66">
        <v>683</v>
      </c>
      <c r="K39" s="70">
        <v>368268</v>
      </c>
    </row>
    <row r="40" spans="1:11" ht="20.100000000000001" customHeight="1" x14ac:dyDescent="0.2">
      <c r="A40" s="8">
        <v>37</v>
      </c>
      <c r="B40" s="9" t="s">
        <v>171</v>
      </c>
      <c r="C40" s="374" t="s">
        <v>82</v>
      </c>
      <c r="D40" s="54">
        <v>276592</v>
      </c>
      <c r="E40" s="55">
        <v>39604</v>
      </c>
      <c r="F40" s="56">
        <v>316196</v>
      </c>
      <c r="G40" s="54">
        <v>25900</v>
      </c>
      <c r="H40" s="55">
        <v>4695</v>
      </c>
      <c r="I40" s="55">
        <v>6830</v>
      </c>
      <c r="J40" s="67">
        <v>15548</v>
      </c>
      <c r="K40" s="71">
        <v>369169</v>
      </c>
    </row>
    <row r="41" spans="1:11" ht="20.100000000000001" customHeight="1" x14ac:dyDescent="0.2">
      <c r="A41" s="10">
        <v>38</v>
      </c>
      <c r="B41" s="11" t="s">
        <v>130</v>
      </c>
      <c r="C41" s="386" t="s">
        <v>85</v>
      </c>
      <c r="D41" s="51">
        <v>319880</v>
      </c>
      <c r="E41" s="52">
        <v>4573</v>
      </c>
      <c r="F41" s="53">
        <v>324453</v>
      </c>
      <c r="G41" s="51">
        <v>30179</v>
      </c>
      <c r="H41" s="52">
        <v>3910</v>
      </c>
      <c r="I41" s="52">
        <v>0</v>
      </c>
      <c r="J41" s="66">
        <v>11936</v>
      </c>
      <c r="K41" s="70">
        <v>370478</v>
      </c>
    </row>
    <row r="42" spans="1:11" ht="20.100000000000001" customHeight="1" x14ac:dyDescent="0.2">
      <c r="A42" s="8">
        <v>39</v>
      </c>
      <c r="B42" s="9" t="s">
        <v>96</v>
      </c>
      <c r="C42" s="374" t="s">
        <v>85</v>
      </c>
      <c r="D42" s="54">
        <v>318836</v>
      </c>
      <c r="E42" s="55">
        <v>160</v>
      </c>
      <c r="F42" s="56">
        <v>318996</v>
      </c>
      <c r="G42" s="54">
        <v>27368</v>
      </c>
      <c r="H42" s="55">
        <v>5993</v>
      </c>
      <c r="I42" s="55">
        <v>3023</v>
      </c>
      <c r="J42" s="67">
        <v>15264</v>
      </c>
      <c r="K42" s="71">
        <v>370644</v>
      </c>
    </row>
    <row r="43" spans="1:11" ht="20.100000000000001" customHeight="1" x14ac:dyDescent="0.2">
      <c r="A43" s="10">
        <v>40</v>
      </c>
      <c r="B43" s="11" t="s">
        <v>160</v>
      </c>
      <c r="C43" s="386" t="s">
        <v>82</v>
      </c>
      <c r="D43" s="51">
        <v>300784</v>
      </c>
      <c r="E43" s="52">
        <v>9584</v>
      </c>
      <c r="F43" s="53">
        <v>310368</v>
      </c>
      <c r="G43" s="51">
        <v>35706</v>
      </c>
      <c r="H43" s="52">
        <v>0</v>
      </c>
      <c r="I43" s="52">
        <v>2850</v>
      </c>
      <c r="J43" s="66">
        <v>25260</v>
      </c>
      <c r="K43" s="70">
        <v>374184</v>
      </c>
    </row>
    <row r="44" spans="1:11" ht="20.100000000000001" customHeight="1" x14ac:dyDescent="0.2">
      <c r="A44" s="8">
        <v>41</v>
      </c>
      <c r="B44" s="9" t="s">
        <v>100</v>
      </c>
      <c r="C44" s="374" t="s">
        <v>82</v>
      </c>
      <c r="D44" s="54">
        <v>320584</v>
      </c>
      <c r="E44" s="55">
        <v>12152</v>
      </c>
      <c r="F44" s="56">
        <v>332736</v>
      </c>
      <c r="G44" s="54">
        <v>15135</v>
      </c>
      <c r="H44" s="55">
        <v>4550</v>
      </c>
      <c r="I44" s="55">
        <v>8840</v>
      </c>
      <c r="J44" s="67">
        <v>13092</v>
      </c>
      <c r="K44" s="71">
        <v>374353</v>
      </c>
    </row>
    <row r="45" spans="1:11" ht="20.100000000000001" customHeight="1" x14ac:dyDescent="0.2">
      <c r="A45" s="10">
        <v>42</v>
      </c>
      <c r="B45" s="11" t="s">
        <v>140</v>
      </c>
      <c r="C45" s="386" t="s">
        <v>82</v>
      </c>
      <c r="D45" s="51">
        <v>320435</v>
      </c>
      <c r="E45" s="52">
        <v>40150</v>
      </c>
      <c r="F45" s="53">
        <v>360585</v>
      </c>
      <c r="G45" s="51">
        <v>0</v>
      </c>
      <c r="H45" s="52">
        <v>0</v>
      </c>
      <c r="I45" s="52">
        <v>0</v>
      </c>
      <c r="J45" s="66">
        <v>13790</v>
      </c>
      <c r="K45" s="70">
        <v>374375</v>
      </c>
    </row>
    <row r="46" spans="1:11" ht="20.100000000000001" customHeight="1" x14ac:dyDescent="0.2">
      <c r="A46" s="8">
        <v>43</v>
      </c>
      <c r="B46" s="9" t="s">
        <v>179</v>
      </c>
      <c r="C46" s="374" t="s">
        <v>82</v>
      </c>
      <c r="D46" s="54">
        <v>338636</v>
      </c>
      <c r="E46" s="55">
        <v>0</v>
      </c>
      <c r="F46" s="56">
        <v>338636</v>
      </c>
      <c r="G46" s="54">
        <v>7096</v>
      </c>
      <c r="H46" s="55">
        <v>30900</v>
      </c>
      <c r="I46" s="55">
        <v>0</v>
      </c>
      <c r="J46" s="67">
        <v>0</v>
      </c>
      <c r="K46" s="71">
        <v>376632</v>
      </c>
    </row>
    <row r="47" spans="1:11" ht="20.100000000000001" customHeight="1" x14ac:dyDescent="0.2">
      <c r="A47" s="10">
        <v>44</v>
      </c>
      <c r="B47" s="11" t="s">
        <v>156</v>
      </c>
      <c r="C47" s="386" t="s">
        <v>85</v>
      </c>
      <c r="D47" s="51">
        <v>323040</v>
      </c>
      <c r="E47" s="52">
        <v>5929</v>
      </c>
      <c r="F47" s="53">
        <v>328969</v>
      </c>
      <c r="G47" s="51">
        <v>19090</v>
      </c>
      <c r="H47" s="52">
        <v>7808</v>
      </c>
      <c r="I47" s="52">
        <v>9900</v>
      </c>
      <c r="J47" s="66">
        <v>13224</v>
      </c>
      <c r="K47" s="70">
        <v>378991</v>
      </c>
    </row>
    <row r="48" spans="1:11" ht="20.100000000000001" customHeight="1" x14ac:dyDescent="0.2">
      <c r="A48" s="8">
        <v>45</v>
      </c>
      <c r="B48" s="9" t="s">
        <v>185</v>
      </c>
      <c r="C48" s="374" t="s">
        <v>82</v>
      </c>
      <c r="D48" s="54">
        <v>318384</v>
      </c>
      <c r="E48" s="55">
        <v>7524</v>
      </c>
      <c r="F48" s="56">
        <v>325908</v>
      </c>
      <c r="G48" s="54">
        <v>38132</v>
      </c>
      <c r="H48" s="55">
        <v>14062</v>
      </c>
      <c r="I48" s="55">
        <v>4734</v>
      </c>
      <c r="J48" s="67">
        <v>0</v>
      </c>
      <c r="K48" s="71">
        <v>382836</v>
      </c>
    </row>
    <row r="49" spans="1:11" ht="20.100000000000001" customHeight="1" x14ac:dyDescent="0.2">
      <c r="A49" s="10">
        <v>46</v>
      </c>
      <c r="B49" s="11" t="s">
        <v>127</v>
      </c>
      <c r="C49" s="386" t="s">
        <v>85</v>
      </c>
      <c r="D49" s="51">
        <v>353000</v>
      </c>
      <c r="E49" s="52">
        <v>9660</v>
      </c>
      <c r="F49" s="53">
        <v>362660</v>
      </c>
      <c r="G49" s="51">
        <v>15386</v>
      </c>
      <c r="H49" s="52">
        <v>6560</v>
      </c>
      <c r="I49" s="52">
        <v>0</v>
      </c>
      <c r="J49" s="66">
        <v>1960</v>
      </c>
      <c r="K49" s="70">
        <v>386566</v>
      </c>
    </row>
    <row r="50" spans="1:11" ht="20.100000000000001" customHeight="1" x14ac:dyDescent="0.2">
      <c r="A50" s="8">
        <v>47</v>
      </c>
      <c r="B50" s="9" t="s">
        <v>95</v>
      </c>
      <c r="C50" s="374" t="s">
        <v>85</v>
      </c>
      <c r="D50" s="54">
        <v>344650</v>
      </c>
      <c r="E50" s="55">
        <v>14175</v>
      </c>
      <c r="F50" s="56">
        <v>358825</v>
      </c>
      <c r="G50" s="54">
        <v>13290</v>
      </c>
      <c r="H50" s="55">
        <v>10299</v>
      </c>
      <c r="I50" s="55">
        <v>7910</v>
      </c>
      <c r="J50" s="67">
        <v>0</v>
      </c>
      <c r="K50" s="71">
        <v>390324</v>
      </c>
    </row>
    <row r="51" spans="1:11" ht="20.100000000000001" customHeight="1" x14ac:dyDescent="0.2">
      <c r="A51" s="10">
        <v>48</v>
      </c>
      <c r="B51" s="11" t="s">
        <v>84</v>
      </c>
      <c r="C51" s="386" t="s">
        <v>85</v>
      </c>
      <c r="D51" s="51">
        <v>349808</v>
      </c>
      <c r="E51" s="52">
        <v>13511</v>
      </c>
      <c r="F51" s="53">
        <v>363319</v>
      </c>
      <c r="G51" s="51">
        <v>12000</v>
      </c>
      <c r="H51" s="52">
        <v>16839</v>
      </c>
      <c r="I51" s="52">
        <v>0</v>
      </c>
      <c r="J51" s="66">
        <v>536</v>
      </c>
      <c r="K51" s="70">
        <v>392694</v>
      </c>
    </row>
    <row r="52" spans="1:11" ht="20.100000000000001" customHeight="1" x14ac:dyDescent="0.2">
      <c r="A52" s="8">
        <v>49</v>
      </c>
      <c r="B52" s="9" t="s">
        <v>178</v>
      </c>
      <c r="C52" s="374" t="s">
        <v>85</v>
      </c>
      <c r="D52" s="54">
        <v>327376</v>
      </c>
      <c r="E52" s="55">
        <v>4674</v>
      </c>
      <c r="F52" s="56">
        <v>332050</v>
      </c>
      <c r="G52" s="54">
        <v>44397</v>
      </c>
      <c r="H52" s="55">
        <v>6049</v>
      </c>
      <c r="I52" s="55">
        <v>0</v>
      </c>
      <c r="J52" s="67">
        <v>12984</v>
      </c>
      <c r="K52" s="71">
        <v>395480</v>
      </c>
    </row>
    <row r="53" spans="1:11" ht="20.100000000000001" customHeight="1" x14ac:dyDescent="0.2">
      <c r="A53" s="10">
        <v>50</v>
      </c>
      <c r="B53" s="11" t="s">
        <v>142</v>
      </c>
      <c r="C53" s="386" t="s">
        <v>82</v>
      </c>
      <c r="D53" s="51">
        <v>366990</v>
      </c>
      <c r="E53" s="52">
        <v>30364</v>
      </c>
      <c r="F53" s="53">
        <v>397354</v>
      </c>
      <c r="G53" s="51">
        <v>0</v>
      </c>
      <c r="H53" s="52">
        <v>0</v>
      </c>
      <c r="I53" s="52">
        <v>0</v>
      </c>
      <c r="J53" s="66">
        <v>0</v>
      </c>
      <c r="K53" s="70">
        <v>397354</v>
      </c>
    </row>
    <row r="54" spans="1:11" ht="20.100000000000001" customHeight="1" x14ac:dyDescent="0.2">
      <c r="A54" s="8">
        <v>51</v>
      </c>
      <c r="B54" s="9" t="s">
        <v>136</v>
      </c>
      <c r="C54" s="374" t="s">
        <v>82</v>
      </c>
      <c r="D54" s="54">
        <v>344586</v>
      </c>
      <c r="E54" s="55">
        <v>10602</v>
      </c>
      <c r="F54" s="56">
        <v>355188</v>
      </c>
      <c r="G54" s="54">
        <v>30000</v>
      </c>
      <c r="H54" s="55">
        <v>7862</v>
      </c>
      <c r="I54" s="55">
        <v>4696</v>
      </c>
      <c r="J54" s="67">
        <v>0</v>
      </c>
      <c r="K54" s="71">
        <v>397746</v>
      </c>
    </row>
    <row r="55" spans="1:11" ht="20.100000000000001" customHeight="1" x14ac:dyDescent="0.2">
      <c r="A55" s="10">
        <v>52</v>
      </c>
      <c r="B55" s="11" t="s">
        <v>164</v>
      </c>
      <c r="C55" s="386" t="s">
        <v>85</v>
      </c>
      <c r="D55" s="51">
        <v>332488</v>
      </c>
      <c r="E55" s="52">
        <v>14640</v>
      </c>
      <c r="F55" s="53">
        <v>347128</v>
      </c>
      <c r="G55" s="51">
        <v>40606</v>
      </c>
      <c r="H55" s="52">
        <v>1500</v>
      </c>
      <c r="I55" s="52">
        <v>7416</v>
      </c>
      <c r="J55" s="66">
        <v>2656</v>
      </c>
      <c r="K55" s="70">
        <v>399306</v>
      </c>
    </row>
    <row r="56" spans="1:11" ht="20.100000000000001" customHeight="1" x14ac:dyDescent="0.2">
      <c r="A56" s="8">
        <v>53</v>
      </c>
      <c r="B56" s="9" t="s">
        <v>167</v>
      </c>
      <c r="C56" s="374" t="s">
        <v>82</v>
      </c>
      <c r="D56" s="54">
        <v>309870</v>
      </c>
      <c r="E56" s="55">
        <v>60710</v>
      </c>
      <c r="F56" s="56">
        <v>370580</v>
      </c>
      <c r="G56" s="54">
        <v>19800</v>
      </c>
      <c r="H56" s="55">
        <v>9037</v>
      </c>
      <c r="I56" s="55">
        <v>0</v>
      </c>
      <c r="J56" s="67">
        <v>0</v>
      </c>
      <c r="K56" s="71">
        <v>399417</v>
      </c>
    </row>
    <row r="57" spans="1:11" ht="20.100000000000001" customHeight="1" x14ac:dyDescent="0.2">
      <c r="A57" s="10">
        <v>54</v>
      </c>
      <c r="B57" s="11" t="s">
        <v>124</v>
      </c>
      <c r="C57" s="386" t="s">
        <v>82</v>
      </c>
      <c r="D57" s="51">
        <v>344940</v>
      </c>
      <c r="E57" s="52">
        <v>8088</v>
      </c>
      <c r="F57" s="53">
        <v>353028</v>
      </c>
      <c r="G57" s="51">
        <v>10977</v>
      </c>
      <c r="H57" s="52">
        <v>23362</v>
      </c>
      <c r="I57" s="52">
        <v>1896</v>
      </c>
      <c r="J57" s="66">
        <v>17720</v>
      </c>
      <c r="K57" s="70">
        <v>406983</v>
      </c>
    </row>
    <row r="58" spans="1:11" ht="20.100000000000001" customHeight="1" x14ac:dyDescent="0.2">
      <c r="A58" s="8">
        <v>55</v>
      </c>
      <c r="B58" s="9" t="s">
        <v>144</v>
      </c>
      <c r="C58" s="374" t="s">
        <v>82</v>
      </c>
      <c r="D58" s="54">
        <v>376248</v>
      </c>
      <c r="E58" s="55">
        <v>1400</v>
      </c>
      <c r="F58" s="56">
        <v>377648</v>
      </c>
      <c r="G58" s="54">
        <v>26503</v>
      </c>
      <c r="H58" s="55">
        <v>6143</v>
      </c>
      <c r="I58" s="55">
        <v>0</v>
      </c>
      <c r="J58" s="67">
        <v>1880</v>
      </c>
      <c r="K58" s="71">
        <v>412174</v>
      </c>
    </row>
    <row r="59" spans="1:11" ht="20.100000000000001" customHeight="1" x14ac:dyDescent="0.2">
      <c r="A59" s="10">
        <v>56</v>
      </c>
      <c r="B59" s="11" t="s">
        <v>183</v>
      </c>
      <c r="C59" s="386" t="s">
        <v>82</v>
      </c>
      <c r="D59" s="51">
        <v>379331</v>
      </c>
      <c r="E59" s="52">
        <v>24400</v>
      </c>
      <c r="F59" s="53">
        <v>403731</v>
      </c>
      <c r="G59" s="51">
        <v>0</v>
      </c>
      <c r="H59" s="52">
        <v>9361</v>
      </c>
      <c r="I59" s="52">
        <v>1633</v>
      </c>
      <c r="J59" s="66">
        <v>488</v>
      </c>
      <c r="K59" s="70">
        <v>415213</v>
      </c>
    </row>
    <row r="60" spans="1:11" ht="20.100000000000001" customHeight="1" x14ac:dyDescent="0.2">
      <c r="A60" s="8">
        <v>57</v>
      </c>
      <c r="B60" s="9" t="s">
        <v>133</v>
      </c>
      <c r="C60" s="374" t="s">
        <v>82</v>
      </c>
      <c r="D60" s="54">
        <v>369586</v>
      </c>
      <c r="E60" s="55">
        <v>9937</v>
      </c>
      <c r="F60" s="56">
        <v>379523</v>
      </c>
      <c r="G60" s="54">
        <v>22559</v>
      </c>
      <c r="H60" s="55">
        <v>1540</v>
      </c>
      <c r="I60" s="55">
        <v>250</v>
      </c>
      <c r="J60" s="67">
        <v>13872</v>
      </c>
      <c r="K60" s="71">
        <v>417744</v>
      </c>
    </row>
    <row r="61" spans="1:11" ht="20.100000000000001" customHeight="1" x14ac:dyDescent="0.2">
      <c r="A61" s="10">
        <v>58</v>
      </c>
      <c r="B61" s="11" t="s">
        <v>146</v>
      </c>
      <c r="C61" s="386" t="s">
        <v>85</v>
      </c>
      <c r="D61" s="51">
        <v>359152</v>
      </c>
      <c r="E61" s="52">
        <v>12833</v>
      </c>
      <c r="F61" s="53">
        <v>371985</v>
      </c>
      <c r="G61" s="51">
        <v>18696</v>
      </c>
      <c r="H61" s="52">
        <v>4840</v>
      </c>
      <c r="I61" s="52">
        <v>3105</v>
      </c>
      <c r="J61" s="66">
        <v>23292</v>
      </c>
      <c r="K61" s="70">
        <v>421918</v>
      </c>
    </row>
    <row r="62" spans="1:11" ht="20.100000000000001" customHeight="1" x14ac:dyDescent="0.2">
      <c r="A62" s="8">
        <v>59</v>
      </c>
      <c r="B62" s="9" t="s">
        <v>128</v>
      </c>
      <c r="C62" s="374" t="s">
        <v>85</v>
      </c>
      <c r="D62" s="54">
        <v>349536</v>
      </c>
      <c r="E62" s="55">
        <v>22936</v>
      </c>
      <c r="F62" s="56">
        <v>372472</v>
      </c>
      <c r="G62" s="54">
        <v>10632</v>
      </c>
      <c r="H62" s="55">
        <v>8500</v>
      </c>
      <c r="I62" s="55">
        <v>5404</v>
      </c>
      <c r="J62" s="67">
        <v>25747</v>
      </c>
      <c r="K62" s="71">
        <v>422755</v>
      </c>
    </row>
    <row r="63" spans="1:11" ht="20.100000000000001" customHeight="1" x14ac:dyDescent="0.2">
      <c r="A63" s="10">
        <v>60</v>
      </c>
      <c r="B63" s="11" t="s">
        <v>273</v>
      </c>
      <c r="C63" s="386" t="s">
        <v>85</v>
      </c>
      <c r="D63" s="51">
        <v>365250</v>
      </c>
      <c r="E63" s="52">
        <v>25987</v>
      </c>
      <c r="F63" s="53">
        <v>391237</v>
      </c>
      <c r="G63" s="51">
        <v>15555</v>
      </c>
      <c r="H63" s="52">
        <v>4395</v>
      </c>
      <c r="I63" s="52">
        <v>0</v>
      </c>
      <c r="J63" s="66">
        <v>11838</v>
      </c>
      <c r="K63" s="70">
        <v>423025</v>
      </c>
    </row>
    <row r="64" spans="1:11" ht="20.100000000000001" customHeight="1" x14ac:dyDescent="0.2">
      <c r="A64" s="8">
        <v>61</v>
      </c>
      <c r="B64" s="9" t="s">
        <v>147</v>
      </c>
      <c r="C64" s="374" t="s">
        <v>85</v>
      </c>
      <c r="D64" s="54">
        <v>368992</v>
      </c>
      <c r="E64" s="55">
        <v>12311</v>
      </c>
      <c r="F64" s="56">
        <v>381303</v>
      </c>
      <c r="G64" s="54">
        <v>26232</v>
      </c>
      <c r="H64" s="55">
        <v>0</v>
      </c>
      <c r="I64" s="55">
        <v>0</v>
      </c>
      <c r="J64" s="67">
        <v>18697</v>
      </c>
      <c r="K64" s="71">
        <v>426232</v>
      </c>
    </row>
    <row r="65" spans="1:11" ht="20.100000000000001" customHeight="1" x14ac:dyDescent="0.2">
      <c r="A65" s="10">
        <v>62</v>
      </c>
      <c r="B65" s="11" t="s">
        <v>86</v>
      </c>
      <c r="C65" s="386" t="s">
        <v>85</v>
      </c>
      <c r="D65" s="51">
        <v>344124</v>
      </c>
      <c r="E65" s="52">
        <v>2896</v>
      </c>
      <c r="F65" s="53">
        <v>347020</v>
      </c>
      <c r="G65" s="51">
        <v>14780</v>
      </c>
      <c r="H65" s="52">
        <v>4170</v>
      </c>
      <c r="I65" s="52">
        <v>51427</v>
      </c>
      <c r="J65" s="66">
        <v>14010</v>
      </c>
      <c r="K65" s="70">
        <v>431407</v>
      </c>
    </row>
    <row r="66" spans="1:11" ht="20.100000000000001" customHeight="1" x14ac:dyDescent="0.2">
      <c r="A66" s="8">
        <v>63</v>
      </c>
      <c r="B66" s="9" t="s">
        <v>114</v>
      </c>
      <c r="C66" s="374" t="s">
        <v>82</v>
      </c>
      <c r="D66" s="54">
        <v>381248</v>
      </c>
      <c r="E66" s="55">
        <v>1602</v>
      </c>
      <c r="F66" s="56">
        <v>382850</v>
      </c>
      <c r="G66" s="54">
        <v>31278</v>
      </c>
      <c r="H66" s="55">
        <v>4650</v>
      </c>
      <c r="I66" s="55">
        <v>452</v>
      </c>
      <c r="J66" s="67">
        <v>15901</v>
      </c>
      <c r="K66" s="71">
        <v>435131</v>
      </c>
    </row>
    <row r="67" spans="1:11" ht="20.100000000000001" customHeight="1" x14ac:dyDescent="0.2">
      <c r="A67" s="10">
        <v>64</v>
      </c>
      <c r="B67" s="11" t="s">
        <v>112</v>
      </c>
      <c r="C67" s="386" t="s">
        <v>85</v>
      </c>
      <c r="D67" s="51">
        <v>352848</v>
      </c>
      <c r="E67" s="52">
        <v>2896</v>
      </c>
      <c r="F67" s="53">
        <v>355744</v>
      </c>
      <c r="G67" s="51">
        <v>11555</v>
      </c>
      <c r="H67" s="52">
        <v>6024</v>
      </c>
      <c r="I67" s="52">
        <v>51384</v>
      </c>
      <c r="J67" s="66">
        <v>14010</v>
      </c>
      <c r="K67" s="70">
        <v>438717</v>
      </c>
    </row>
    <row r="68" spans="1:11" ht="20.100000000000001" customHeight="1" x14ac:dyDescent="0.2">
      <c r="A68" s="8">
        <v>65</v>
      </c>
      <c r="B68" s="9" t="s">
        <v>94</v>
      </c>
      <c r="C68" s="374" t="s">
        <v>85</v>
      </c>
      <c r="D68" s="54">
        <v>397188</v>
      </c>
      <c r="E68" s="55">
        <v>439</v>
      </c>
      <c r="F68" s="56">
        <v>397627</v>
      </c>
      <c r="G68" s="54">
        <v>33018</v>
      </c>
      <c r="H68" s="55">
        <v>0</v>
      </c>
      <c r="I68" s="55">
        <v>1666</v>
      </c>
      <c r="J68" s="67">
        <v>13308</v>
      </c>
      <c r="K68" s="71">
        <v>445619</v>
      </c>
    </row>
    <row r="69" spans="1:11" ht="20.100000000000001" customHeight="1" thickBot="1" x14ac:dyDescent="0.25">
      <c r="A69" s="488">
        <v>66</v>
      </c>
      <c r="B69" s="489" t="s">
        <v>111</v>
      </c>
      <c r="C69" s="490" t="s">
        <v>82</v>
      </c>
      <c r="D69" s="491">
        <v>361515</v>
      </c>
      <c r="E69" s="492">
        <v>26301</v>
      </c>
      <c r="F69" s="493">
        <v>387816</v>
      </c>
      <c r="G69" s="491">
        <v>46420</v>
      </c>
      <c r="H69" s="492">
        <v>22000</v>
      </c>
      <c r="I69" s="492">
        <v>0</v>
      </c>
      <c r="J69" s="494">
        <v>0</v>
      </c>
      <c r="K69" s="495">
        <v>456236</v>
      </c>
    </row>
    <row r="70" spans="1:11" ht="20.100000000000001" customHeight="1" thickTop="1" x14ac:dyDescent="0.2">
      <c r="A70" s="600" t="s">
        <v>315</v>
      </c>
      <c r="B70" s="601"/>
      <c r="C70" s="383"/>
      <c r="D70" s="316"/>
      <c r="E70" s="265"/>
      <c r="F70" s="317"/>
      <c r="G70" s="316"/>
      <c r="H70" s="265"/>
      <c r="I70" s="265"/>
      <c r="J70" s="326"/>
      <c r="K70" s="327"/>
    </row>
    <row r="71" spans="1:11" ht="20.100000000000001" customHeight="1" x14ac:dyDescent="0.2">
      <c r="A71" s="455"/>
      <c r="B71" s="455" t="s">
        <v>191</v>
      </c>
      <c r="C71" s="383"/>
      <c r="D71" s="467">
        <v>39</v>
      </c>
      <c r="E71" s="468">
        <v>36</v>
      </c>
      <c r="F71" s="469">
        <v>39</v>
      </c>
      <c r="G71" s="467">
        <v>34</v>
      </c>
      <c r="H71" s="468">
        <v>32</v>
      </c>
      <c r="I71" s="468">
        <v>25</v>
      </c>
      <c r="J71" s="470">
        <v>25</v>
      </c>
      <c r="K71" s="471">
        <v>39</v>
      </c>
    </row>
    <row r="72" spans="1:11" ht="20.100000000000001" customHeight="1" x14ac:dyDescent="0.2">
      <c r="A72" s="455"/>
      <c r="B72" s="456" t="s">
        <v>192</v>
      </c>
      <c r="C72" s="383"/>
      <c r="D72" s="467">
        <v>275467.89743589744</v>
      </c>
      <c r="E72" s="468">
        <v>16226.777777777777</v>
      </c>
      <c r="F72" s="469">
        <v>290446.46153846156</v>
      </c>
      <c r="G72" s="467">
        <v>22292.617647058825</v>
      </c>
      <c r="H72" s="468">
        <v>8722.3125</v>
      </c>
      <c r="I72" s="468">
        <v>9098.9599999999991</v>
      </c>
      <c r="J72" s="470">
        <v>10691.88</v>
      </c>
      <c r="K72" s="471">
        <v>329724.25641025644</v>
      </c>
    </row>
    <row r="73" spans="1:11" ht="20.100000000000001" customHeight="1" x14ac:dyDescent="0.2">
      <c r="A73" s="281"/>
      <c r="B73" s="457" t="s">
        <v>193</v>
      </c>
      <c r="C73" s="383"/>
      <c r="D73" s="467">
        <v>75987.249474672048</v>
      </c>
      <c r="E73" s="468">
        <v>14386.581889507042</v>
      </c>
      <c r="F73" s="469">
        <v>77598.956329066219</v>
      </c>
      <c r="G73" s="467">
        <v>11026.745732782483</v>
      </c>
      <c r="H73" s="468">
        <v>7457.109417658794</v>
      </c>
      <c r="I73" s="468">
        <v>14153.306638026323</v>
      </c>
      <c r="J73" s="470">
        <v>8625.8609827270775</v>
      </c>
      <c r="K73" s="471">
        <v>80372.509368537736</v>
      </c>
    </row>
    <row r="74" spans="1:11" ht="20.100000000000001" customHeight="1" x14ac:dyDescent="0.2">
      <c r="A74" s="602" t="s">
        <v>316</v>
      </c>
      <c r="B74" s="603"/>
      <c r="C74" s="458"/>
      <c r="D74" s="459"/>
      <c r="E74" s="460"/>
      <c r="F74" s="461"/>
      <c r="G74" s="459"/>
      <c r="H74" s="460"/>
      <c r="I74" s="460"/>
      <c r="J74" s="462"/>
      <c r="K74" s="463"/>
    </row>
    <row r="75" spans="1:11" ht="20.100000000000001" customHeight="1" x14ac:dyDescent="0.2">
      <c r="A75" s="295"/>
      <c r="B75" s="464" t="s">
        <v>191</v>
      </c>
      <c r="C75" s="458"/>
      <c r="D75" s="472">
        <v>27</v>
      </c>
      <c r="E75" s="473">
        <v>25</v>
      </c>
      <c r="F75" s="474">
        <v>27</v>
      </c>
      <c r="G75" s="472">
        <v>25</v>
      </c>
      <c r="H75" s="473">
        <v>22</v>
      </c>
      <c r="I75" s="475">
        <v>17</v>
      </c>
      <c r="J75" s="476">
        <v>21</v>
      </c>
      <c r="K75" s="477">
        <v>27</v>
      </c>
    </row>
    <row r="76" spans="1:11" ht="20.100000000000001" customHeight="1" x14ac:dyDescent="0.2">
      <c r="A76" s="295"/>
      <c r="B76" s="464" t="s">
        <v>192</v>
      </c>
      <c r="C76" s="458"/>
      <c r="D76" s="472">
        <v>310892.96296296298</v>
      </c>
      <c r="E76" s="473">
        <v>12844.04</v>
      </c>
      <c r="F76" s="474">
        <v>322785.59259259258</v>
      </c>
      <c r="G76" s="472">
        <v>22509.200000000001</v>
      </c>
      <c r="H76" s="473">
        <v>7125.090909090909</v>
      </c>
      <c r="I76" s="475">
        <v>12609.117647058823</v>
      </c>
      <c r="J76" s="476">
        <v>11695.857142857143</v>
      </c>
      <c r="K76" s="477">
        <v>366468.9259259259</v>
      </c>
    </row>
    <row r="77" spans="1:11" ht="20.100000000000001" customHeight="1" x14ac:dyDescent="0.2">
      <c r="A77" s="465"/>
      <c r="B77" s="466" t="s">
        <v>193</v>
      </c>
      <c r="C77" s="458"/>
      <c r="D77" s="472">
        <v>51675.92032114217</v>
      </c>
      <c r="E77" s="473">
        <v>12251.652005886117</v>
      </c>
      <c r="F77" s="474">
        <v>51772.706330548099</v>
      </c>
      <c r="G77" s="472">
        <v>10493.900450579216</v>
      </c>
      <c r="H77" s="473">
        <v>4661.8561693517468</v>
      </c>
      <c r="I77" s="472">
        <v>17175.975324862753</v>
      </c>
      <c r="J77" s="476">
        <v>7528.3420172420065</v>
      </c>
      <c r="K77" s="477">
        <v>56761.057310398202</v>
      </c>
    </row>
    <row r="78" spans="1:11" ht="24.95" customHeight="1" x14ac:dyDescent="0.2">
      <c r="A78" s="604" t="s">
        <v>317</v>
      </c>
      <c r="B78" s="605"/>
      <c r="C78" s="65"/>
      <c r="D78" s="57"/>
      <c r="E78" s="58"/>
      <c r="F78" s="59"/>
      <c r="G78" s="57"/>
      <c r="H78" s="58"/>
      <c r="I78" s="58"/>
      <c r="J78" s="68"/>
      <c r="K78" s="72"/>
    </row>
    <row r="79" spans="1:11" ht="24.95" customHeight="1" x14ac:dyDescent="0.2">
      <c r="A79" s="12"/>
      <c r="B79" s="13" t="s">
        <v>191</v>
      </c>
      <c r="C79" s="65"/>
      <c r="D79" s="57">
        <v>66</v>
      </c>
      <c r="E79" s="58">
        <v>61</v>
      </c>
      <c r="F79" s="59">
        <v>66</v>
      </c>
      <c r="G79" s="57">
        <v>59</v>
      </c>
      <c r="H79" s="58">
        <v>54</v>
      </c>
      <c r="I79" s="58">
        <v>42</v>
      </c>
      <c r="J79" s="68">
        <v>46</v>
      </c>
      <c r="K79" s="72">
        <v>66</v>
      </c>
    </row>
    <row r="80" spans="1:11" ht="24.95" customHeight="1" x14ac:dyDescent="0.2">
      <c r="A80" s="12"/>
      <c r="B80" s="13" t="s">
        <v>192</v>
      </c>
      <c r="C80" s="65"/>
      <c r="D80" s="57">
        <v>289960</v>
      </c>
      <c r="E80" s="58">
        <v>14840</v>
      </c>
      <c r="F80" s="59">
        <v>303676</v>
      </c>
      <c r="G80" s="57">
        <v>22384</v>
      </c>
      <c r="H80" s="58">
        <v>8072</v>
      </c>
      <c r="I80" s="58">
        <v>10520</v>
      </c>
      <c r="J80" s="68">
        <v>11150</v>
      </c>
      <c r="K80" s="72">
        <v>344756</v>
      </c>
    </row>
    <row r="81" spans="1:11" ht="24.95" customHeight="1" x14ac:dyDescent="0.2">
      <c r="A81" s="12"/>
      <c r="B81" s="13" t="s">
        <v>193</v>
      </c>
      <c r="C81" s="65"/>
      <c r="D81" s="57">
        <v>68933</v>
      </c>
      <c r="E81" s="58">
        <v>13550</v>
      </c>
      <c r="F81" s="59">
        <v>69636</v>
      </c>
      <c r="G81" s="57">
        <v>10713</v>
      </c>
      <c r="H81" s="58">
        <v>6463</v>
      </c>
      <c r="I81" s="58">
        <v>15344</v>
      </c>
      <c r="J81" s="68">
        <v>8070</v>
      </c>
      <c r="K81" s="72">
        <v>73462</v>
      </c>
    </row>
    <row r="82" spans="1:11" ht="29.25" customHeight="1" x14ac:dyDescent="0.2">
      <c r="A82" s="426" t="s">
        <v>236</v>
      </c>
      <c r="B82" s="426"/>
      <c r="C82" s="426"/>
      <c r="D82" s="145"/>
      <c r="E82" s="145"/>
      <c r="F82" s="145"/>
      <c r="G82" s="145"/>
      <c r="H82" s="145"/>
      <c r="I82" s="145"/>
      <c r="J82" s="145"/>
      <c r="K82" s="145"/>
    </row>
    <row r="83" spans="1:11" ht="14.25" x14ac:dyDescent="0.2">
      <c r="A83" s="203" t="s">
        <v>338</v>
      </c>
      <c r="B83" s="203"/>
      <c r="C83" s="203"/>
      <c r="D83" s="4"/>
      <c r="E83" s="4"/>
      <c r="F83" s="4"/>
      <c r="G83" s="4"/>
      <c r="H83" s="4"/>
      <c r="I83" s="4"/>
      <c r="J83" s="4"/>
      <c r="K83" s="4"/>
    </row>
    <row r="84" spans="1:11" ht="29.25" customHeight="1" x14ac:dyDescent="0.2">
      <c r="A84" s="14" t="s">
        <v>339</v>
      </c>
      <c r="B84" s="14"/>
      <c r="C84" s="14"/>
      <c r="D84" s="4"/>
      <c r="E84" s="4"/>
      <c r="F84" s="4"/>
      <c r="G84" s="4"/>
      <c r="H84" s="4"/>
      <c r="I84" s="4"/>
      <c r="J84" s="4"/>
      <c r="K84" s="4"/>
    </row>
    <row r="85" spans="1:11" ht="17.25" customHeight="1" x14ac:dyDescent="0.2">
      <c r="A85" s="14" t="s">
        <v>201</v>
      </c>
      <c r="B85" s="3"/>
      <c r="C85" s="4"/>
      <c r="D85" s="4"/>
      <c r="E85" s="4"/>
      <c r="F85" s="4"/>
      <c r="G85" s="4"/>
      <c r="H85" s="4"/>
      <c r="I85" s="4"/>
      <c r="J85" s="4"/>
      <c r="K85" s="4"/>
    </row>
  </sheetData>
  <autoFilter ref="A3:K3" xr:uid="{00000000-0009-0000-0000-00000B000000}"/>
  <mergeCells count="4">
    <mergeCell ref="A2:B2"/>
    <mergeCell ref="A70:B70"/>
    <mergeCell ref="A74:B74"/>
    <mergeCell ref="A78:B78"/>
  </mergeCells>
  <hyperlinks>
    <hyperlink ref="A2:B2" location="TOC!A1" display="Return to Table of Contents" xr:uid="{79730190-4176-46D8-8ECE-4997055293A6}"/>
  </hyperlinks>
  <pageMargins left="0.25" right="0.25" top="0.75" bottom="0.75" header="0.3" footer="0.3"/>
  <pageSetup scale="41" orientation="portrait" horizontalDpi="1200" verticalDpi="1200" r:id="rId1"/>
  <headerFooter>
    <oddHeader>&amp;L2022-23 &amp;"Arial,Italic"Survey of Dental Education
&amp;"Arial,Regular"Report 2 - Tuition, Admission, and Attrition</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pageSetUpPr fitToPage="1"/>
  </sheetPr>
  <dimension ref="A1:W36"/>
  <sheetViews>
    <sheetView workbookViewId="0">
      <pane ySplit="1" topLeftCell="A2" activePane="bottomLeft" state="frozen"/>
      <selection activeCell="A2" sqref="A2:B2"/>
      <selection pane="bottomLeft"/>
    </sheetView>
  </sheetViews>
  <sheetFormatPr defaultColWidth="9.140625" defaultRowHeight="12.75" x14ac:dyDescent="0.2"/>
  <cols>
    <col min="1" max="21" width="9.140625" style="22"/>
    <col min="22" max="22" width="16.28515625" style="22" customWidth="1"/>
    <col min="23" max="16384" width="9.140625" style="22"/>
  </cols>
  <sheetData>
    <row r="1" spans="1:23" ht="17.25" x14ac:dyDescent="0.25">
      <c r="A1" s="28" t="s">
        <v>342</v>
      </c>
      <c r="B1" s="24"/>
      <c r="C1" s="24"/>
    </row>
    <row r="2" spans="1:23" ht="14.25" x14ac:dyDescent="0.2">
      <c r="A2" s="608" t="s">
        <v>36</v>
      </c>
      <c r="B2" s="608"/>
      <c r="C2" s="608"/>
    </row>
    <row r="4" spans="1:23" s="212" customFormat="1" x14ac:dyDescent="0.2"/>
    <row r="5" spans="1:23" s="212" customFormat="1" x14ac:dyDescent="0.2"/>
    <row r="6" spans="1:23" s="212" customFormat="1" x14ac:dyDescent="0.2">
      <c r="V6" s="206"/>
      <c r="W6" s="22"/>
    </row>
    <row r="7" spans="1:23" s="212" customFormat="1" ht="13.5" thickBot="1" x14ac:dyDescent="0.25">
      <c r="D7" s="212" t="s">
        <v>343</v>
      </c>
      <c r="I7" s="212" t="s">
        <v>344</v>
      </c>
      <c r="V7" s="207"/>
      <c r="W7" s="22"/>
    </row>
    <row r="8" spans="1:23" s="212" customFormat="1" ht="15" x14ac:dyDescent="0.2">
      <c r="C8" s="213" t="s">
        <v>345</v>
      </c>
      <c r="D8" s="214">
        <f>E8/$E$11</f>
        <v>0.43975506444008922</v>
      </c>
      <c r="E8" s="201">
        <v>48691</v>
      </c>
      <c r="F8" s="215"/>
      <c r="H8" s="277"/>
      <c r="I8" s="111"/>
      <c r="J8" s="276"/>
      <c r="V8" s="204"/>
      <c r="W8" s="22"/>
    </row>
    <row r="9" spans="1:23" s="212" customFormat="1" ht="15" x14ac:dyDescent="0.2">
      <c r="C9" s="213" t="s">
        <v>346</v>
      </c>
      <c r="D9" s="214">
        <f>E9/$E$11</f>
        <v>0.55663231668217084</v>
      </c>
      <c r="E9" s="201">
        <v>61632</v>
      </c>
      <c r="F9" s="215"/>
      <c r="H9" s="278"/>
      <c r="I9" s="113"/>
      <c r="J9" s="276"/>
      <c r="V9" s="205"/>
      <c r="W9" s="22"/>
    </row>
    <row r="10" spans="1:23" s="212" customFormat="1" ht="15" x14ac:dyDescent="0.2">
      <c r="C10" s="213" t="s">
        <v>347</v>
      </c>
      <c r="D10" s="214">
        <f>E10/$E$11</f>
        <v>3.6126188777399456E-3</v>
      </c>
      <c r="E10" s="201">
        <v>400</v>
      </c>
      <c r="F10" s="215"/>
      <c r="H10" s="278"/>
      <c r="I10" s="113"/>
      <c r="J10" s="276"/>
      <c r="V10" s="111"/>
      <c r="W10" s="111"/>
    </row>
    <row r="11" spans="1:23" s="212" customFormat="1" x14ac:dyDescent="0.2">
      <c r="E11" s="334">
        <f>SUM(E8:E10)</f>
        <v>110723</v>
      </c>
      <c r="H11" s="278"/>
      <c r="I11" s="113"/>
      <c r="J11" s="275"/>
      <c r="V11" s="112"/>
      <c r="W11" s="113"/>
    </row>
    <row r="12" spans="1:23" s="212" customFormat="1" x14ac:dyDescent="0.2">
      <c r="V12" s="112"/>
      <c r="W12" s="113"/>
    </row>
    <row r="13" spans="1:23" s="212" customFormat="1" x14ac:dyDescent="0.2">
      <c r="C13" s="216" t="s">
        <v>262</v>
      </c>
      <c r="D13" s="216" t="s">
        <v>348</v>
      </c>
      <c r="H13" s="216" t="s">
        <v>262</v>
      </c>
      <c r="I13" s="216" t="s">
        <v>348</v>
      </c>
      <c r="V13" s="112"/>
      <c r="W13" s="113"/>
    </row>
    <row r="14" spans="1:23" s="212" customFormat="1" x14ac:dyDescent="0.2">
      <c r="C14" s="216" t="s">
        <v>349</v>
      </c>
      <c r="D14" s="217">
        <v>62603</v>
      </c>
      <c r="E14" s="212">
        <f>D14/D17</f>
        <v>0.50670174018615943</v>
      </c>
      <c r="H14" s="216" t="s">
        <v>349</v>
      </c>
      <c r="I14" s="217">
        <v>1625</v>
      </c>
      <c r="J14" s="212">
        <f>I14/I17</f>
        <v>0.37878787878787878</v>
      </c>
      <c r="V14" s="207"/>
      <c r="W14" s="22"/>
    </row>
    <row r="15" spans="1:23" s="212" customFormat="1" x14ac:dyDescent="0.2">
      <c r="C15" s="216" t="s">
        <v>350</v>
      </c>
      <c r="D15" s="217">
        <v>59670</v>
      </c>
      <c r="E15" s="212">
        <f>D15/D17</f>
        <v>0.48296236341562121</v>
      </c>
      <c r="H15" s="216" t="s">
        <v>350</v>
      </c>
      <c r="I15" s="217">
        <v>2187</v>
      </c>
      <c r="J15" s="212">
        <f>I15/I17</f>
        <v>0.50979020979020984</v>
      </c>
      <c r="V15" s="207"/>
      <c r="W15" s="22"/>
    </row>
    <row r="16" spans="1:23" s="212" customFormat="1" x14ac:dyDescent="0.2">
      <c r="C16" s="216" t="s">
        <v>351</v>
      </c>
      <c r="D16" s="217">
        <v>1277</v>
      </c>
      <c r="E16" s="212">
        <f>D16/D17</f>
        <v>1.0335896398219344E-2</v>
      </c>
      <c r="H16" s="216" t="s">
        <v>351</v>
      </c>
      <c r="I16" s="217">
        <v>478</v>
      </c>
      <c r="J16" s="212">
        <f>I16/I17</f>
        <v>0.11142191142191142</v>
      </c>
      <c r="V16" s="22"/>
      <c r="W16" s="22"/>
    </row>
    <row r="17" spans="1:23" s="212" customFormat="1" ht="13.5" thickBot="1" x14ac:dyDescent="0.25">
      <c r="D17" s="212">
        <f>SUM(D14:D16)</f>
        <v>123550</v>
      </c>
      <c r="I17" s="212">
        <f>SUM(I14:I16)</f>
        <v>4290</v>
      </c>
      <c r="V17" s="204"/>
      <c r="W17" s="22"/>
    </row>
    <row r="18" spans="1:23" s="212" customFormat="1" x14ac:dyDescent="0.2">
      <c r="B18" s="428" t="s">
        <v>262</v>
      </c>
      <c r="C18" s="307" t="s">
        <v>348</v>
      </c>
      <c r="D18" s="307" t="s">
        <v>54</v>
      </c>
      <c r="V18" s="206"/>
      <c r="W18" s="22"/>
    </row>
    <row r="19" spans="1:23" s="212" customFormat="1" ht="25.5" x14ac:dyDescent="0.2">
      <c r="B19" s="202" t="s">
        <v>352</v>
      </c>
      <c r="C19" s="201">
        <v>48691</v>
      </c>
      <c r="D19" s="201">
        <v>69</v>
      </c>
      <c r="V19" s="207"/>
      <c r="W19" s="22"/>
    </row>
    <row r="20" spans="1:23" s="212" customFormat="1" ht="25.5" x14ac:dyDescent="0.2">
      <c r="B20" s="202" t="s">
        <v>353</v>
      </c>
      <c r="C20" s="201">
        <v>61632</v>
      </c>
      <c r="D20" s="201">
        <v>69</v>
      </c>
      <c r="V20" s="204"/>
      <c r="W20" s="22"/>
    </row>
    <row r="21" spans="1:23" s="212" customFormat="1" ht="25.5" x14ac:dyDescent="0.2">
      <c r="B21" s="202" t="s">
        <v>354</v>
      </c>
      <c r="C21" s="201">
        <v>400</v>
      </c>
      <c r="D21" s="201">
        <v>69</v>
      </c>
      <c r="V21" s="205"/>
      <c r="W21" s="22"/>
    </row>
    <row r="22" spans="1:23" s="212" customFormat="1" x14ac:dyDescent="0.2">
      <c r="V22" s="111"/>
      <c r="W22" s="111"/>
    </row>
    <row r="23" spans="1:23" x14ac:dyDescent="0.2">
      <c r="V23" s="112"/>
      <c r="W23" s="113"/>
    </row>
    <row r="24" spans="1:23" x14ac:dyDescent="0.2">
      <c r="V24" s="112"/>
      <c r="W24" s="113"/>
    </row>
    <row r="25" spans="1:23" x14ac:dyDescent="0.2">
      <c r="V25" s="112"/>
      <c r="W25" s="113"/>
    </row>
    <row r="27" spans="1:23" ht="12.75" customHeight="1" x14ac:dyDescent="0.2">
      <c r="D27" s="211"/>
      <c r="E27" s="211"/>
      <c r="F27" s="211"/>
      <c r="G27" s="211"/>
      <c r="H27" s="211"/>
      <c r="I27" s="211"/>
      <c r="J27" s="211"/>
      <c r="K27" s="218"/>
    </row>
    <row r="28" spans="1:23" x14ac:dyDescent="0.2">
      <c r="C28" s="218"/>
      <c r="D28" s="218"/>
      <c r="E28" s="218"/>
      <c r="F28" s="218"/>
      <c r="G28" s="218"/>
      <c r="H28" s="218"/>
      <c r="I28" s="218"/>
      <c r="J28" s="218"/>
      <c r="K28" s="218"/>
    </row>
    <row r="29" spans="1:23" x14ac:dyDescent="0.2">
      <c r="C29" s="219"/>
      <c r="D29" s="219"/>
      <c r="E29" s="219"/>
      <c r="F29" s="219"/>
      <c r="G29" s="219"/>
      <c r="H29" s="219"/>
      <c r="I29" s="219"/>
      <c r="J29" s="219"/>
      <c r="K29" s="219"/>
    </row>
    <row r="32" spans="1:23" x14ac:dyDescent="0.2">
      <c r="A32" s="169" t="s">
        <v>266</v>
      </c>
    </row>
    <row r="33" spans="1:1" ht="13.5" x14ac:dyDescent="0.2">
      <c r="A33" s="14" t="s">
        <v>355</v>
      </c>
    </row>
    <row r="35" spans="1:1" x14ac:dyDescent="0.2">
      <c r="A35" s="203" t="s">
        <v>356</v>
      </c>
    </row>
    <row r="36" spans="1:1" x14ac:dyDescent="0.2">
      <c r="A36" s="203" t="s">
        <v>201</v>
      </c>
    </row>
  </sheetData>
  <mergeCells count="1">
    <mergeCell ref="A2:C2"/>
  </mergeCells>
  <hyperlinks>
    <hyperlink ref="A2:C2" location="TOC!A1" display="Return to Table of Contents" xr:uid="{00000000-0004-0000-0F00-000000000000}"/>
  </hyperlinks>
  <pageMargins left="0.25" right="0.25" top="0.75" bottom="0.75" header="0.3" footer="0.3"/>
  <pageSetup scale="67" orientation="portrait" horizontalDpi="1200" verticalDpi="1200" r:id="rId1"/>
  <headerFooter>
    <oddHeader>&amp;L2022-23 &amp;"Arial,Italic"Survey of Dental Education
&amp;"Arial,Regular"Report 2 - Tuition, Admission, and Attrition</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0C0"/>
  </sheetPr>
  <dimension ref="A1:L99"/>
  <sheetViews>
    <sheetView zoomScaleNormal="100" workbookViewId="0">
      <pane ySplit="4" topLeftCell="A5" activePane="bottomLeft" state="frozen"/>
      <selection activeCell="A2" sqref="A2:C2"/>
      <selection pane="bottomLeft" sqref="A1:G1"/>
    </sheetView>
  </sheetViews>
  <sheetFormatPr defaultColWidth="9.140625" defaultRowHeight="12.75" x14ac:dyDescent="0.2"/>
  <cols>
    <col min="1" max="1" width="11.85546875" style="1" customWidth="1"/>
    <col min="2" max="2" width="51.28515625" style="75" customWidth="1"/>
    <col min="3" max="3" width="24.85546875" style="75" customWidth="1"/>
    <col min="4" max="7" width="12.7109375" style="1" customWidth="1"/>
    <col min="8" max="16384" width="9.140625" style="1"/>
  </cols>
  <sheetData>
    <row r="1" spans="1:7" ht="30" customHeight="1" x14ac:dyDescent="0.25">
      <c r="A1" s="611" t="s">
        <v>17</v>
      </c>
      <c r="B1" s="612"/>
      <c r="C1" s="612"/>
      <c r="D1" s="612"/>
      <c r="E1" s="612"/>
      <c r="F1" s="612"/>
      <c r="G1" s="612"/>
    </row>
    <row r="2" spans="1:7" ht="17.25" customHeight="1" x14ac:dyDescent="0.2">
      <c r="A2" s="577" t="s">
        <v>36</v>
      </c>
      <c r="B2" s="577"/>
      <c r="C2" s="370"/>
      <c r="D2" s="73"/>
      <c r="E2" s="73"/>
      <c r="F2" s="73"/>
      <c r="G2" s="73"/>
    </row>
    <row r="3" spans="1:7" ht="15" x14ac:dyDescent="0.25">
      <c r="A3" s="609"/>
      <c r="B3" s="609"/>
      <c r="C3" s="395"/>
      <c r="D3" s="610" t="s">
        <v>357</v>
      </c>
      <c r="E3" s="610"/>
      <c r="F3" s="609"/>
      <c r="G3" s="609"/>
    </row>
    <row r="4" spans="1:7" ht="51.75" customHeight="1" x14ac:dyDescent="0.25">
      <c r="A4" s="81" t="s">
        <v>358</v>
      </c>
      <c r="B4" s="7" t="s">
        <v>359</v>
      </c>
      <c r="C4" s="419" t="s">
        <v>77</v>
      </c>
      <c r="D4" s="74" t="s">
        <v>360</v>
      </c>
      <c r="E4" s="74" t="s">
        <v>361</v>
      </c>
      <c r="F4" s="74" t="s">
        <v>362</v>
      </c>
      <c r="G4" s="74" t="s">
        <v>363</v>
      </c>
    </row>
    <row r="5" spans="1:7" ht="20.100000000000001" customHeight="1" x14ac:dyDescent="0.2">
      <c r="A5" s="498" t="s">
        <v>80</v>
      </c>
      <c r="B5" s="499" t="s">
        <v>81</v>
      </c>
      <c r="C5" s="499" t="s">
        <v>82</v>
      </c>
      <c r="D5" s="500">
        <v>1164</v>
      </c>
      <c r="E5" s="500">
        <v>1151</v>
      </c>
      <c r="F5" s="500">
        <v>139</v>
      </c>
      <c r="G5" s="500">
        <v>83</v>
      </c>
    </row>
    <row r="6" spans="1:7" ht="20.100000000000001" customHeight="1" x14ac:dyDescent="0.2">
      <c r="A6" s="498" t="s">
        <v>83</v>
      </c>
      <c r="B6" s="499" t="s">
        <v>84</v>
      </c>
      <c r="C6" s="499" t="s">
        <v>85</v>
      </c>
      <c r="D6" s="500">
        <v>2809</v>
      </c>
      <c r="E6" s="500">
        <v>2024</v>
      </c>
      <c r="F6" s="500">
        <v>227</v>
      </c>
      <c r="G6" s="500">
        <v>79</v>
      </c>
    </row>
    <row r="7" spans="1:7" ht="20.100000000000001" customHeight="1" x14ac:dyDescent="0.2">
      <c r="A7" s="498" t="s">
        <v>83</v>
      </c>
      <c r="B7" s="499" t="s">
        <v>86</v>
      </c>
      <c r="C7" s="499" t="s">
        <v>85</v>
      </c>
      <c r="D7" s="500">
        <v>2557</v>
      </c>
      <c r="E7" s="500">
        <v>1745</v>
      </c>
      <c r="F7" s="500">
        <v>328</v>
      </c>
      <c r="G7" s="500">
        <v>144</v>
      </c>
    </row>
    <row r="8" spans="1:7" ht="20.100000000000001" customHeight="1" x14ac:dyDescent="0.2">
      <c r="A8" s="498" t="s">
        <v>87</v>
      </c>
      <c r="B8" s="499" t="s">
        <v>314</v>
      </c>
      <c r="C8" s="499" t="s">
        <v>89</v>
      </c>
      <c r="D8" s="500">
        <v>646</v>
      </c>
      <c r="E8" s="500">
        <v>646</v>
      </c>
      <c r="F8" s="500">
        <v>144</v>
      </c>
      <c r="G8" s="500">
        <v>40</v>
      </c>
    </row>
    <row r="9" spans="1:7" ht="20.100000000000001" customHeight="1" x14ac:dyDescent="0.2">
      <c r="A9" s="498" t="s">
        <v>87</v>
      </c>
      <c r="B9" s="499" t="s">
        <v>273</v>
      </c>
      <c r="C9" s="499" t="s">
        <v>85</v>
      </c>
      <c r="D9" s="500">
        <v>2171</v>
      </c>
      <c r="E9" s="500">
        <v>2171</v>
      </c>
      <c r="F9" s="500">
        <v>262</v>
      </c>
      <c r="G9" s="500">
        <v>147</v>
      </c>
    </row>
    <row r="10" spans="1:7" ht="20.100000000000001" customHeight="1" x14ac:dyDescent="0.2">
      <c r="A10" s="498" t="s">
        <v>87</v>
      </c>
      <c r="B10" s="499" t="s">
        <v>92</v>
      </c>
      <c r="C10" s="499" t="s">
        <v>82</v>
      </c>
      <c r="D10" s="500">
        <v>1429</v>
      </c>
      <c r="E10" s="500">
        <v>1339</v>
      </c>
      <c r="F10" s="500">
        <v>110</v>
      </c>
      <c r="G10" s="500">
        <v>60</v>
      </c>
    </row>
    <row r="11" spans="1:7" ht="20.100000000000001" customHeight="1" x14ac:dyDescent="0.2">
      <c r="A11" s="498" t="s">
        <v>87</v>
      </c>
      <c r="B11" s="499" t="s">
        <v>93</v>
      </c>
      <c r="C11" s="499" t="s">
        <v>82</v>
      </c>
      <c r="D11" s="500">
        <v>1505</v>
      </c>
      <c r="E11" s="500">
        <v>197</v>
      </c>
      <c r="F11" s="500">
        <v>142</v>
      </c>
      <c r="G11" s="500">
        <v>88</v>
      </c>
    </row>
    <row r="12" spans="1:7" ht="20.100000000000001" customHeight="1" x14ac:dyDescent="0.2">
      <c r="A12" s="498" t="s">
        <v>87</v>
      </c>
      <c r="B12" s="499" t="s">
        <v>94</v>
      </c>
      <c r="C12" s="499" t="s">
        <v>85</v>
      </c>
      <c r="D12" s="500">
        <v>2289</v>
      </c>
      <c r="E12" s="500">
        <v>2106</v>
      </c>
      <c r="F12" s="500">
        <v>416</v>
      </c>
      <c r="G12" s="500">
        <v>144</v>
      </c>
    </row>
    <row r="13" spans="1:7" ht="20.100000000000001" customHeight="1" x14ac:dyDescent="0.2">
      <c r="A13" s="498" t="s">
        <v>87</v>
      </c>
      <c r="B13" s="499" t="s">
        <v>95</v>
      </c>
      <c r="C13" s="499" t="s">
        <v>85</v>
      </c>
      <c r="D13" s="500">
        <v>1359</v>
      </c>
      <c r="E13" s="500">
        <v>784</v>
      </c>
      <c r="F13" s="500">
        <v>191</v>
      </c>
      <c r="G13" s="500">
        <v>100</v>
      </c>
    </row>
    <row r="14" spans="1:7" ht="20.100000000000001" customHeight="1" x14ac:dyDescent="0.2">
      <c r="A14" s="498" t="s">
        <v>87</v>
      </c>
      <c r="B14" s="499" t="s">
        <v>96</v>
      </c>
      <c r="C14" s="499" t="s">
        <v>85</v>
      </c>
      <c r="D14" s="500">
        <v>2556</v>
      </c>
      <c r="E14" s="500">
        <v>1720</v>
      </c>
      <c r="F14" s="500">
        <v>181</v>
      </c>
      <c r="G14" s="500">
        <v>71</v>
      </c>
    </row>
    <row r="15" spans="1:7" ht="20.100000000000001" customHeight="1" x14ac:dyDescent="0.2">
      <c r="A15" s="498" t="s">
        <v>97</v>
      </c>
      <c r="B15" s="499" t="s">
        <v>98</v>
      </c>
      <c r="C15" s="499" t="s">
        <v>82</v>
      </c>
      <c r="D15" s="500">
        <v>1959</v>
      </c>
      <c r="E15" s="500">
        <v>1500</v>
      </c>
      <c r="F15" s="500">
        <v>144</v>
      </c>
      <c r="G15" s="500">
        <v>81</v>
      </c>
    </row>
    <row r="16" spans="1:7" ht="20.100000000000001" customHeight="1" x14ac:dyDescent="0.2">
      <c r="A16" s="498" t="s">
        <v>99</v>
      </c>
      <c r="B16" s="499" t="s">
        <v>100</v>
      </c>
      <c r="C16" s="499" t="s">
        <v>82</v>
      </c>
      <c r="D16" s="500">
        <v>1286</v>
      </c>
      <c r="E16" s="500">
        <v>183</v>
      </c>
      <c r="F16" s="500">
        <v>83</v>
      </c>
      <c r="G16" s="500">
        <v>52</v>
      </c>
    </row>
    <row r="17" spans="1:7" ht="20.100000000000001" customHeight="1" x14ac:dyDescent="0.2">
      <c r="A17" s="498" t="s">
        <v>101</v>
      </c>
      <c r="B17" s="499" t="s">
        <v>102</v>
      </c>
      <c r="C17" s="499" t="s">
        <v>85</v>
      </c>
      <c r="D17" s="500">
        <v>740</v>
      </c>
      <c r="E17" s="500">
        <v>285</v>
      </c>
      <c r="F17" s="500">
        <v>149</v>
      </c>
      <c r="G17" s="500">
        <v>66</v>
      </c>
    </row>
    <row r="18" spans="1:7" ht="20.100000000000001" customHeight="1" x14ac:dyDescent="0.2">
      <c r="A18" s="498" t="s">
        <v>103</v>
      </c>
      <c r="B18" s="499" t="s">
        <v>104</v>
      </c>
      <c r="C18" s="499" t="s">
        <v>82</v>
      </c>
      <c r="D18" s="500">
        <v>1696</v>
      </c>
      <c r="E18" s="500">
        <v>1400</v>
      </c>
      <c r="F18" s="500">
        <v>160</v>
      </c>
      <c r="G18" s="500">
        <v>93</v>
      </c>
    </row>
    <row r="19" spans="1:7" ht="20.100000000000001" customHeight="1" x14ac:dyDescent="0.2">
      <c r="A19" s="498" t="s">
        <v>103</v>
      </c>
      <c r="B19" s="499" t="s">
        <v>105</v>
      </c>
      <c r="C19" s="499" t="s">
        <v>85</v>
      </c>
      <c r="D19" s="500">
        <v>2156</v>
      </c>
      <c r="E19" s="500">
        <v>2156</v>
      </c>
      <c r="F19" s="500">
        <v>324</v>
      </c>
      <c r="G19" s="500">
        <v>130</v>
      </c>
    </row>
    <row r="20" spans="1:7" ht="20.100000000000001" customHeight="1" x14ac:dyDescent="0.2">
      <c r="A20" s="498" t="s">
        <v>103</v>
      </c>
      <c r="B20" s="499" t="s">
        <v>330</v>
      </c>
      <c r="C20" s="499" t="s">
        <v>85</v>
      </c>
      <c r="D20" s="500">
        <v>3797</v>
      </c>
      <c r="E20" s="500">
        <v>3524</v>
      </c>
      <c r="F20" s="500">
        <v>326</v>
      </c>
      <c r="G20" s="500">
        <v>105</v>
      </c>
    </row>
    <row r="21" spans="1:7" ht="20.100000000000001" customHeight="1" x14ac:dyDescent="0.2">
      <c r="A21" s="498" t="s">
        <v>107</v>
      </c>
      <c r="B21" s="499" t="s">
        <v>108</v>
      </c>
      <c r="C21" s="499" t="s">
        <v>82</v>
      </c>
      <c r="D21" s="500">
        <v>1037</v>
      </c>
      <c r="E21" s="500">
        <v>204</v>
      </c>
      <c r="F21" s="500">
        <v>122</v>
      </c>
      <c r="G21" s="500">
        <v>96</v>
      </c>
    </row>
    <row r="22" spans="1:7" ht="20.100000000000001" customHeight="1" x14ac:dyDescent="0.2">
      <c r="A22" s="498" t="s">
        <v>109</v>
      </c>
      <c r="B22" s="499" t="s">
        <v>110</v>
      </c>
      <c r="C22" s="499" t="s">
        <v>82</v>
      </c>
      <c r="D22" s="500">
        <v>730</v>
      </c>
      <c r="E22" s="500">
        <v>500</v>
      </c>
      <c r="F22" s="500">
        <v>96</v>
      </c>
      <c r="G22" s="500">
        <v>49</v>
      </c>
    </row>
    <row r="23" spans="1:7" ht="20.100000000000001" customHeight="1" x14ac:dyDescent="0.2">
      <c r="A23" s="498" t="s">
        <v>109</v>
      </c>
      <c r="B23" s="499" t="s">
        <v>111</v>
      </c>
      <c r="C23" s="499" t="s">
        <v>82</v>
      </c>
      <c r="D23" s="500">
        <v>1533</v>
      </c>
      <c r="E23" s="500">
        <v>228</v>
      </c>
      <c r="F23" s="500">
        <v>118</v>
      </c>
      <c r="G23" s="500">
        <v>70</v>
      </c>
    </row>
    <row r="24" spans="1:7" ht="20.100000000000001" customHeight="1" x14ac:dyDescent="0.2">
      <c r="A24" s="498" t="s">
        <v>109</v>
      </c>
      <c r="B24" s="499" t="s">
        <v>112</v>
      </c>
      <c r="C24" s="499" t="s">
        <v>85</v>
      </c>
      <c r="D24" s="500">
        <v>2613</v>
      </c>
      <c r="E24" s="500">
        <v>2341</v>
      </c>
      <c r="F24" s="500">
        <v>331</v>
      </c>
      <c r="G24" s="500">
        <v>140</v>
      </c>
    </row>
    <row r="25" spans="1:7" ht="20.100000000000001" customHeight="1" x14ac:dyDescent="0.2">
      <c r="A25" s="498" t="s">
        <v>113</v>
      </c>
      <c r="B25" s="499" t="s">
        <v>114</v>
      </c>
      <c r="C25" s="499" t="s">
        <v>82</v>
      </c>
      <c r="D25" s="500">
        <v>1120</v>
      </c>
      <c r="E25" s="500">
        <v>284</v>
      </c>
      <c r="F25" s="500">
        <v>107</v>
      </c>
      <c r="G25" s="500">
        <v>106</v>
      </c>
    </row>
    <row r="26" spans="1:7" ht="20.100000000000001" customHeight="1" x14ac:dyDescent="0.2">
      <c r="A26" s="498" t="s">
        <v>115</v>
      </c>
      <c r="B26" s="499" t="s">
        <v>116</v>
      </c>
      <c r="C26" s="499" t="s">
        <v>82</v>
      </c>
      <c r="D26" s="500">
        <v>849</v>
      </c>
      <c r="E26" s="500">
        <v>849</v>
      </c>
      <c r="F26" s="500">
        <v>141</v>
      </c>
      <c r="G26" s="500">
        <v>82</v>
      </c>
    </row>
    <row r="27" spans="1:7" ht="20.100000000000001" customHeight="1" x14ac:dyDescent="0.2">
      <c r="A27" s="498" t="s">
        <v>117</v>
      </c>
      <c r="B27" s="499" t="s">
        <v>118</v>
      </c>
      <c r="C27" s="499" t="s">
        <v>82</v>
      </c>
      <c r="D27" s="500">
        <v>969</v>
      </c>
      <c r="E27" s="500">
        <v>918</v>
      </c>
      <c r="F27" s="500">
        <v>133</v>
      </c>
      <c r="G27" s="500">
        <v>65</v>
      </c>
    </row>
    <row r="28" spans="1:7" ht="20.100000000000001" customHeight="1" x14ac:dyDescent="0.2">
      <c r="A28" s="498" t="s">
        <v>117</v>
      </c>
      <c r="B28" s="499" t="s">
        <v>119</v>
      </c>
      <c r="C28" s="499" t="s">
        <v>82</v>
      </c>
      <c r="D28" s="500">
        <v>1733</v>
      </c>
      <c r="E28" s="500">
        <v>419</v>
      </c>
      <c r="F28" s="500">
        <v>347</v>
      </c>
      <c r="G28" s="500">
        <v>118</v>
      </c>
    </row>
    <row r="29" spans="1:7" ht="20.100000000000001" customHeight="1" x14ac:dyDescent="0.2">
      <c r="A29" s="498" t="s">
        <v>120</v>
      </c>
      <c r="B29" s="499" t="s">
        <v>121</v>
      </c>
      <c r="C29" s="499" t="s">
        <v>82</v>
      </c>
      <c r="D29" s="500">
        <v>722</v>
      </c>
      <c r="E29" s="500">
        <v>120</v>
      </c>
      <c r="F29" s="500">
        <v>100</v>
      </c>
      <c r="G29" s="500">
        <v>74</v>
      </c>
    </row>
    <row r="30" spans="1:7" ht="20.100000000000001" customHeight="1" x14ac:dyDescent="0.2">
      <c r="A30" s="498" t="s">
        <v>122</v>
      </c>
      <c r="B30" s="499" t="s">
        <v>123</v>
      </c>
      <c r="C30" s="499" t="s">
        <v>85</v>
      </c>
      <c r="D30" s="500">
        <v>868</v>
      </c>
      <c r="E30" s="500">
        <v>600</v>
      </c>
      <c r="F30" s="500">
        <v>187</v>
      </c>
      <c r="G30" s="500">
        <v>64</v>
      </c>
    </row>
    <row r="31" spans="1:7" ht="20.100000000000001" customHeight="1" x14ac:dyDescent="0.2">
      <c r="A31" s="498" t="s">
        <v>48</v>
      </c>
      <c r="B31" s="499" t="s">
        <v>124</v>
      </c>
      <c r="C31" s="499" t="s">
        <v>82</v>
      </c>
      <c r="D31" s="500">
        <v>2507</v>
      </c>
      <c r="E31" s="500">
        <v>829</v>
      </c>
      <c r="F31" s="500">
        <v>338</v>
      </c>
      <c r="G31" s="500">
        <v>135</v>
      </c>
    </row>
    <row r="32" spans="1:7" ht="20.100000000000001" customHeight="1" x14ac:dyDescent="0.2">
      <c r="A32" s="498" t="s">
        <v>125</v>
      </c>
      <c r="B32" s="499" t="s">
        <v>126</v>
      </c>
      <c r="C32" s="499" t="s">
        <v>85</v>
      </c>
      <c r="D32" s="500">
        <v>993</v>
      </c>
      <c r="E32" s="500">
        <v>879</v>
      </c>
      <c r="F32" s="500">
        <v>51</v>
      </c>
      <c r="G32" s="500">
        <v>35</v>
      </c>
    </row>
    <row r="33" spans="1:7" ht="20.100000000000001" customHeight="1" x14ac:dyDescent="0.2">
      <c r="A33" s="498" t="s">
        <v>125</v>
      </c>
      <c r="B33" s="499" t="s">
        <v>127</v>
      </c>
      <c r="C33" s="499" t="s">
        <v>85</v>
      </c>
      <c r="D33" s="500">
        <v>2440</v>
      </c>
      <c r="E33" s="500">
        <v>2186</v>
      </c>
      <c r="F33" s="500">
        <v>291</v>
      </c>
      <c r="G33" s="500">
        <v>117</v>
      </c>
    </row>
    <row r="34" spans="1:7" ht="20.100000000000001" customHeight="1" x14ac:dyDescent="0.2">
      <c r="A34" s="498" t="s">
        <v>125</v>
      </c>
      <c r="B34" s="499" t="s">
        <v>128</v>
      </c>
      <c r="C34" s="499" t="s">
        <v>85</v>
      </c>
      <c r="D34" s="500">
        <v>3842</v>
      </c>
      <c r="E34" s="500">
        <v>3759</v>
      </c>
      <c r="F34" s="500">
        <v>440</v>
      </c>
      <c r="G34" s="500">
        <v>204</v>
      </c>
    </row>
    <row r="35" spans="1:7" ht="20.100000000000001" customHeight="1" x14ac:dyDescent="0.2">
      <c r="A35" s="498" t="s">
        <v>129</v>
      </c>
      <c r="B35" s="499" t="s">
        <v>130</v>
      </c>
      <c r="C35" s="499" t="s">
        <v>85</v>
      </c>
      <c r="D35" s="500">
        <v>1824</v>
      </c>
      <c r="E35" s="500">
        <v>874</v>
      </c>
      <c r="F35" s="500">
        <v>413</v>
      </c>
      <c r="G35" s="500">
        <v>144</v>
      </c>
    </row>
    <row r="36" spans="1:7" ht="20.100000000000001" customHeight="1" x14ac:dyDescent="0.2">
      <c r="A36" s="498" t="s">
        <v>129</v>
      </c>
      <c r="B36" s="499" t="s">
        <v>131</v>
      </c>
      <c r="C36" s="499" t="s">
        <v>82</v>
      </c>
      <c r="D36" s="500">
        <v>1663</v>
      </c>
      <c r="E36" s="500">
        <v>1663</v>
      </c>
      <c r="F36" s="500">
        <v>205</v>
      </c>
      <c r="G36" s="500">
        <v>109</v>
      </c>
    </row>
    <row r="37" spans="1:7" ht="20.100000000000001" customHeight="1" x14ac:dyDescent="0.2">
      <c r="A37" s="498" t="s">
        <v>132</v>
      </c>
      <c r="B37" s="499" t="s">
        <v>133</v>
      </c>
      <c r="C37" s="499" t="s">
        <v>82</v>
      </c>
      <c r="D37" s="500">
        <v>1083</v>
      </c>
      <c r="E37" s="500">
        <v>341</v>
      </c>
      <c r="F37" s="500">
        <v>229</v>
      </c>
      <c r="G37" s="500">
        <v>105</v>
      </c>
    </row>
    <row r="38" spans="1:7" ht="20.100000000000001" customHeight="1" x14ac:dyDescent="0.2">
      <c r="A38" s="498" t="s">
        <v>52</v>
      </c>
      <c r="B38" s="499" t="s">
        <v>134</v>
      </c>
      <c r="C38" s="499" t="s">
        <v>82</v>
      </c>
      <c r="D38" s="500">
        <v>209</v>
      </c>
      <c r="E38" s="500">
        <v>89</v>
      </c>
      <c r="F38" s="500">
        <v>46</v>
      </c>
      <c r="G38" s="500">
        <v>40</v>
      </c>
    </row>
    <row r="39" spans="1:7" ht="20.100000000000001" customHeight="1" x14ac:dyDescent="0.2">
      <c r="A39" s="498" t="s">
        <v>135</v>
      </c>
      <c r="B39" s="499" t="s">
        <v>136</v>
      </c>
      <c r="C39" s="499" t="s">
        <v>82</v>
      </c>
      <c r="D39" s="500">
        <v>932</v>
      </c>
      <c r="E39" s="500">
        <v>211</v>
      </c>
      <c r="F39" s="500">
        <v>169</v>
      </c>
      <c r="G39" s="500">
        <v>109</v>
      </c>
    </row>
    <row r="40" spans="1:7" ht="20.100000000000001" customHeight="1" x14ac:dyDescent="0.2">
      <c r="A40" s="498" t="s">
        <v>135</v>
      </c>
      <c r="B40" s="499" t="s">
        <v>137</v>
      </c>
      <c r="C40" s="499" t="s">
        <v>85</v>
      </c>
      <c r="D40" s="500">
        <v>1685</v>
      </c>
      <c r="E40" s="500">
        <v>282</v>
      </c>
      <c r="F40" s="500">
        <v>178</v>
      </c>
      <c r="G40" s="500">
        <v>63</v>
      </c>
    </row>
    <row r="41" spans="1:7" ht="20.100000000000001" customHeight="1" x14ac:dyDescent="0.2">
      <c r="A41" s="498" t="s">
        <v>138</v>
      </c>
      <c r="B41" s="499" t="s">
        <v>139</v>
      </c>
      <c r="C41" s="499" t="s">
        <v>85</v>
      </c>
      <c r="D41" s="500">
        <v>2003</v>
      </c>
      <c r="E41" s="500">
        <v>1417</v>
      </c>
      <c r="F41" s="500">
        <v>248</v>
      </c>
      <c r="G41" s="500">
        <v>118</v>
      </c>
    </row>
    <row r="42" spans="1:7" ht="20.100000000000001" customHeight="1" x14ac:dyDescent="0.2">
      <c r="A42" s="498" t="s">
        <v>138</v>
      </c>
      <c r="B42" s="499" t="s">
        <v>140</v>
      </c>
      <c r="C42" s="499" t="s">
        <v>82</v>
      </c>
      <c r="D42" s="500">
        <v>712</v>
      </c>
      <c r="E42" s="500">
        <v>703</v>
      </c>
      <c r="F42" s="500">
        <v>75</v>
      </c>
      <c r="G42" s="500">
        <v>52</v>
      </c>
    </row>
    <row r="43" spans="1:7" ht="20.100000000000001" customHeight="1" x14ac:dyDescent="0.2">
      <c r="A43" s="498" t="s">
        <v>141</v>
      </c>
      <c r="B43" s="499" t="s">
        <v>142</v>
      </c>
      <c r="C43" s="499" t="s">
        <v>82</v>
      </c>
      <c r="D43" s="500">
        <v>1679</v>
      </c>
      <c r="E43" s="500">
        <v>1333</v>
      </c>
      <c r="F43" s="500">
        <v>153</v>
      </c>
      <c r="G43" s="500">
        <v>80</v>
      </c>
    </row>
    <row r="44" spans="1:7" ht="20.100000000000001" customHeight="1" x14ac:dyDescent="0.2">
      <c r="A44" s="498" t="s">
        <v>143</v>
      </c>
      <c r="B44" s="499" t="s">
        <v>144</v>
      </c>
      <c r="C44" s="499" t="s">
        <v>82</v>
      </c>
      <c r="D44" s="500">
        <v>2315</v>
      </c>
      <c r="E44" s="500">
        <v>2315</v>
      </c>
      <c r="F44" s="500">
        <v>249</v>
      </c>
      <c r="G44" s="500">
        <v>90</v>
      </c>
    </row>
    <row r="45" spans="1:7" ht="20.100000000000001" customHeight="1" x14ac:dyDescent="0.2">
      <c r="A45" s="498" t="s">
        <v>145</v>
      </c>
      <c r="B45" s="499" t="s">
        <v>146</v>
      </c>
      <c r="C45" s="499" t="s">
        <v>85</v>
      </c>
      <c r="D45" s="500">
        <v>1523</v>
      </c>
      <c r="E45" s="500">
        <v>245</v>
      </c>
      <c r="F45" s="500">
        <v>84</v>
      </c>
      <c r="G45" s="500">
        <v>84</v>
      </c>
    </row>
    <row r="46" spans="1:7" ht="20.100000000000001" customHeight="1" x14ac:dyDescent="0.2">
      <c r="A46" s="498" t="s">
        <v>145</v>
      </c>
      <c r="B46" s="499" t="s">
        <v>147</v>
      </c>
      <c r="C46" s="499" t="s">
        <v>85</v>
      </c>
      <c r="D46" s="500">
        <v>3048</v>
      </c>
      <c r="E46" s="500">
        <v>2926</v>
      </c>
      <c r="F46" s="500">
        <v>777</v>
      </c>
      <c r="G46" s="500">
        <v>378</v>
      </c>
    </row>
    <row r="47" spans="1:7" ht="20.100000000000001" customHeight="1" x14ac:dyDescent="0.2">
      <c r="A47" s="498" t="s">
        <v>145</v>
      </c>
      <c r="B47" s="499" t="s">
        <v>148</v>
      </c>
      <c r="C47" s="499" t="s">
        <v>82</v>
      </c>
      <c r="D47" s="500">
        <v>1080</v>
      </c>
      <c r="E47" s="500">
        <v>168</v>
      </c>
      <c r="F47" s="500">
        <v>147</v>
      </c>
      <c r="G47" s="500">
        <v>46</v>
      </c>
    </row>
    <row r="48" spans="1:7" ht="20.100000000000001" customHeight="1" x14ac:dyDescent="0.2">
      <c r="A48" s="498" t="s">
        <v>145</v>
      </c>
      <c r="B48" s="499" t="s">
        <v>149</v>
      </c>
      <c r="C48" s="499" t="s">
        <v>85</v>
      </c>
      <c r="D48" s="500">
        <v>2678</v>
      </c>
      <c r="E48" s="500">
        <v>2498</v>
      </c>
      <c r="F48" s="500">
        <v>438</v>
      </c>
      <c r="G48" s="500">
        <v>113</v>
      </c>
    </row>
    <row r="49" spans="1:7" ht="20.100000000000001" customHeight="1" x14ac:dyDescent="0.2">
      <c r="A49" s="498" t="s">
        <v>145</v>
      </c>
      <c r="B49" s="499" t="s">
        <v>150</v>
      </c>
      <c r="C49" s="499" t="s">
        <v>82</v>
      </c>
      <c r="D49" s="500">
        <v>2305</v>
      </c>
      <c r="E49" s="500">
        <v>1802</v>
      </c>
      <c r="F49" s="500">
        <v>181</v>
      </c>
      <c r="G49" s="500">
        <v>93</v>
      </c>
    </row>
    <row r="50" spans="1:7" ht="20.100000000000001" customHeight="1" x14ac:dyDescent="0.2">
      <c r="A50" s="498" t="s">
        <v>151</v>
      </c>
      <c r="B50" s="499" t="s">
        <v>152</v>
      </c>
      <c r="C50" s="499" t="s">
        <v>82</v>
      </c>
      <c r="D50" s="500">
        <v>1393</v>
      </c>
      <c r="E50" s="500">
        <v>1036</v>
      </c>
      <c r="F50" s="500">
        <v>109</v>
      </c>
      <c r="G50" s="500">
        <v>82</v>
      </c>
    </row>
    <row r="51" spans="1:7" ht="20.100000000000001" customHeight="1" x14ac:dyDescent="0.2">
      <c r="A51" s="498" t="s">
        <v>151</v>
      </c>
      <c r="B51" s="499" t="s">
        <v>153</v>
      </c>
      <c r="C51" s="499" t="s">
        <v>82</v>
      </c>
      <c r="D51" s="500">
        <v>332</v>
      </c>
      <c r="E51" s="500">
        <v>176</v>
      </c>
      <c r="F51" s="500">
        <v>77</v>
      </c>
      <c r="G51" s="500">
        <v>52</v>
      </c>
    </row>
    <row r="52" spans="1:7" ht="20.100000000000001" customHeight="1" x14ac:dyDescent="0.2">
      <c r="A52" s="498" t="s">
        <v>154</v>
      </c>
      <c r="B52" s="499" t="s">
        <v>155</v>
      </c>
      <c r="C52" s="499" t="s">
        <v>82</v>
      </c>
      <c r="D52" s="500">
        <v>1148</v>
      </c>
      <c r="E52" s="500">
        <v>516</v>
      </c>
      <c r="F52" s="500">
        <v>220</v>
      </c>
      <c r="G52" s="500">
        <v>120</v>
      </c>
    </row>
    <row r="53" spans="1:7" ht="20.100000000000001" customHeight="1" x14ac:dyDescent="0.2">
      <c r="A53" s="498" t="s">
        <v>154</v>
      </c>
      <c r="B53" s="499" t="s">
        <v>156</v>
      </c>
      <c r="C53" s="499" t="s">
        <v>85</v>
      </c>
      <c r="D53" s="500">
        <v>2124</v>
      </c>
      <c r="E53" s="500">
        <v>1759</v>
      </c>
      <c r="F53" s="500">
        <v>297</v>
      </c>
      <c r="G53" s="500">
        <v>74</v>
      </c>
    </row>
    <row r="54" spans="1:7" ht="20.100000000000001" customHeight="1" x14ac:dyDescent="0.2">
      <c r="A54" s="498" t="s">
        <v>157</v>
      </c>
      <c r="B54" s="499" t="s">
        <v>158</v>
      </c>
      <c r="C54" s="499" t="s">
        <v>82</v>
      </c>
      <c r="D54" s="500">
        <v>691</v>
      </c>
      <c r="E54" s="500">
        <v>611</v>
      </c>
      <c r="F54" s="500">
        <v>58</v>
      </c>
      <c r="G54" s="500">
        <v>54</v>
      </c>
    </row>
    <row r="55" spans="1:7" ht="20.100000000000001" customHeight="1" x14ac:dyDescent="0.2">
      <c r="A55" s="498" t="s">
        <v>159</v>
      </c>
      <c r="B55" s="499" t="s">
        <v>160</v>
      </c>
      <c r="C55" s="499" t="s">
        <v>82</v>
      </c>
      <c r="D55" s="500">
        <v>795</v>
      </c>
      <c r="E55" s="500">
        <v>216</v>
      </c>
      <c r="F55" s="500">
        <v>197</v>
      </c>
      <c r="G55" s="500">
        <v>75</v>
      </c>
    </row>
    <row r="56" spans="1:7" ht="20.100000000000001" customHeight="1" x14ac:dyDescent="0.2">
      <c r="A56" s="498" t="s">
        <v>161</v>
      </c>
      <c r="B56" s="499" t="s">
        <v>162</v>
      </c>
      <c r="C56" s="499" t="s">
        <v>279</v>
      </c>
      <c r="D56" s="500">
        <v>2808</v>
      </c>
      <c r="E56" s="500">
        <v>2766</v>
      </c>
      <c r="F56" s="500">
        <v>435</v>
      </c>
      <c r="G56" s="500">
        <v>142</v>
      </c>
    </row>
    <row r="57" spans="1:7" ht="20.100000000000001" customHeight="1" x14ac:dyDescent="0.2">
      <c r="A57" s="498" t="s">
        <v>161</v>
      </c>
      <c r="B57" s="499" t="s">
        <v>164</v>
      </c>
      <c r="C57" s="499" t="s">
        <v>85</v>
      </c>
      <c r="D57" s="500">
        <v>2210</v>
      </c>
      <c r="E57" s="500">
        <v>1650</v>
      </c>
      <c r="F57" s="500">
        <v>324</v>
      </c>
      <c r="G57" s="500">
        <v>150</v>
      </c>
    </row>
    <row r="58" spans="1:7" ht="20.100000000000001" customHeight="1" x14ac:dyDescent="0.2">
      <c r="A58" s="498" t="s">
        <v>161</v>
      </c>
      <c r="B58" s="499" t="s">
        <v>165</v>
      </c>
      <c r="C58" s="499" t="s">
        <v>279</v>
      </c>
      <c r="D58" s="500">
        <v>1800</v>
      </c>
      <c r="E58" s="500">
        <v>1583</v>
      </c>
      <c r="F58" s="500">
        <v>170</v>
      </c>
      <c r="G58" s="500">
        <v>80</v>
      </c>
    </row>
    <row r="59" spans="1:7" ht="20.100000000000001" customHeight="1" x14ac:dyDescent="0.2">
      <c r="A59" s="498" t="s">
        <v>166</v>
      </c>
      <c r="B59" s="499" t="s">
        <v>167</v>
      </c>
      <c r="C59" s="499" t="s">
        <v>82</v>
      </c>
      <c r="D59" s="500">
        <v>1466</v>
      </c>
      <c r="E59" s="500">
        <v>209</v>
      </c>
      <c r="F59" s="500">
        <v>121</v>
      </c>
      <c r="G59" s="500">
        <v>78</v>
      </c>
    </row>
    <row r="60" spans="1:7" ht="20.100000000000001" customHeight="1" x14ac:dyDescent="0.2">
      <c r="A60" s="498" t="s">
        <v>168</v>
      </c>
      <c r="B60" s="499" t="s">
        <v>313</v>
      </c>
      <c r="C60" s="499" t="s">
        <v>85</v>
      </c>
      <c r="D60" s="500">
        <v>386</v>
      </c>
      <c r="E60" s="500">
        <v>182</v>
      </c>
      <c r="F60" s="500">
        <v>104</v>
      </c>
      <c r="G60" s="500">
        <v>80</v>
      </c>
    </row>
    <row r="61" spans="1:7" ht="20.100000000000001" customHeight="1" x14ac:dyDescent="0.2">
      <c r="A61" s="498" t="s">
        <v>168</v>
      </c>
      <c r="B61" s="499" t="s">
        <v>170</v>
      </c>
      <c r="C61" s="499" t="s">
        <v>85</v>
      </c>
      <c r="D61" s="500">
        <v>2828</v>
      </c>
      <c r="E61" s="500">
        <v>330</v>
      </c>
      <c r="F61" s="500">
        <v>142</v>
      </c>
      <c r="G61" s="500">
        <v>75</v>
      </c>
    </row>
    <row r="62" spans="1:7" ht="20.100000000000001" customHeight="1" x14ac:dyDescent="0.2">
      <c r="A62" s="498" t="s">
        <v>168</v>
      </c>
      <c r="B62" s="499" t="s">
        <v>280</v>
      </c>
      <c r="C62" s="499" t="s">
        <v>82</v>
      </c>
      <c r="D62" s="500">
        <v>1334</v>
      </c>
      <c r="E62" s="500">
        <v>1300</v>
      </c>
      <c r="F62" s="500">
        <v>156</v>
      </c>
      <c r="G62" s="500">
        <v>110</v>
      </c>
    </row>
    <row r="63" spans="1:7" ht="20.100000000000001" customHeight="1" x14ac:dyDescent="0.2">
      <c r="A63" s="498" t="s">
        <v>172</v>
      </c>
      <c r="B63" s="499" t="s">
        <v>173</v>
      </c>
      <c r="C63" s="499" t="s">
        <v>82</v>
      </c>
      <c r="D63" s="500">
        <v>1734</v>
      </c>
      <c r="E63" s="500">
        <v>196</v>
      </c>
      <c r="F63" s="500">
        <v>165</v>
      </c>
      <c r="G63" s="500">
        <v>106</v>
      </c>
    </row>
    <row r="64" spans="1:7" ht="20.100000000000001" customHeight="1" x14ac:dyDescent="0.2">
      <c r="A64" s="498" t="s">
        <v>172</v>
      </c>
      <c r="B64" s="499" t="s">
        <v>364</v>
      </c>
      <c r="C64" s="499" t="s">
        <v>82</v>
      </c>
      <c r="D64" s="500">
        <v>951</v>
      </c>
      <c r="E64" s="500">
        <v>695</v>
      </c>
      <c r="F64" s="500">
        <v>132</v>
      </c>
      <c r="G64" s="500">
        <v>61</v>
      </c>
    </row>
    <row r="65" spans="1:12" ht="20.100000000000001" customHeight="1" x14ac:dyDescent="0.2">
      <c r="A65" s="498" t="s">
        <v>172</v>
      </c>
      <c r="B65" s="499" t="s">
        <v>175</v>
      </c>
      <c r="C65" s="499" t="s">
        <v>82</v>
      </c>
      <c r="D65" s="500">
        <v>1747</v>
      </c>
      <c r="E65" s="500">
        <v>282</v>
      </c>
      <c r="F65" s="500">
        <v>113</v>
      </c>
      <c r="G65" s="500">
        <v>106</v>
      </c>
    </row>
    <row r="66" spans="1:12" ht="20.100000000000001" customHeight="1" x14ac:dyDescent="0.2">
      <c r="A66" s="498" t="s">
        <v>172</v>
      </c>
      <c r="B66" s="499" t="s">
        <v>176</v>
      </c>
      <c r="C66" s="499" t="s">
        <v>82</v>
      </c>
      <c r="D66" s="500">
        <v>1023</v>
      </c>
      <c r="E66" s="500">
        <v>353</v>
      </c>
      <c r="F66" s="500">
        <v>100</v>
      </c>
      <c r="G66" s="500">
        <v>107</v>
      </c>
    </row>
    <row r="67" spans="1:12" ht="20.100000000000001" customHeight="1" x14ac:dyDescent="0.2">
      <c r="A67" s="498" t="s">
        <v>177</v>
      </c>
      <c r="B67" s="499" t="s">
        <v>178</v>
      </c>
      <c r="C67" s="499" t="s">
        <v>85</v>
      </c>
      <c r="D67" s="500">
        <v>2066</v>
      </c>
      <c r="E67" s="500">
        <v>1535</v>
      </c>
      <c r="F67" s="500">
        <v>190</v>
      </c>
      <c r="G67" s="500">
        <v>101</v>
      </c>
    </row>
    <row r="68" spans="1:12" ht="20.100000000000001" customHeight="1" x14ac:dyDescent="0.2">
      <c r="A68" s="498" t="s">
        <v>177</v>
      </c>
      <c r="B68" s="499" t="s">
        <v>179</v>
      </c>
      <c r="C68" s="499" t="s">
        <v>82</v>
      </c>
      <c r="D68" s="500">
        <v>447</v>
      </c>
      <c r="E68" s="500">
        <v>249</v>
      </c>
      <c r="F68" s="500">
        <v>115</v>
      </c>
      <c r="G68" s="500">
        <v>50</v>
      </c>
    </row>
    <row r="69" spans="1:12" ht="20.100000000000001" customHeight="1" x14ac:dyDescent="0.2">
      <c r="A69" s="498" t="s">
        <v>180</v>
      </c>
      <c r="B69" s="499" t="s">
        <v>181</v>
      </c>
      <c r="C69" s="499" t="s">
        <v>82</v>
      </c>
      <c r="D69" s="500">
        <v>2013</v>
      </c>
      <c r="E69" s="500">
        <v>340</v>
      </c>
      <c r="F69" s="500">
        <v>210</v>
      </c>
      <c r="G69" s="500">
        <v>97</v>
      </c>
    </row>
    <row r="70" spans="1:12" ht="20.100000000000001" customHeight="1" x14ac:dyDescent="0.2">
      <c r="A70" s="498" t="s">
        <v>182</v>
      </c>
      <c r="B70" s="499" t="s">
        <v>183</v>
      </c>
      <c r="C70" s="499" t="s">
        <v>82</v>
      </c>
      <c r="D70" s="500">
        <v>690</v>
      </c>
      <c r="E70" s="500">
        <v>255</v>
      </c>
      <c r="F70" s="500">
        <v>85</v>
      </c>
      <c r="G70" s="500">
        <v>63</v>
      </c>
    </row>
    <row r="71" spans="1:12" ht="20.100000000000001" customHeight="1" x14ac:dyDescent="0.2">
      <c r="A71" s="498" t="s">
        <v>184</v>
      </c>
      <c r="B71" s="499" t="s">
        <v>185</v>
      </c>
      <c r="C71" s="499" t="s">
        <v>82</v>
      </c>
      <c r="D71" s="500">
        <v>959</v>
      </c>
      <c r="E71" s="500">
        <v>946</v>
      </c>
      <c r="F71" s="500">
        <v>87</v>
      </c>
      <c r="G71" s="500">
        <v>48</v>
      </c>
      <c r="J71" s="111"/>
      <c r="K71" s="111"/>
      <c r="L71" s="111"/>
    </row>
    <row r="72" spans="1:12" ht="20.100000000000001" customHeight="1" x14ac:dyDescent="0.2">
      <c r="A72" s="498" t="s">
        <v>186</v>
      </c>
      <c r="B72" s="499" t="s">
        <v>187</v>
      </c>
      <c r="C72" s="499" t="s">
        <v>279</v>
      </c>
      <c r="D72" s="500">
        <v>2586</v>
      </c>
      <c r="E72" s="500">
        <v>2586</v>
      </c>
      <c r="F72" s="500">
        <v>204</v>
      </c>
      <c r="G72" s="500">
        <v>100</v>
      </c>
      <c r="J72" s="112"/>
      <c r="K72" s="113"/>
      <c r="L72" s="113"/>
    </row>
    <row r="73" spans="1:12" ht="20.100000000000001" customHeight="1" x14ac:dyDescent="0.2">
      <c r="A73" s="498" t="s">
        <v>188</v>
      </c>
      <c r="B73" s="499" t="s">
        <v>189</v>
      </c>
      <c r="C73" s="499" t="s">
        <v>82</v>
      </c>
      <c r="D73" s="500">
        <v>378</v>
      </c>
      <c r="E73" s="500">
        <v>130</v>
      </c>
      <c r="F73" s="500">
        <v>40</v>
      </c>
      <c r="G73" s="500">
        <v>40</v>
      </c>
      <c r="J73" s="112"/>
      <c r="K73" s="113"/>
      <c r="L73" s="113"/>
    </row>
    <row r="74" spans="1:12" ht="24.95" customHeight="1" x14ac:dyDescent="0.2">
      <c r="A74" s="78"/>
      <c r="B74" s="79" t="s">
        <v>365</v>
      </c>
      <c r="C74" s="79"/>
      <c r="D74" s="80">
        <v>110723</v>
      </c>
      <c r="E74" s="80">
        <v>73815</v>
      </c>
      <c r="F74" s="80">
        <v>13571</v>
      </c>
      <c r="G74" s="80">
        <v>6513</v>
      </c>
      <c r="J74" s="280"/>
      <c r="K74" s="113"/>
      <c r="L74" s="113"/>
    </row>
    <row r="75" spans="1:12" ht="24.95" customHeight="1" thickBot="1" x14ac:dyDescent="0.25">
      <c r="A75" s="148"/>
      <c r="B75" s="149" t="s">
        <v>192</v>
      </c>
      <c r="C75" s="149"/>
      <c r="D75" s="150">
        <v>1604.6812</v>
      </c>
      <c r="E75" s="150">
        <v>1069.7826</v>
      </c>
      <c r="F75" s="150">
        <v>196.68116000000001</v>
      </c>
      <c r="G75" s="150">
        <v>94.391304000000005</v>
      </c>
      <c r="J75" s="280"/>
      <c r="K75" s="113"/>
      <c r="L75" s="113"/>
    </row>
    <row r="76" spans="1:12" ht="24.95" customHeight="1" x14ac:dyDescent="0.2">
      <c r="A76" s="151"/>
      <c r="B76" s="154" t="s">
        <v>366</v>
      </c>
      <c r="C76" s="154"/>
      <c r="D76" s="152"/>
      <c r="E76" s="152"/>
      <c r="F76" s="152"/>
      <c r="G76" s="153"/>
    </row>
    <row r="77" spans="1:12" ht="20.100000000000001" customHeight="1" thickBot="1" x14ac:dyDescent="0.25">
      <c r="A77" s="76" t="s">
        <v>367</v>
      </c>
      <c r="B77" s="77" t="s">
        <v>368</v>
      </c>
      <c r="C77" s="77" t="s">
        <v>82</v>
      </c>
      <c r="D77" s="82">
        <v>1049</v>
      </c>
      <c r="E77" s="83">
        <v>128</v>
      </c>
      <c r="F77" s="83">
        <v>111</v>
      </c>
      <c r="G77" s="83">
        <v>125</v>
      </c>
    </row>
    <row r="78" spans="1:12" ht="24.95" customHeight="1" x14ac:dyDescent="0.2">
      <c r="A78" s="151"/>
      <c r="B78" s="154" t="s">
        <v>369</v>
      </c>
      <c r="C78" s="154"/>
      <c r="D78" s="152"/>
      <c r="E78" s="152"/>
      <c r="F78" s="152"/>
      <c r="G78" s="153"/>
    </row>
    <row r="79" spans="1:12" ht="20.100000000000001" customHeight="1" x14ac:dyDescent="0.2">
      <c r="A79" s="10" t="s">
        <v>216</v>
      </c>
      <c r="B79" s="11" t="s">
        <v>217</v>
      </c>
      <c r="C79" s="393" t="s">
        <v>82</v>
      </c>
      <c r="D79" s="89">
        <v>310</v>
      </c>
      <c r="E79" s="87">
        <v>154</v>
      </c>
      <c r="F79" s="88">
        <v>38</v>
      </c>
      <c r="G79" s="89">
        <v>32</v>
      </c>
    </row>
    <row r="80" spans="1:12" ht="20.100000000000001" customHeight="1" x14ac:dyDescent="0.2">
      <c r="A80" s="8" t="s">
        <v>218</v>
      </c>
      <c r="B80" s="9" t="s">
        <v>219</v>
      </c>
      <c r="C80" s="396" t="s">
        <v>82</v>
      </c>
      <c r="D80" s="85">
        <v>364</v>
      </c>
      <c r="E80" s="85">
        <v>85</v>
      </c>
      <c r="F80" s="86">
        <v>38</v>
      </c>
      <c r="G80" s="84">
        <v>65</v>
      </c>
      <c r="I80" s="109"/>
      <c r="J80" s="109"/>
      <c r="K80" s="109"/>
    </row>
    <row r="81" spans="1:7" ht="20.100000000000001" customHeight="1" x14ac:dyDescent="0.2">
      <c r="A81" s="10" t="s">
        <v>220</v>
      </c>
      <c r="B81" s="11" t="s">
        <v>221</v>
      </c>
      <c r="C81" s="393" t="s">
        <v>82</v>
      </c>
      <c r="D81" s="89">
        <v>244</v>
      </c>
      <c r="E81" s="87">
        <v>178</v>
      </c>
      <c r="F81" s="290">
        <v>24</v>
      </c>
      <c r="G81" s="89">
        <v>24</v>
      </c>
    </row>
    <row r="82" spans="1:7" ht="20.100000000000001" customHeight="1" x14ac:dyDescent="0.2">
      <c r="A82" s="8" t="s">
        <v>222</v>
      </c>
      <c r="B82" s="9" t="s">
        <v>223</v>
      </c>
      <c r="C82" s="394" t="s">
        <v>82</v>
      </c>
      <c r="D82" s="86">
        <v>293</v>
      </c>
      <c r="E82" s="85">
        <v>73</v>
      </c>
      <c r="F82" s="86">
        <v>51</v>
      </c>
      <c r="G82" s="86">
        <v>42</v>
      </c>
    </row>
    <row r="83" spans="1:7" ht="20.100000000000001" customHeight="1" x14ac:dyDescent="0.2">
      <c r="A83" s="10" t="s">
        <v>224</v>
      </c>
      <c r="B83" s="11" t="s">
        <v>225</v>
      </c>
      <c r="C83" s="393" t="s">
        <v>82</v>
      </c>
      <c r="D83" s="89">
        <v>652</v>
      </c>
      <c r="E83" s="87">
        <v>180</v>
      </c>
      <c r="F83" s="88">
        <v>111</v>
      </c>
      <c r="G83" s="89">
        <v>96</v>
      </c>
    </row>
    <row r="84" spans="1:7" ht="20.100000000000001" customHeight="1" x14ac:dyDescent="0.2">
      <c r="A84" s="8" t="s">
        <v>224</v>
      </c>
      <c r="B84" s="9" t="s">
        <v>226</v>
      </c>
      <c r="C84" s="396" t="s">
        <v>370</v>
      </c>
      <c r="D84" s="84" t="s">
        <v>228</v>
      </c>
      <c r="E84" s="85" t="s">
        <v>228</v>
      </c>
      <c r="F84" s="86" t="s">
        <v>228</v>
      </c>
      <c r="G84" s="84" t="s">
        <v>228</v>
      </c>
    </row>
    <row r="85" spans="1:7" ht="20.100000000000001" customHeight="1" x14ac:dyDescent="0.2">
      <c r="A85" s="10" t="s">
        <v>229</v>
      </c>
      <c r="B85" s="11" t="s">
        <v>230</v>
      </c>
      <c r="C85" s="393" t="s">
        <v>371</v>
      </c>
      <c r="D85" s="89">
        <v>1000</v>
      </c>
      <c r="E85" s="87">
        <v>468</v>
      </c>
      <c r="F85" s="88">
        <v>66</v>
      </c>
      <c r="G85" s="89">
        <v>39</v>
      </c>
    </row>
    <row r="86" spans="1:7" ht="20.100000000000001" customHeight="1" x14ac:dyDescent="0.2">
      <c r="A86" s="8" t="s">
        <v>229</v>
      </c>
      <c r="B86" s="9" t="s">
        <v>232</v>
      </c>
      <c r="C86" s="394" t="s">
        <v>228</v>
      </c>
      <c r="D86" s="84" t="s">
        <v>228</v>
      </c>
      <c r="E86" s="85" t="s">
        <v>228</v>
      </c>
      <c r="F86" s="86" t="s">
        <v>228</v>
      </c>
      <c r="G86" s="84" t="s">
        <v>228</v>
      </c>
    </row>
    <row r="87" spans="1:7" ht="20.100000000000001" customHeight="1" x14ac:dyDescent="0.2">
      <c r="A87" s="10" t="s">
        <v>229</v>
      </c>
      <c r="B87" s="11" t="s">
        <v>233</v>
      </c>
      <c r="C87" s="393" t="s">
        <v>228</v>
      </c>
      <c r="D87" s="89" t="s">
        <v>228</v>
      </c>
      <c r="E87" s="87" t="s">
        <v>228</v>
      </c>
      <c r="F87" s="88" t="s">
        <v>228</v>
      </c>
      <c r="G87" s="89" t="s">
        <v>228</v>
      </c>
    </row>
    <row r="88" spans="1:7" ht="20.100000000000001" customHeight="1" x14ac:dyDescent="0.2">
      <c r="A88" s="8" t="s">
        <v>234</v>
      </c>
      <c r="B88" s="9" t="s">
        <v>235</v>
      </c>
      <c r="C88" s="394" t="s">
        <v>82</v>
      </c>
      <c r="D88" s="84">
        <v>254</v>
      </c>
      <c r="E88" s="85">
        <v>156</v>
      </c>
      <c r="F88" s="86">
        <v>44</v>
      </c>
      <c r="G88" s="84">
        <v>36</v>
      </c>
    </row>
    <row r="89" spans="1:7" ht="27" customHeight="1" x14ac:dyDescent="0.2">
      <c r="A89" s="45" t="s">
        <v>372</v>
      </c>
    </row>
    <row r="90" spans="1:7" ht="27.75" customHeight="1" x14ac:dyDescent="0.2">
      <c r="A90" s="592" t="s">
        <v>373</v>
      </c>
      <c r="B90" s="592"/>
      <c r="C90" s="592"/>
      <c r="D90" s="592"/>
      <c r="E90" s="592"/>
      <c r="F90" s="592"/>
      <c r="G90" s="592"/>
    </row>
    <row r="91" spans="1:7" ht="15" customHeight="1" x14ac:dyDescent="0.2">
      <c r="A91" s="45" t="s">
        <v>201</v>
      </c>
      <c r="D91" s="109"/>
      <c r="E91" s="109"/>
      <c r="F91" s="109"/>
      <c r="G91" s="109"/>
    </row>
    <row r="93" spans="1:7" x14ac:dyDescent="0.2">
      <c r="D93" s="109"/>
      <c r="E93" s="109"/>
      <c r="F93" s="109"/>
      <c r="G93" s="109"/>
    </row>
    <row r="99" spans="4:5" x14ac:dyDescent="0.2">
      <c r="D99" s="248"/>
      <c r="E99" s="248"/>
    </row>
  </sheetData>
  <autoFilter ref="A4:G4" xr:uid="{00000000-0009-0000-0000-000010000000}"/>
  <mergeCells count="6">
    <mergeCell ref="A90:G90"/>
    <mergeCell ref="A3:B3"/>
    <mergeCell ref="D3:E3"/>
    <mergeCell ref="F3:G3"/>
    <mergeCell ref="A1:G1"/>
    <mergeCell ref="A2:B2"/>
  </mergeCells>
  <conditionalFormatting sqref="A5:G73">
    <cfRule type="expression" dxfId="24" priority="1">
      <formula>MOD(ROW(),2)=0</formula>
    </cfRule>
  </conditionalFormatting>
  <hyperlinks>
    <hyperlink ref="A2:B2" location="TOC!A1" display="Return to Table of Contents" xr:uid="{00000000-0004-0000-1000-000000000000}"/>
  </hyperlinks>
  <pageMargins left="0.25" right="0.25" top="0.75" bottom="0.75" header="0.3" footer="0.3"/>
  <pageSetup scale="47" fitToWidth="0" orientation="portrait" horizontalDpi="1200" verticalDpi="1200" r:id="rId1"/>
  <headerFooter>
    <oddHeader>&amp;L2022-23 &amp;"Arial,Italic"Survey of Dental Education
&amp;"Arial,Regular"Report 2 - Tuition, Admission, and Attrition</oddHeader>
  </headerFooter>
  <rowBreaks count="1" manualBreakCount="1">
    <brk id="75"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70C0"/>
  </sheetPr>
  <dimension ref="A1:R99"/>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4.25" x14ac:dyDescent="0.2"/>
  <cols>
    <col min="1" max="1" width="14" style="4" customWidth="1"/>
    <col min="2" max="2" width="52.42578125" style="6" customWidth="1"/>
    <col min="3" max="3" width="25.7109375" style="6" customWidth="1"/>
    <col min="4" max="10" width="12.7109375" style="4" customWidth="1"/>
    <col min="11" max="11" width="13.28515625" style="4" customWidth="1"/>
    <col min="12" max="13" width="12.7109375" style="4" customWidth="1"/>
    <col min="14" max="14" width="15.7109375" style="4" customWidth="1"/>
    <col min="15" max="15" width="12.7109375" style="4" customWidth="1"/>
    <col min="16" max="16384" width="9.140625" style="4"/>
  </cols>
  <sheetData>
    <row r="1" spans="1:15" ht="27" customHeight="1" x14ac:dyDescent="0.2">
      <c r="A1" s="596" t="s">
        <v>18</v>
      </c>
      <c r="B1" s="596"/>
      <c r="C1" s="596"/>
    </row>
    <row r="2" spans="1:15" ht="22.5" customHeight="1" x14ac:dyDescent="0.2">
      <c r="A2" s="577" t="s">
        <v>36</v>
      </c>
      <c r="B2" s="577"/>
      <c r="C2" s="370"/>
    </row>
    <row r="3" spans="1:15" ht="29.25" customHeight="1" x14ac:dyDescent="0.25">
      <c r="A3" s="7" t="s">
        <v>374</v>
      </c>
      <c r="B3" s="81"/>
      <c r="C3" s="614" t="s">
        <v>77</v>
      </c>
      <c r="D3" s="615" t="s">
        <v>345</v>
      </c>
      <c r="E3" s="616"/>
      <c r="F3" s="617"/>
      <c r="G3" s="615" t="s">
        <v>346</v>
      </c>
      <c r="H3" s="616"/>
      <c r="I3" s="617"/>
      <c r="J3" s="615" t="s">
        <v>375</v>
      </c>
      <c r="K3" s="616"/>
      <c r="L3" s="617"/>
      <c r="M3" s="615" t="s">
        <v>74</v>
      </c>
      <c r="N3" s="616"/>
      <c r="O3" s="617"/>
    </row>
    <row r="4" spans="1:15" ht="15" customHeight="1" x14ac:dyDescent="0.25">
      <c r="A4" s="7" t="s">
        <v>376</v>
      </c>
      <c r="B4" s="7" t="s">
        <v>359</v>
      </c>
      <c r="C4" s="614"/>
      <c r="D4" s="49" t="s">
        <v>377</v>
      </c>
      <c r="E4" s="47" t="s">
        <v>363</v>
      </c>
      <c r="F4" s="50" t="s">
        <v>378</v>
      </c>
      <c r="G4" s="49" t="s">
        <v>377</v>
      </c>
      <c r="H4" s="47" t="s">
        <v>363</v>
      </c>
      <c r="I4" s="50" t="s">
        <v>379</v>
      </c>
      <c r="J4" s="49" t="s">
        <v>377</v>
      </c>
      <c r="K4" s="194" t="s">
        <v>363</v>
      </c>
      <c r="L4" s="50" t="s">
        <v>379</v>
      </c>
      <c r="M4" s="49" t="s">
        <v>377</v>
      </c>
      <c r="N4" s="47" t="s">
        <v>380</v>
      </c>
      <c r="O4" s="50" t="s">
        <v>379</v>
      </c>
    </row>
    <row r="5" spans="1:15" s="48" customFormat="1" ht="20.100000000000001" customHeight="1" x14ac:dyDescent="0.2">
      <c r="A5" s="281" t="s">
        <v>80</v>
      </c>
      <c r="B5" s="293" t="s">
        <v>81</v>
      </c>
      <c r="C5" s="383" t="s">
        <v>82</v>
      </c>
      <c r="D5" s="316">
        <v>555</v>
      </c>
      <c r="E5" s="265">
        <v>34</v>
      </c>
      <c r="F5" s="328">
        <v>6.1</v>
      </c>
      <c r="G5" s="316">
        <v>607</v>
      </c>
      <c r="H5" s="265">
        <v>48</v>
      </c>
      <c r="I5" s="328">
        <v>7.9</v>
      </c>
      <c r="J5" s="316">
        <v>2</v>
      </c>
      <c r="K5" s="265">
        <v>1</v>
      </c>
      <c r="L5" s="317">
        <v>50</v>
      </c>
      <c r="M5" s="316">
        <v>1164</v>
      </c>
      <c r="N5" s="265">
        <v>83</v>
      </c>
      <c r="O5" s="328">
        <v>7.1</v>
      </c>
    </row>
    <row r="6" spans="1:15" s="48" customFormat="1" ht="20.100000000000001" customHeight="1" x14ac:dyDescent="0.2">
      <c r="A6" s="281" t="s">
        <v>83</v>
      </c>
      <c r="B6" s="293" t="s">
        <v>84</v>
      </c>
      <c r="C6" s="383" t="s">
        <v>85</v>
      </c>
      <c r="D6" s="316">
        <v>1249</v>
      </c>
      <c r="E6" s="265">
        <v>33</v>
      </c>
      <c r="F6" s="328">
        <v>2.6</v>
      </c>
      <c r="G6" s="316">
        <v>1560</v>
      </c>
      <c r="H6" s="265">
        <v>46</v>
      </c>
      <c r="I6" s="328">
        <v>2.9</v>
      </c>
      <c r="J6" s="316">
        <v>0</v>
      </c>
      <c r="K6" s="265">
        <v>0</v>
      </c>
      <c r="L6" s="317">
        <v>0</v>
      </c>
      <c r="M6" s="316">
        <v>2809</v>
      </c>
      <c r="N6" s="265">
        <v>79</v>
      </c>
      <c r="O6" s="328">
        <v>2.8</v>
      </c>
    </row>
    <row r="7" spans="1:15" s="48" customFormat="1" ht="20.100000000000001" customHeight="1" x14ac:dyDescent="0.2">
      <c r="A7" s="281" t="s">
        <v>83</v>
      </c>
      <c r="B7" s="293" t="s">
        <v>86</v>
      </c>
      <c r="C7" s="383" t="s">
        <v>85</v>
      </c>
      <c r="D7" s="316">
        <v>1181</v>
      </c>
      <c r="E7" s="265">
        <v>66</v>
      </c>
      <c r="F7" s="328">
        <v>5.6</v>
      </c>
      <c r="G7" s="316">
        <v>1376</v>
      </c>
      <c r="H7" s="265">
        <v>78</v>
      </c>
      <c r="I7" s="328">
        <v>5.7</v>
      </c>
      <c r="J7" s="316">
        <v>0</v>
      </c>
      <c r="K7" s="265">
        <v>0</v>
      </c>
      <c r="L7" s="317">
        <v>0</v>
      </c>
      <c r="M7" s="316">
        <v>2557</v>
      </c>
      <c r="N7" s="265">
        <v>144</v>
      </c>
      <c r="O7" s="328">
        <v>5.6</v>
      </c>
    </row>
    <row r="8" spans="1:15" s="48" customFormat="1" ht="20.100000000000001" customHeight="1" x14ac:dyDescent="0.2">
      <c r="A8" s="281" t="s">
        <v>87</v>
      </c>
      <c r="B8" s="293" t="s">
        <v>314</v>
      </c>
      <c r="C8" s="383" t="s">
        <v>89</v>
      </c>
      <c r="D8" s="316">
        <v>303</v>
      </c>
      <c r="E8" s="265">
        <v>18</v>
      </c>
      <c r="F8" s="328">
        <v>5.9</v>
      </c>
      <c r="G8" s="316">
        <v>343</v>
      </c>
      <c r="H8" s="265">
        <v>22</v>
      </c>
      <c r="I8" s="328">
        <v>6.4</v>
      </c>
      <c r="J8" s="316">
        <v>0</v>
      </c>
      <c r="K8" s="265">
        <v>0</v>
      </c>
      <c r="L8" s="317">
        <v>0</v>
      </c>
      <c r="M8" s="316">
        <v>646</v>
      </c>
      <c r="N8" s="265">
        <v>40</v>
      </c>
      <c r="O8" s="328">
        <v>6.2</v>
      </c>
    </row>
    <row r="9" spans="1:15" s="48" customFormat="1" ht="20.100000000000001" customHeight="1" x14ac:dyDescent="0.2">
      <c r="A9" s="281" t="s">
        <v>87</v>
      </c>
      <c r="B9" s="293" t="s">
        <v>273</v>
      </c>
      <c r="C9" s="383" t="s">
        <v>85</v>
      </c>
      <c r="D9" s="316">
        <v>973</v>
      </c>
      <c r="E9" s="265">
        <v>76</v>
      </c>
      <c r="F9" s="328">
        <v>7.8</v>
      </c>
      <c r="G9" s="316">
        <v>1197</v>
      </c>
      <c r="H9" s="265">
        <v>71</v>
      </c>
      <c r="I9" s="328">
        <v>5.9</v>
      </c>
      <c r="J9" s="316">
        <v>1</v>
      </c>
      <c r="K9" s="265">
        <v>0</v>
      </c>
      <c r="L9" s="317">
        <v>0</v>
      </c>
      <c r="M9" s="316">
        <v>2171</v>
      </c>
      <c r="N9" s="265">
        <v>147</v>
      </c>
      <c r="O9" s="328">
        <v>6.8</v>
      </c>
    </row>
    <row r="10" spans="1:15" s="48" customFormat="1" ht="20.100000000000001" customHeight="1" x14ac:dyDescent="0.2">
      <c r="A10" s="281" t="s">
        <v>87</v>
      </c>
      <c r="B10" s="293" t="s">
        <v>92</v>
      </c>
      <c r="C10" s="383" t="s">
        <v>82</v>
      </c>
      <c r="D10" s="316">
        <v>580</v>
      </c>
      <c r="E10" s="265">
        <v>18</v>
      </c>
      <c r="F10" s="328">
        <v>3.1</v>
      </c>
      <c r="G10" s="316">
        <v>848</v>
      </c>
      <c r="H10" s="265">
        <v>42</v>
      </c>
      <c r="I10" s="328">
        <v>5</v>
      </c>
      <c r="J10" s="316">
        <v>1</v>
      </c>
      <c r="K10" s="265">
        <v>0</v>
      </c>
      <c r="L10" s="317">
        <v>0</v>
      </c>
      <c r="M10" s="316">
        <v>1429</v>
      </c>
      <c r="N10" s="265">
        <v>60</v>
      </c>
      <c r="O10" s="328">
        <v>4.2</v>
      </c>
    </row>
    <row r="11" spans="1:15" s="48" customFormat="1" ht="20.100000000000001" customHeight="1" x14ac:dyDescent="0.2">
      <c r="A11" s="281" t="s">
        <v>87</v>
      </c>
      <c r="B11" s="293" t="s">
        <v>93</v>
      </c>
      <c r="C11" s="383" t="s">
        <v>82</v>
      </c>
      <c r="D11" s="316">
        <v>667</v>
      </c>
      <c r="E11" s="265">
        <v>34</v>
      </c>
      <c r="F11" s="328">
        <v>5.0999999999999996</v>
      </c>
      <c r="G11" s="316">
        <v>835</v>
      </c>
      <c r="H11" s="265">
        <v>54</v>
      </c>
      <c r="I11" s="328">
        <v>6.5</v>
      </c>
      <c r="J11" s="316">
        <v>3</v>
      </c>
      <c r="K11" s="265">
        <v>0</v>
      </c>
      <c r="L11" s="317">
        <v>0</v>
      </c>
      <c r="M11" s="316">
        <v>1505</v>
      </c>
      <c r="N11" s="265">
        <v>88</v>
      </c>
      <c r="O11" s="328">
        <v>5.8</v>
      </c>
    </row>
    <row r="12" spans="1:15" s="48" customFormat="1" ht="20.100000000000001" customHeight="1" x14ac:dyDescent="0.2">
      <c r="A12" s="281" t="s">
        <v>87</v>
      </c>
      <c r="B12" s="293" t="s">
        <v>94</v>
      </c>
      <c r="C12" s="383" t="s">
        <v>85</v>
      </c>
      <c r="D12" s="316">
        <v>987</v>
      </c>
      <c r="E12" s="265">
        <v>64</v>
      </c>
      <c r="F12" s="328">
        <v>6.5</v>
      </c>
      <c r="G12" s="316">
        <v>1299</v>
      </c>
      <c r="H12" s="265">
        <v>80</v>
      </c>
      <c r="I12" s="328">
        <v>6.2</v>
      </c>
      <c r="J12" s="316">
        <v>3</v>
      </c>
      <c r="K12" s="265">
        <v>0</v>
      </c>
      <c r="L12" s="317">
        <v>0</v>
      </c>
      <c r="M12" s="316">
        <v>2289</v>
      </c>
      <c r="N12" s="265">
        <v>144</v>
      </c>
      <c r="O12" s="328">
        <v>6.3</v>
      </c>
    </row>
    <row r="13" spans="1:15" s="48" customFormat="1" ht="20.100000000000001" customHeight="1" x14ac:dyDescent="0.2">
      <c r="A13" s="281" t="s">
        <v>87</v>
      </c>
      <c r="B13" s="293" t="s">
        <v>95</v>
      </c>
      <c r="C13" s="383" t="s">
        <v>85</v>
      </c>
      <c r="D13" s="316">
        <v>659</v>
      </c>
      <c r="E13" s="265">
        <v>56</v>
      </c>
      <c r="F13" s="328">
        <v>8.5</v>
      </c>
      <c r="G13" s="316">
        <v>697</v>
      </c>
      <c r="H13" s="265">
        <v>44</v>
      </c>
      <c r="I13" s="328">
        <v>6.3</v>
      </c>
      <c r="J13" s="316">
        <v>3</v>
      </c>
      <c r="K13" s="265">
        <v>0</v>
      </c>
      <c r="L13" s="317">
        <v>0</v>
      </c>
      <c r="M13" s="316">
        <v>1359</v>
      </c>
      <c r="N13" s="265">
        <v>100</v>
      </c>
      <c r="O13" s="328">
        <v>7.4</v>
      </c>
    </row>
    <row r="14" spans="1:15" s="48" customFormat="1" ht="20.100000000000001" customHeight="1" x14ac:dyDescent="0.2">
      <c r="A14" s="281" t="s">
        <v>87</v>
      </c>
      <c r="B14" s="293" t="s">
        <v>96</v>
      </c>
      <c r="C14" s="383" t="s">
        <v>85</v>
      </c>
      <c r="D14" s="316">
        <v>1102</v>
      </c>
      <c r="E14" s="265">
        <v>34</v>
      </c>
      <c r="F14" s="328">
        <v>3.1</v>
      </c>
      <c r="G14" s="316">
        <v>1451</v>
      </c>
      <c r="H14" s="265">
        <v>37</v>
      </c>
      <c r="I14" s="328">
        <v>2.5</v>
      </c>
      <c r="J14" s="316">
        <v>3</v>
      </c>
      <c r="K14" s="265">
        <v>0</v>
      </c>
      <c r="L14" s="317">
        <v>0</v>
      </c>
      <c r="M14" s="316">
        <v>2556</v>
      </c>
      <c r="N14" s="265">
        <v>71</v>
      </c>
      <c r="O14" s="328">
        <v>2.8</v>
      </c>
    </row>
    <row r="15" spans="1:15" s="48" customFormat="1" ht="20.100000000000001" customHeight="1" x14ac:dyDescent="0.2">
      <c r="A15" s="281" t="s">
        <v>97</v>
      </c>
      <c r="B15" s="293" t="s">
        <v>98</v>
      </c>
      <c r="C15" s="383" t="s">
        <v>82</v>
      </c>
      <c r="D15" s="316">
        <v>787</v>
      </c>
      <c r="E15" s="265">
        <v>27</v>
      </c>
      <c r="F15" s="328">
        <v>3.4</v>
      </c>
      <c r="G15" s="316">
        <v>987</v>
      </c>
      <c r="H15" s="265">
        <v>46</v>
      </c>
      <c r="I15" s="328">
        <v>4.7</v>
      </c>
      <c r="J15" s="316">
        <v>185</v>
      </c>
      <c r="K15" s="265">
        <v>8</v>
      </c>
      <c r="L15" s="317">
        <v>4.3</v>
      </c>
      <c r="M15" s="316">
        <v>1959</v>
      </c>
      <c r="N15" s="265">
        <v>81</v>
      </c>
      <c r="O15" s="328">
        <v>4.0999999999999996</v>
      </c>
    </row>
    <row r="16" spans="1:15" s="48" customFormat="1" ht="20.100000000000001" customHeight="1" x14ac:dyDescent="0.2">
      <c r="A16" s="281" t="s">
        <v>99</v>
      </c>
      <c r="B16" s="293" t="s">
        <v>100</v>
      </c>
      <c r="C16" s="383" t="s">
        <v>82</v>
      </c>
      <c r="D16" s="316">
        <v>566</v>
      </c>
      <c r="E16" s="265">
        <v>19</v>
      </c>
      <c r="F16" s="328">
        <v>3.4</v>
      </c>
      <c r="G16" s="316">
        <v>719</v>
      </c>
      <c r="H16" s="265">
        <v>33</v>
      </c>
      <c r="I16" s="328">
        <v>4.5999999999999996</v>
      </c>
      <c r="J16" s="316">
        <v>1</v>
      </c>
      <c r="K16" s="265">
        <v>0</v>
      </c>
      <c r="L16" s="317">
        <v>0</v>
      </c>
      <c r="M16" s="316">
        <v>1286</v>
      </c>
      <c r="N16" s="265">
        <v>52</v>
      </c>
      <c r="O16" s="328">
        <v>4</v>
      </c>
    </row>
    <row r="17" spans="1:15" s="48" customFormat="1" ht="20.100000000000001" customHeight="1" x14ac:dyDescent="0.2">
      <c r="A17" s="281" t="s">
        <v>101</v>
      </c>
      <c r="B17" s="293" t="s">
        <v>102</v>
      </c>
      <c r="C17" s="383" t="s">
        <v>85</v>
      </c>
      <c r="D17" s="316">
        <v>301</v>
      </c>
      <c r="E17" s="265">
        <v>31</v>
      </c>
      <c r="F17" s="328">
        <v>10.3</v>
      </c>
      <c r="G17" s="316">
        <v>437</v>
      </c>
      <c r="H17" s="265">
        <v>35</v>
      </c>
      <c r="I17" s="328">
        <v>8</v>
      </c>
      <c r="J17" s="316">
        <v>2</v>
      </c>
      <c r="K17" s="265">
        <v>0</v>
      </c>
      <c r="L17" s="317">
        <v>0</v>
      </c>
      <c r="M17" s="316">
        <v>740</v>
      </c>
      <c r="N17" s="265">
        <v>66</v>
      </c>
      <c r="O17" s="328">
        <v>8.9</v>
      </c>
    </row>
    <row r="18" spans="1:15" s="48" customFormat="1" ht="20.100000000000001" customHeight="1" x14ac:dyDescent="0.2">
      <c r="A18" s="281" t="s">
        <v>103</v>
      </c>
      <c r="B18" s="293" t="s">
        <v>104</v>
      </c>
      <c r="C18" s="383" t="s">
        <v>82</v>
      </c>
      <c r="D18" s="316">
        <v>719</v>
      </c>
      <c r="E18" s="265">
        <v>27</v>
      </c>
      <c r="F18" s="328">
        <v>3.8</v>
      </c>
      <c r="G18" s="316">
        <v>976</v>
      </c>
      <c r="H18" s="265">
        <v>66</v>
      </c>
      <c r="I18" s="328">
        <v>6.8</v>
      </c>
      <c r="J18" s="316">
        <v>1</v>
      </c>
      <c r="K18" s="265">
        <v>0</v>
      </c>
      <c r="L18" s="328">
        <v>0</v>
      </c>
      <c r="M18" s="316">
        <v>1696</v>
      </c>
      <c r="N18" s="265">
        <v>93</v>
      </c>
      <c r="O18" s="328">
        <v>5.5</v>
      </c>
    </row>
    <row r="19" spans="1:15" s="48" customFormat="1" ht="20.100000000000001" customHeight="1" x14ac:dyDescent="0.2">
      <c r="A19" s="281" t="s">
        <v>103</v>
      </c>
      <c r="B19" s="293" t="s">
        <v>105</v>
      </c>
      <c r="C19" s="383" t="s">
        <v>85</v>
      </c>
      <c r="D19" s="316">
        <v>895</v>
      </c>
      <c r="E19" s="265">
        <v>51</v>
      </c>
      <c r="F19" s="328">
        <v>5.7</v>
      </c>
      <c r="G19" s="316">
        <v>1260</v>
      </c>
      <c r="H19" s="265">
        <v>79</v>
      </c>
      <c r="I19" s="328">
        <v>6.3</v>
      </c>
      <c r="J19" s="316">
        <v>1</v>
      </c>
      <c r="K19" s="265">
        <v>0</v>
      </c>
      <c r="L19" s="317">
        <v>0</v>
      </c>
      <c r="M19" s="316">
        <v>2156</v>
      </c>
      <c r="N19" s="265">
        <v>130</v>
      </c>
      <c r="O19" s="328">
        <v>6</v>
      </c>
    </row>
    <row r="20" spans="1:15" s="48" customFormat="1" ht="20.100000000000001" customHeight="1" x14ac:dyDescent="0.2">
      <c r="A20" s="281" t="s">
        <v>103</v>
      </c>
      <c r="B20" s="293" t="s">
        <v>106</v>
      </c>
      <c r="C20" s="383" t="s">
        <v>85</v>
      </c>
      <c r="D20" s="316">
        <v>1646</v>
      </c>
      <c r="E20" s="265">
        <v>47</v>
      </c>
      <c r="F20" s="328">
        <v>2.9</v>
      </c>
      <c r="G20" s="316">
        <v>2149</v>
      </c>
      <c r="H20" s="265">
        <v>57</v>
      </c>
      <c r="I20" s="328">
        <v>2.7</v>
      </c>
      <c r="J20" s="316">
        <v>2</v>
      </c>
      <c r="K20" s="265">
        <v>1</v>
      </c>
      <c r="L20" s="317">
        <v>50</v>
      </c>
      <c r="M20" s="316">
        <v>3797</v>
      </c>
      <c r="N20" s="265">
        <v>105</v>
      </c>
      <c r="O20" s="328">
        <v>2.8</v>
      </c>
    </row>
    <row r="21" spans="1:15" s="48" customFormat="1" ht="20.100000000000001" customHeight="1" x14ac:dyDescent="0.2">
      <c r="A21" s="281" t="s">
        <v>107</v>
      </c>
      <c r="B21" s="293" t="s">
        <v>108</v>
      </c>
      <c r="C21" s="383" t="s">
        <v>82</v>
      </c>
      <c r="D21" s="316">
        <v>459</v>
      </c>
      <c r="E21" s="265">
        <v>41</v>
      </c>
      <c r="F21" s="328">
        <v>8.9</v>
      </c>
      <c r="G21" s="316">
        <v>578</v>
      </c>
      <c r="H21" s="265">
        <v>55</v>
      </c>
      <c r="I21" s="328">
        <v>9.5</v>
      </c>
      <c r="J21" s="316">
        <v>0</v>
      </c>
      <c r="K21" s="265">
        <v>0</v>
      </c>
      <c r="L21" s="317">
        <v>0</v>
      </c>
      <c r="M21" s="316">
        <v>1037</v>
      </c>
      <c r="N21" s="265">
        <v>96</v>
      </c>
      <c r="O21" s="328">
        <v>9.3000000000000007</v>
      </c>
    </row>
    <row r="22" spans="1:15" s="48" customFormat="1" ht="20.100000000000001" customHeight="1" x14ac:dyDescent="0.2">
      <c r="A22" s="281" t="s">
        <v>109</v>
      </c>
      <c r="B22" s="293" t="s">
        <v>110</v>
      </c>
      <c r="C22" s="383" t="s">
        <v>82</v>
      </c>
      <c r="D22" s="316">
        <v>317</v>
      </c>
      <c r="E22" s="265">
        <v>24</v>
      </c>
      <c r="F22" s="328">
        <v>7.6</v>
      </c>
      <c r="G22" s="316">
        <v>413</v>
      </c>
      <c r="H22" s="265">
        <v>25</v>
      </c>
      <c r="I22" s="328">
        <v>6.1</v>
      </c>
      <c r="J22" s="316">
        <v>0</v>
      </c>
      <c r="K22" s="265">
        <v>0</v>
      </c>
      <c r="L22" s="317">
        <v>0</v>
      </c>
      <c r="M22" s="316">
        <v>730</v>
      </c>
      <c r="N22" s="265">
        <v>49</v>
      </c>
      <c r="O22" s="328">
        <v>6.7</v>
      </c>
    </row>
    <row r="23" spans="1:15" s="48" customFormat="1" ht="20.100000000000001" customHeight="1" x14ac:dyDescent="0.2">
      <c r="A23" s="281" t="s">
        <v>109</v>
      </c>
      <c r="B23" s="293" t="s">
        <v>111</v>
      </c>
      <c r="C23" s="383" t="s">
        <v>82</v>
      </c>
      <c r="D23" s="316">
        <v>608</v>
      </c>
      <c r="E23" s="265">
        <v>24</v>
      </c>
      <c r="F23" s="328">
        <v>3.9</v>
      </c>
      <c r="G23" s="316">
        <v>925</v>
      </c>
      <c r="H23" s="265">
        <v>46</v>
      </c>
      <c r="I23" s="328">
        <v>5</v>
      </c>
      <c r="J23" s="316">
        <v>0</v>
      </c>
      <c r="K23" s="265">
        <v>0</v>
      </c>
      <c r="L23" s="317">
        <v>0</v>
      </c>
      <c r="M23" s="316">
        <v>1533</v>
      </c>
      <c r="N23" s="265">
        <v>70</v>
      </c>
      <c r="O23" s="328">
        <v>4.5999999999999996</v>
      </c>
    </row>
    <row r="24" spans="1:15" s="48" customFormat="1" ht="20.100000000000001" customHeight="1" x14ac:dyDescent="0.2">
      <c r="A24" s="281" t="s">
        <v>109</v>
      </c>
      <c r="B24" s="293" t="s">
        <v>112</v>
      </c>
      <c r="C24" s="383" t="s">
        <v>85</v>
      </c>
      <c r="D24" s="316">
        <v>1102</v>
      </c>
      <c r="E24" s="265">
        <v>51</v>
      </c>
      <c r="F24" s="328">
        <v>4.5999999999999996</v>
      </c>
      <c r="G24" s="316">
        <v>1507</v>
      </c>
      <c r="H24" s="265">
        <v>89</v>
      </c>
      <c r="I24" s="328">
        <v>5.9</v>
      </c>
      <c r="J24" s="316">
        <v>4</v>
      </c>
      <c r="K24" s="265">
        <v>0</v>
      </c>
      <c r="L24" s="317">
        <v>0</v>
      </c>
      <c r="M24" s="316">
        <v>2613</v>
      </c>
      <c r="N24" s="265">
        <v>140</v>
      </c>
      <c r="O24" s="328">
        <v>5.4</v>
      </c>
    </row>
    <row r="25" spans="1:15" s="48" customFormat="1" ht="20.100000000000001" customHeight="1" x14ac:dyDescent="0.2">
      <c r="A25" s="281" t="s">
        <v>113</v>
      </c>
      <c r="B25" s="293" t="s">
        <v>114</v>
      </c>
      <c r="C25" s="383" t="s">
        <v>82</v>
      </c>
      <c r="D25" s="316">
        <v>500</v>
      </c>
      <c r="E25" s="265">
        <v>50</v>
      </c>
      <c r="F25" s="328">
        <v>10</v>
      </c>
      <c r="G25" s="316">
        <v>619</v>
      </c>
      <c r="H25" s="265">
        <v>56</v>
      </c>
      <c r="I25" s="328">
        <v>9</v>
      </c>
      <c r="J25" s="316">
        <v>1</v>
      </c>
      <c r="K25" s="265">
        <v>0</v>
      </c>
      <c r="L25" s="317">
        <v>0</v>
      </c>
      <c r="M25" s="316">
        <v>1120</v>
      </c>
      <c r="N25" s="265">
        <v>106</v>
      </c>
      <c r="O25" s="328">
        <v>9.5</v>
      </c>
    </row>
    <row r="26" spans="1:15" s="48" customFormat="1" ht="20.100000000000001" customHeight="1" x14ac:dyDescent="0.2">
      <c r="A26" s="281" t="s">
        <v>115</v>
      </c>
      <c r="B26" s="293" t="s">
        <v>116</v>
      </c>
      <c r="C26" s="383" t="s">
        <v>82</v>
      </c>
      <c r="D26" s="316">
        <v>404</v>
      </c>
      <c r="E26" s="265">
        <v>35</v>
      </c>
      <c r="F26" s="328">
        <v>8.6999999999999993</v>
      </c>
      <c r="G26" s="316">
        <v>445</v>
      </c>
      <c r="H26" s="265">
        <v>47</v>
      </c>
      <c r="I26" s="328">
        <v>10.6</v>
      </c>
      <c r="J26" s="316">
        <v>0</v>
      </c>
      <c r="K26" s="265">
        <v>0</v>
      </c>
      <c r="L26" s="317">
        <v>0</v>
      </c>
      <c r="M26" s="316">
        <v>849</v>
      </c>
      <c r="N26" s="265">
        <v>82</v>
      </c>
      <c r="O26" s="328">
        <v>9.6999999999999993</v>
      </c>
    </row>
    <row r="27" spans="1:15" s="48" customFormat="1" ht="20.100000000000001" customHeight="1" x14ac:dyDescent="0.2">
      <c r="A27" s="281" t="s">
        <v>117</v>
      </c>
      <c r="B27" s="293" t="s">
        <v>118</v>
      </c>
      <c r="C27" s="383" t="s">
        <v>82</v>
      </c>
      <c r="D27" s="316">
        <v>469</v>
      </c>
      <c r="E27" s="265">
        <v>29</v>
      </c>
      <c r="F27" s="328">
        <v>6.2</v>
      </c>
      <c r="G27" s="316">
        <v>497</v>
      </c>
      <c r="H27" s="265">
        <v>36</v>
      </c>
      <c r="I27" s="328">
        <v>7.2</v>
      </c>
      <c r="J27" s="316">
        <v>3</v>
      </c>
      <c r="K27" s="265">
        <v>0</v>
      </c>
      <c r="L27" s="317">
        <v>0</v>
      </c>
      <c r="M27" s="316">
        <v>969</v>
      </c>
      <c r="N27" s="265">
        <v>65</v>
      </c>
      <c r="O27" s="328">
        <v>6.7</v>
      </c>
    </row>
    <row r="28" spans="1:15" s="48" customFormat="1" ht="20.100000000000001" customHeight="1" x14ac:dyDescent="0.2">
      <c r="A28" s="281" t="s">
        <v>117</v>
      </c>
      <c r="B28" s="293" t="s">
        <v>119</v>
      </c>
      <c r="C28" s="383" t="s">
        <v>82</v>
      </c>
      <c r="D28" s="316">
        <v>851</v>
      </c>
      <c r="E28" s="265">
        <v>48</v>
      </c>
      <c r="F28" s="328">
        <v>5.6</v>
      </c>
      <c r="G28" s="316">
        <v>879</v>
      </c>
      <c r="H28" s="265">
        <v>70</v>
      </c>
      <c r="I28" s="328">
        <v>8</v>
      </c>
      <c r="J28" s="316">
        <v>3</v>
      </c>
      <c r="K28" s="265">
        <v>0</v>
      </c>
      <c r="L28" s="317">
        <v>0</v>
      </c>
      <c r="M28" s="316">
        <v>1733</v>
      </c>
      <c r="N28" s="265">
        <v>118</v>
      </c>
      <c r="O28" s="328">
        <v>6.8</v>
      </c>
    </row>
    <row r="29" spans="1:15" s="48" customFormat="1" ht="20.100000000000001" customHeight="1" x14ac:dyDescent="0.2">
      <c r="A29" s="281" t="s">
        <v>120</v>
      </c>
      <c r="B29" s="293" t="s">
        <v>121</v>
      </c>
      <c r="C29" s="383" t="s">
        <v>82</v>
      </c>
      <c r="D29" s="316">
        <v>345</v>
      </c>
      <c r="E29" s="265">
        <v>35</v>
      </c>
      <c r="F29" s="328">
        <v>10.1</v>
      </c>
      <c r="G29" s="316">
        <v>376</v>
      </c>
      <c r="H29" s="265">
        <v>39</v>
      </c>
      <c r="I29" s="328">
        <v>10.4</v>
      </c>
      <c r="J29" s="316">
        <v>1</v>
      </c>
      <c r="K29" s="265">
        <v>0</v>
      </c>
      <c r="L29" s="317">
        <v>0</v>
      </c>
      <c r="M29" s="316">
        <v>722</v>
      </c>
      <c r="N29" s="265">
        <v>74</v>
      </c>
      <c r="O29" s="328">
        <v>10.199999999999999</v>
      </c>
    </row>
    <row r="30" spans="1:15" s="48" customFormat="1" ht="20.100000000000001" customHeight="1" x14ac:dyDescent="0.2">
      <c r="A30" s="281" t="s">
        <v>122</v>
      </c>
      <c r="B30" s="293" t="s">
        <v>123</v>
      </c>
      <c r="C30" s="383" t="s">
        <v>85</v>
      </c>
      <c r="D30" s="316">
        <v>385</v>
      </c>
      <c r="E30" s="265">
        <v>25</v>
      </c>
      <c r="F30" s="328">
        <v>6.5</v>
      </c>
      <c r="G30" s="316">
        <v>482</v>
      </c>
      <c r="H30" s="265">
        <v>39</v>
      </c>
      <c r="I30" s="328">
        <v>8.1</v>
      </c>
      <c r="J30" s="316">
        <v>1</v>
      </c>
      <c r="K30" s="265">
        <v>0</v>
      </c>
      <c r="L30" s="317">
        <v>0</v>
      </c>
      <c r="M30" s="316">
        <v>868</v>
      </c>
      <c r="N30" s="265">
        <v>64</v>
      </c>
      <c r="O30" s="328">
        <v>7.4</v>
      </c>
    </row>
    <row r="31" spans="1:15" s="48" customFormat="1" ht="20.100000000000001" customHeight="1" x14ac:dyDescent="0.2">
      <c r="A31" s="281" t="s">
        <v>48</v>
      </c>
      <c r="B31" s="293" t="s">
        <v>124</v>
      </c>
      <c r="C31" s="383" t="s">
        <v>82</v>
      </c>
      <c r="D31" s="316">
        <v>1022</v>
      </c>
      <c r="E31" s="265">
        <v>52</v>
      </c>
      <c r="F31" s="328">
        <v>5.0999999999999996</v>
      </c>
      <c r="G31" s="316">
        <v>1484</v>
      </c>
      <c r="H31" s="265">
        <v>82</v>
      </c>
      <c r="I31" s="328">
        <v>5.5</v>
      </c>
      <c r="J31" s="316">
        <v>1</v>
      </c>
      <c r="K31" s="265">
        <v>1</v>
      </c>
      <c r="L31" s="317">
        <v>100</v>
      </c>
      <c r="M31" s="316">
        <v>2507</v>
      </c>
      <c r="N31" s="265">
        <v>135</v>
      </c>
      <c r="O31" s="328">
        <v>5.4</v>
      </c>
    </row>
    <row r="32" spans="1:15" s="48" customFormat="1" ht="20.100000000000001" customHeight="1" x14ac:dyDescent="0.2">
      <c r="A32" s="281" t="s">
        <v>125</v>
      </c>
      <c r="B32" s="293" t="s">
        <v>126</v>
      </c>
      <c r="C32" s="383" t="s">
        <v>85</v>
      </c>
      <c r="D32" s="316">
        <v>438</v>
      </c>
      <c r="E32" s="265">
        <v>16</v>
      </c>
      <c r="F32" s="328">
        <v>3.7</v>
      </c>
      <c r="G32" s="316">
        <v>553</v>
      </c>
      <c r="H32" s="265">
        <v>19</v>
      </c>
      <c r="I32" s="328">
        <v>3.4</v>
      </c>
      <c r="J32" s="316">
        <v>2</v>
      </c>
      <c r="K32" s="265">
        <v>0</v>
      </c>
      <c r="L32" s="328">
        <v>0</v>
      </c>
      <c r="M32" s="316">
        <v>993</v>
      </c>
      <c r="N32" s="265">
        <v>35</v>
      </c>
      <c r="O32" s="328">
        <v>3.5</v>
      </c>
    </row>
    <row r="33" spans="1:15" s="48" customFormat="1" ht="20.100000000000001" customHeight="1" x14ac:dyDescent="0.2">
      <c r="A33" s="281" t="s">
        <v>125</v>
      </c>
      <c r="B33" s="293" t="s">
        <v>127</v>
      </c>
      <c r="C33" s="383" t="s">
        <v>85</v>
      </c>
      <c r="D33" s="316">
        <v>984</v>
      </c>
      <c r="E33" s="265">
        <v>52</v>
      </c>
      <c r="F33" s="328">
        <v>5.3</v>
      </c>
      <c r="G33" s="316">
        <v>1455</v>
      </c>
      <c r="H33" s="265">
        <v>65</v>
      </c>
      <c r="I33" s="328">
        <v>4.5</v>
      </c>
      <c r="J33" s="316">
        <v>1</v>
      </c>
      <c r="K33" s="265">
        <v>0</v>
      </c>
      <c r="L33" s="317">
        <v>0</v>
      </c>
      <c r="M33" s="316">
        <v>2440</v>
      </c>
      <c r="N33" s="265">
        <v>117</v>
      </c>
      <c r="O33" s="328">
        <v>4.8</v>
      </c>
    </row>
    <row r="34" spans="1:15" s="48" customFormat="1" ht="20.100000000000001" customHeight="1" x14ac:dyDescent="0.2">
      <c r="A34" s="281" t="s">
        <v>125</v>
      </c>
      <c r="B34" s="293" t="s">
        <v>128</v>
      </c>
      <c r="C34" s="383" t="s">
        <v>85</v>
      </c>
      <c r="D34" s="316">
        <v>1726</v>
      </c>
      <c r="E34" s="265">
        <v>88</v>
      </c>
      <c r="F34" s="328">
        <v>5.0999999999999996</v>
      </c>
      <c r="G34" s="316">
        <v>2113</v>
      </c>
      <c r="H34" s="265">
        <v>116</v>
      </c>
      <c r="I34" s="328">
        <v>5.5</v>
      </c>
      <c r="J34" s="329">
        <v>3</v>
      </c>
      <c r="K34" s="265">
        <v>0</v>
      </c>
      <c r="L34" s="328">
        <v>0</v>
      </c>
      <c r="M34" s="316">
        <v>3842</v>
      </c>
      <c r="N34" s="265">
        <v>204</v>
      </c>
      <c r="O34" s="328">
        <v>5.3</v>
      </c>
    </row>
    <row r="35" spans="1:15" s="48" customFormat="1" ht="20.100000000000001" customHeight="1" x14ac:dyDescent="0.2">
      <c r="A35" s="281" t="s">
        <v>129</v>
      </c>
      <c r="B35" s="293" t="s">
        <v>130</v>
      </c>
      <c r="C35" s="383" t="s">
        <v>85</v>
      </c>
      <c r="D35" s="316">
        <v>811</v>
      </c>
      <c r="E35" s="265">
        <v>67</v>
      </c>
      <c r="F35" s="328">
        <v>8.3000000000000007</v>
      </c>
      <c r="G35" s="316">
        <v>1012</v>
      </c>
      <c r="H35" s="265">
        <v>77</v>
      </c>
      <c r="I35" s="328">
        <v>7.6</v>
      </c>
      <c r="J35" s="316">
        <v>1</v>
      </c>
      <c r="K35" s="265">
        <v>0</v>
      </c>
      <c r="L35" s="317">
        <v>0</v>
      </c>
      <c r="M35" s="316">
        <v>1824</v>
      </c>
      <c r="N35" s="265">
        <v>144</v>
      </c>
      <c r="O35" s="328">
        <v>7.9</v>
      </c>
    </row>
    <row r="36" spans="1:15" s="48" customFormat="1" ht="20.100000000000001" customHeight="1" x14ac:dyDescent="0.2">
      <c r="A36" s="281" t="s">
        <v>129</v>
      </c>
      <c r="B36" s="293" t="s">
        <v>131</v>
      </c>
      <c r="C36" s="383" t="s">
        <v>82</v>
      </c>
      <c r="D36" s="316">
        <v>758</v>
      </c>
      <c r="E36" s="265">
        <v>47</v>
      </c>
      <c r="F36" s="328">
        <v>6.2</v>
      </c>
      <c r="G36" s="316">
        <v>905</v>
      </c>
      <c r="H36" s="265">
        <v>62</v>
      </c>
      <c r="I36" s="328">
        <v>6.9</v>
      </c>
      <c r="J36" s="316">
        <v>0</v>
      </c>
      <c r="K36" s="265">
        <v>0</v>
      </c>
      <c r="L36" s="317">
        <v>0</v>
      </c>
      <c r="M36" s="316">
        <v>1663</v>
      </c>
      <c r="N36" s="265">
        <v>109</v>
      </c>
      <c r="O36" s="328">
        <v>6.6</v>
      </c>
    </row>
    <row r="37" spans="1:15" s="48" customFormat="1" ht="20.100000000000001" customHeight="1" x14ac:dyDescent="0.2">
      <c r="A37" s="281" t="s">
        <v>132</v>
      </c>
      <c r="B37" s="293" t="s">
        <v>133</v>
      </c>
      <c r="C37" s="383" t="s">
        <v>82</v>
      </c>
      <c r="D37" s="316">
        <v>504</v>
      </c>
      <c r="E37" s="265">
        <v>46</v>
      </c>
      <c r="F37" s="328">
        <v>9.1</v>
      </c>
      <c r="G37" s="316">
        <v>578</v>
      </c>
      <c r="H37" s="265">
        <v>59</v>
      </c>
      <c r="I37" s="328">
        <v>10.199999999999999</v>
      </c>
      <c r="J37" s="316">
        <v>1</v>
      </c>
      <c r="K37" s="265">
        <v>0</v>
      </c>
      <c r="L37" s="317">
        <v>0</v>
      </c>
      <c r="M37" s="316">
        <v>1083</v>
      </c>
      <c r="N37" s="265">
        <v>105</v>
      </c>
      <c r="O37" s="328">
        <v>9.6999999999999993</v>
      </c>
    </row>
    <row r="38" spans="1:15" s="48" customFormat="1" ht="20.100000000000001" customHeight="1" x14ac:dyDescent="0.2">
      <c r="A38" s="281" t="s">
        <v>52</v>
      </c>
      <c r="B38" s="293" t="s">
        <v>134</v>
      </c>
      <c r="C38" s="383" t="s">
        <v>82</v>
      </c>
      <c r="D38" s="316">
        <v>104</v>
      </c>
      <c r="E38" s="265">
        <v>17</v>
      </c>
      <c r="F38" s="328">
        <v>16.3</v>
      </c>
      <c r="G38" s="316">
        <v>105</v>
      </c>
      <c r="H38" s="265">
        <v>23</v>
      </c>
      <c r="I38" s="328">
        <v>21.9</v>
      </c>
      <c r="J38" s="316">
        <v>0</v>
      </c>
      <c r="K38" s="265">
        <v>0</v>
      </c>
      <c r="L38" s="317">
        <v>0</v>
      </c>
      <c r="M38" s="316">
        <v>209</v>
      </c>
      <c r="N38" s="265">
        <v>40</v>
      </c>
      <c r="O38" s="328">
        <v>19.100000000000001</v>
      </c>
    </row>
    <row r="39" spans="1:15" s="48" customFormat="1" ht="20.100000000000001" customHeight="1" x14ac:dyDescent="0.2">
      <c r="A39" s="281" t="s">
        <v>135</v>
      </c>
      <c r="B39" s="293" t="s">
        <v>136</v>
      </c>
      <c r="C39" s="383" t="s">
        <v>82</v>
      </c>
      <c r="D39" s="316">
        <v>467</v>
      </c>
      <c r="E39" s="265">
        <v>57</v>
      </c>
      <c r="F39" s="328">
        <v>12.2</v>
      </c>
      <c r="G39" s="316">
        <v>464</v>
      </c>
      <c r="H39" s="265">
        <v>52</v>
      </c>
      <c r="I39" s="328">
        <v>11.2</v>
      </c>
      <c r="J39" s="316">
        <v>1</v>
      </c>
      <c r="K39" s="265">
        <v>0</v>
      </c>
      <c r="L39" s="317">
        <v>0</v>
      </c>
      <c r="M39" s="316">
        <v>932</v>
      </c>
      <c r="N39" s="265">
        <v>109</v>
      </c>
      <c r="O39" s="328">
        <v>11.7</v>
      </c>
    </row>
    <row r="40" spans="1:15" s="48" customFormat="1" ht="20.100000000000001" customHeight="1" x14ac:dyDescent="0.2">
      <c r="A40" s="281" t="s">
        <v>135</v>
      </c>
      <c r="B40" s="293" t="s">
        <v>137</v>
      </c>
      <c r="C40" s="383" t="s">
        <v>85</v>
      </c>
      <c r="D40" s="316">
        <v>822</v>
      </c>
      <c r="E40" s="265">
        <v>25</v>
      </c>
      <c r="F40" s="328">
        <v>3</v>
      </c>
      <c r="G40" s="316">
        <v>863</v>
      </c>
      <c r="H40" s="265">
        <v>38</v>
      </c>
      <c r="I40" s="328">
        <v>4.4000000000000004</v>
      </c>
      <c r="J40" s="316">
        <v>0</v>
      </c>
      <c r="K40" s="265">
        <v>0</v>
      </c>
      <c r="L40" s="317">
        <v>0</v>
      </c>
      <c r="M40" s="316">
        <v>1685</v>
      </c>
      <c r="N40" s="265">
        <v>63</v>
      </c>
      <c r="O40" s="328">
        <v>3.7</v>
      </c>
    </row>
    <row r="41" spans="1:15" s="48" customFormat="1" ht="20.100000000000001" customHeight="1" x14ac:dyDescent="0.2">
      <c r="A41" s="281" t="s">
        <v>138</v>
      </c>
      <c r="B41" s="293" t="s">
        <v>139</v>
      </c>
      <c r="C41" s="383" t="s">
        <v>85</v>
      </c>
      <c r="D41" s="316">
        <v>1022</v>
      </c>
      <c r="E41" s="265">
        <v>71</v>
      </c>
      <c r="F41" s="328">
        <v>6.9</v>
      </c>
      <c r="G41" s="316">
        <v>977</v>
      </c>
      <c r="H41" s="265">
        <v>47</v>
      </c>
      <c r="I41" s="328">
        <v>4.8</v>
      </c>
      <c r="J41" s="316">
        <v>4</v>
      </c>
      <c r="K41" s="265">
        <v>0</v>
      </c>
      <c r="L41" s="317">
        <v>0</v>
      </c>
      <c r="M41" s="316">
        <v>2003</v>
      </c>
      <c r="N41" s="265">
        <v>118</v>
      </c>
      <c r="O41" s="328">
        <v>5.9</v>
      </c>
    </row>
    <row r="42" spans="1:15" s="48" customFormat="1" ht="20.100000000000001" customHeight="1" x14ac:dyDescent="0.2">
      <c r="A42" s="281" t="s">
        <v>138</v>
      </c>
      <c r="B42" s="293" t="s">
        <v>140</v>
      </c>
      <c r="C42" s="383" t="s">
        <v>82</v>
      </c>
      <c r="D42" s="316">
        <v>368</v>
      </c>
      <c r="E42" s="265">
        <v>24</v>
      </c>
      <c r="F42" s="328">
        <v>6.5</v>
      </c>
      <c r="G42" s="316">
        <v>343</v>
      </c>
      <c r="H42" s="265">
        <v>28</v>
      </c>
      <c r="I42" s="328">
        <v>8.1999999999999993</v>
      </c>
      <c r="J42" s="316">
        <v>1</v>
      </c>
      <c r="K42" s="265">
        <v>0</v>
      </c>
      <c r="L42" s="317">
        <v>0</v>
      </c>
      <c r="M42" s="316">
        <v>712</v>
      </c>
      <c r="N42" s="265">
        <v>52</v>
      </c>
      <c r="O42" s="328">
        <v>7.3</v>
      </c>
    </row>
    <row r="43" spans="1:15" s="48" customFormat="1" ht="20.100000000000001" customHeight="1" x14ac:dyDescent="0.2">
      <c r="A43" s="281" t="s">
        <v>141</v>
      </c>
      <c r="B43" s="293" t="s">
        <v>142</v>
      </c>
      <c r="C43" s="383" t="s">
        <v>82</v>
      </c>
      <c r="D43" s="316">
        <v>845</v>
      </c>
      <c r="E43" s="265">
        <v>43</v>
      </c>
      <c r="F43" s="328">
        <v>5.0999999999999996</v>
      </c>
      <c r="G43" s="316">
        <v>832</v>
      </c>
      <c r="H43" s="265">
        <v>37</v>
      </c>
      <c r="I43" s="328">
        <v>4.4000000000000004</v>
      </c>
      <c r="J43" s="316">
        <v>2</v>
      </c>
      <c r="K43" s="265">
        <v>0</v>
      </c>
      <c r="L43" s="317">
        <v>0</v>
      </c>
      <c r="M43" s="316">
        <v>1679</v>
      </c>
      <c r="N43" s="265">
        <v>80</v>
      </c>
      <c r="O43" s="328">
        <v>4.8</v>
      </c>
    </row>
    <row r="44" spans="1:15" s="48" customFormat="1" ht="20.100000000000001" customHeight="1" x14ac:dyDescent="0.2">
      <c r="A44" s="281" t="s">
        <v>143</v>
      </c>
      <c r="B44" s="293" t="s">
        <v>144</v>
      </c>
      <c r="C44" s="383" t="s">
        <v>82</v>
      </c>
      <c r="D44" s="316">
        <v>919</v>
      </c>
      <c r="E44" s="265">
        <v>39</v>
      </c>
      <c r="F44" s="328">
        <v>4.2</v>
      </c>
      <c r="G44" s="316">
        <v>1395</v>
      </c>
      <c r="H44" s="265">
        <v>51</v>
      </c>
      <c r="I44" s="328">
        <v>3.7</v>
      </c>
      <c r="J44" s="316">
        <v>1</v>
      </c>
      <c r="K44" s="265">
        <v>0</v>
      </c>
      <c r="L44" s="317">
        <v>0</v>
      </c>
      <c r="M44" s="316">
        <v>2315</v>
      </c>
      <c r="N44" s="265">
        <v>90</v>
      </c>
      <c r="O44" s="328">
        <v>3.9</v>
      </c>
    </row>
    <row r="45" spans="1:15" s="48" customFormat="1" ht="20.100000000000001" customHeight="1" x14ac:dyDescent="0.2">
      <c r="A45" s="281" t="s">
        <v>145</v>
      </c>
      <c r="B45" s="293" t="s">
        <v>146</v>
      </c>
      <c r="C45" s="383" t="s">
        <v>85</v>
      </c>
      <c r="D45" s="316">
        <v>659</v>
      </c>
      <c r="E45" s="265">
        <v>47</v>
      </c>
      <c r="F45" s="328">
        <v>7.1</v>
      </c>
      <c r="G45" s="316">
        <v>862</v>
      </c>
      <c r="H45" s="265">
        <v>37</v>
      </c>
      <c r="I45" s="328">
        <v>4.3</v>
      </c>
      <c r="J45" s="316">
        <v>2</v>
      </c>
      <c r="K45" s="265">
        <v>0</v>
      </c>
      <c r="L45" s="317">
        <v>0</v>
      </c>
      <c r="M45" s="316">
        <v>1523</v>
      </c>
      <c r="N45" s="265">
        <v>84</v>
      </c>
      <c r="O45" s="328">
        <v>5.5</v>
      </c>
    </row>
    <row r="46" spans="1:15" s="48" customFormat="1" ht="20.100000000000001" customHeight="1" x14ac:dyDescent="0.2">
      <c r="A46" s="281" t="s">
        <v>145</v>
      </c>
      <c r="B46" s="293" t="s">
        <v>147</v>
      </c>
      <c r="C46" s="383" t="s">
        <v>85</v>
      </c>
      <c r="D46" s="316">
        <v>1206</v>
      </c>
      <c r="E46" s="265">
        <v>144</v>
      </c>
      <c r="F46" s="328">
        <v>11.9</v>
      </c>
      <c r="G46" s="316">
        <v>1837</v>
      </c>
      <c r="H46" s="265">
        <v>234</v>
      </c>
      <c r="I46" s="328">
        <v>12.7</v>
      </c>
      <c r="J46" s="316">
        <v>5</v>
      </c>
      <c r="K46" s="265">
        <v>0</v>
      </c>
      <c r="L46" s="328">
        <v>0</v>
      </c>
      <c r="M46" s="316">
        <v>3048</v>
      </c>
      <c r="N46" s="265">
        <v>378</v>
      </c>
      <c r="O46" s="328">
        <v>12.4</v>
      </c>
    </row>
    <row r="47" spans="1:15" s="48" customFormat="1" ht="20.100000000000001" customHeight="1" x14ac:dyDescent="0.2">
      <c r="A47" s="281" t="s">
        <v>145</v>
      </c>
      <c r="B47" s="293" t="s">
        <v>148</v>
      </c>
      <c r="C47" s="383" t="s">
        <v>82</v>
      </c>
      <c r="D47" s="316">
        <v>420</v>
      </c>
      <c r="E47" s="265">
        <v>17</v>
      </c>
      <c r="F47" s="328">
        <v>4</v>
      </c>
      <c r="G47" s="316">
        <v>659</v>
      </c>
      <c r="H47" s="265">
        <v>29</v>
      </c>
      <c r="I47" s="328">
        <v>4.4000000000000004</v>
      </c>
      <c r="J47" s="316">
        <v>1</v>
      </c>
      <c r="K47" s="265">
        <v>0</v>
      </c>
      <c r="L47" s="317">
        <v>0</v>
      </c>
      <c r="M47" s="316">
        <v>1080</v>
      </c>
      <c r="N47" s="265">
        <v>46</v>
      </c>
      <c r="O47" s="328">
        <v>4.3</v>
      </c>
    </row>
    <row r="48" spans="1:15" s="48" customFormat="1" ht="20.100000000000001" customHeight="1" x14ac:dyDescent="0.2">
      <c r="A48" s="281" t="s">
        <v>145</v>
      </c>
      <c r="B48" s="293" t="s">
        <v>149</v>
      </c>
      <c r="C48" s="383" t="s">
        <v>85</v>
      </c>
      <c r="D48" s="316">
        <v>1085</v>
      </c>
      <c r="E48" s="265">
        <v>51</v>
      </c>
      <c r="F48" s="328">
        <v>4.7</v>
      </c>
      <c r="G48" s="316">
        <v>1588</v>
      </c>
      <c r="H48" s="265">
        <v>62</v>
      </c>
      <c r="I48" s="328">
        <v>3.9</v>
      </c>
      <c r="J48" s="316">
        <v>5</v>
      </c>
      <c r="K48" s="265">
        <v>0</v>
      </c>
      <c r="L48" s="317">
        <v>0</v>
      </c>
      <c r="M48" s="316">
        <v>2678</v>
      </c>
      <c r="N48" s="265">
        <v>113</v>
      </c>
      <c r="O48" s="328">
        <v>4.2</v>
      </c>
    </row>
    <row r="49" spans="1:15" s="48" customFormat="1" ht="20.100000000000001" customHeight="1" x14ac:dyDescent="0.2">
      <c r="A49" s="281" t="s">
        <v>145</v>
      </c>
      <c r="B49" s="293" t="s">
        <v>150</v>
      </c>
      <c r="C49" s="383" t="s">
        <v>82</v>
      </c>
      <c r="D49" s="316">
        <v>984</v>
      </c>
      <c r="E49" s="265">
        <v>38</v>
      </c>
      <c r="F49" s="328">
        <v>3.9</v>
      </c>
      <c r="G49" s="316">
        <v>1320</v>
      </c>
      <c r="H49" s="265">
        <v>55</v>
      </c>
      <c r="I49" s="328">
        <v>4.2</v>
      </c>
      <c r="J49" s="316">
        <v>1</v>
      </c>
      <c r="K49" s="265">
        <v>0</v>
      </c>
      <c r="L49" s="328">
        <v>0</v>
      </c>
      <c r="M49" s="316">
        <v>2305</v>
      </c>
      <c r="N49" s="265">
        <v>93</v>
      </c>
      <c r="O49" s="328">
        <v>4</v>
      </c>
    </row>
    <row r="50" spans="1:15" s="48" customFormat="1" ht="20.100000000000001" customHeight="1" x14ac:dyDescent="0.2">
      <c r="A50" s="281" t="s">
        <v>151</v>
      </c>
      <c r="B50" s="293" t="s">
        <v>152</v>
      </c>
      <c r="C50" s="383" t="s">
        <v>82</v>
      </c>
      <c r="D50" s="316">
        <v>620</v>
      </c>
      <c r="E50" s="265">
        <v>31</v>
      </c>
      <c r="F50" s="328">
        <v>5</v>
      </c>
      <c r="G50" s="316">
        <v>771</v>
      </c>
      <c r="H50" s="265">
        <v>51</v>
      </c>
      <c r="I50" s="328">
        <v>6.6</v>
      </c>
      <c r="J50" s="316">
        <v>2</v>
      </c>
      <c r="K50" s="265">
        <v>0</v>
      </c>
      <c r="L50" s="317">
        <v>0</v>
      </c>
      <c r="M50" s="316">
        <v>1393</v>
      </c>
      <c r="N50" s="265">
        <v>82</v>
      </c>
      <c r="O50" s="328">
        <v>5.9</v>
      </c>
    </row>
    <row r="51" spans="1:15" s="48" customFormat="1" ht="20.100000000000001" customHeight="1" x14ac:dyDescent="0.2">
      <c r="A51" s="281" t="s">
        <v>151</v>
      </c>
      <c r="B51" s="293" t="s">
        <v>153</v>
      </c>
      <c r="C51" s="383" t="s">
        <v>82</v>
      </c>
      <c r="D51" s="316">
        <v>137</v>
      </c>
      <c r="E51" s="265">
        <v>22</v>
      </c>
      <c r="F51" s="328">
        <v>16.100000000000001</v>
      </c>
      <c r="G51" s="316">
        <v>195</v>
      </c>
      <c r="H51" s="265">
        <v>30</v>
      </c>
      <c r="I51" s="328">
        <v>15.4</v>
      </c>
      <c r="J51" s="316">
        <v>0</v>
      </c>
      <c r="K51" s="265">
        <v>0</v>
      </c>
      <c r="L51" s="317">
        <v>0</v>
      </c>
      <c r="M51" s="316">
        <v>332</v>
      </c>
      <c r="N51" s="265">
        <v>52</v>
      </c>
      <c r="O51" s="328">
        <v>15.7</v>
      </c>
    </row>
    <row r="52" spans="1:15" s="48" customFormat="1" ht="20.100000000000001" customHeight="1" x14ac:dyDescent="0.2">
      <c r="A52" s="281" t="s">
        <v>154</v>
      </c>
      <c r="B52" s="293" t="s">
        <v>155</v>
      </c>
      <c r="C52" s="383" t="s">
        <v>82</v>
      </c>
      <c r="D52" s="316">
        <v>581</v>
      </c>
      <c r="E52" s="265">
        <v>55</v>
      </c>
      <c r="F52" s="328">
        <v>9.5</v>
      </c>
      <c r="G52" s="316">
        <v>567</v>
      </c>
      <c r="H52" s="265">
        <v>65</v>
      </c>
      <c r="I52" s="328">
        <v>11.5</v>
      </c>
      <c r="J52" s="316">
        <v>0</v>
      </c>
      <c r="K52" s="265">
        <v>0</v>
      </c>
      <c r="L52" s="328">
        <v>0</v>
      </c>
      <c r="M52" s="316">
        <v>1148</v>
      </c>
      <c r="N52" s="265">
        <v>120</v>
      </c>
      <c r="O52" s="328">
        <v>10.5</v>
      </c>
    </row>
    <row r="53" spans="1:15" s="48" customFormat="1" ht="20.100000000000001" customHeight="1" x14ac:dyDescent="0.2">
      <c r="A53" s="281" t="s">
        <v>154</v>
      </c>
      <c r="B53" s="293" t="s">
        <v>156</v>
      </c>
      <c r="C53" s="383" t="s">
        <v>85</v>
      </c>
      <c r="D53" s="316">
        <v>940</v>
      </c>
      <c r="E53" s="265">
        <v>32</v>
      </c>
      <c r="F53" s="328">
        <v>3.4</v>
      </c>
      <c r="G53" s="316">
        <v>1181</v>
      </c>
      <c r="H53" s="265">
        <v>42</v>
      </c>
      <c r="I53" s="328">
        <v>3.6</v>
      </c>
      <c r="J53" s="316">
        <v>3</v>
      </c>
      <c r="K53" s="265">
        <v>0</v>
      </c>
      <c r="L53" s="317">
        <v>0</v>
      </c>
      <c r="M53" s="316">
        <v>2124</v>
      </c>
      <c r="N53" s="265">
        <v>74</v>
      </c>
      <c r="O53" s="328">
        <v>3.5</v>
      </c>
    </row>
    <row r="54" spans="1:15" s="48" customFormat="1" ht="20.100000000000001" customHeight="1" x14ac:dyDescent="0.2">
      <c r="A54" s="281" t="s">
        <v>157</v>
      </c>
      <c r="B54" s="293" t="s">
        <v>158</v>
      </c>
      <c r="C54" s="383" t="s">
        <v>82</v>
      </c>
      <c r="D54" s="316">
        <v>362</v>
      </c>
      <c r="E54" s="265">
        <v>28</v>
      </c>
      <c r="F54" s="328">
        <v>7.7</v>
      </c>
      <c r="G54" s="316">
        <v>328</v>
      </c>
      <c r="H54" s="265">
        <v>26</v>
      </c>
      <c r="I54" s="328">
        <v>7.9</v>
      </c>
      <c r="J54" s="316">
        <v>1</v>
      </c>
      <c r="K54" s="265">
        <v>0</v>
      </c>
      <c r="L54" s="317">
        <v>0</v>
      </c>
      <c r="M54" s="316">
        <v>691</v>
      </c>
      <c r="N54" s="265">
        <v>54</v>
      </c>
      <c r="O54" s="328">
        <v>7.8</v>
      </c>
    </row>
    <row r="55" spans="1:15" s="48" customFormat="1" ht="20.100000000000001" customHeight="1" x14ac:dyDescent="0.2">
      <c r="A55" s="281" t="s">
        <v>159</v>
      </c>
      <c r="B55" s="293" t="s">
        <v>160</v>
      </c>
      <c r="C55" s="383" t="s">
        <v>82</v>
      </c>
      <c r="D55" s="316">
        <v>397</v>
      </c>
      <c r="E55" s="265">
        <v>38</v>
      </c>
      <c r="F55" s="328">
        <v>9.6</v>
      </c>
      <c r="G55" s="316">
        <v>398</v>
      </c>
      <c r="H55" s="265">
        <v>37</v>
      </c>
      <c r="I55" s="328">
        <v>9.3000000000000007</v>
      </c>
      <c r="J55" s="316">
        <v>0</v>
      </c>
      <c r="K55" s="265">
        <v>0</v>
      </c>
      <c r="L55" s="317">
        <v>0</v>
      </c>
      <c r="M55" s="316">
        <v>795</v>
      </c>
      <c r="N55" s="265">
        <v>75</v>
      </c>
      <c r="O55" s="328">
        <v>9.4</v>
      </c>
    </row>
    <row r="56" spans="1:15" s="48" customFormat="1" ht="20.100000000000001" customHeight="1" x14ac:dyDescent="0.2">
      <c r="A56" s="281" t="s">
        <v>161</v>
      </c>
      <c r="B56" s="293" t="s">
        <v>162</v>
      </c>
      <c r="C56" s="383" t="s">
        <v>163</v>
      </c>
      <c r="D56" s="316">
        <v>1169</v>
      </c>
      <c r="E56" s="265">
        <v>73</v>
      </c>
      <c r="F56" s="328">
        <v>6.2</v>
      </c>
      <c r="G56" s="316">
        <v>1637</v>
      </c>
      <c r="H56" s="265">
        <v>69</v>
      </c>
      <c r="I56" s="328">
        <v>4.2</v>
      </c>
      <c r="J56" s="316">
        <v>2</v>
      </c>
      <c r="K56" s="265">
        <v>0</v>
      </c>
      <c r="L56" s="328">
        <v>0</v>
      </c>
      <c r="M56" s="316">
        <v>2808</v>
      </c>
      <c r="N56" s="265">
        <v>142</v>
      </c>
      <c r="O56" s="328">
        <v>5.0999999999999996</v>
      </c>
    </row>
    <row r="57" spans="1:15" s="48" customFormat="1" ht="20.100000000000001" customHeight="1" x14ac:dyDescent="0.2">
      <c r="A57" s="281" t="s">
        <v>161</v>
      </c>
      <c r="B57" s="293" t="s">
        <v>164</v>
      </c>
      <c r="C57" s="383" t="s">
        <v>85</v>
      </c>
      <c r="D57" s="316">
        <v>918</v>
      </c>
      <c r="E57" s="265">
        <v>53</v>
      </c>
      <c r="F57" s="328">
        <v>5.8</v>
      </c>
      <c r="G57" s="316">
        <v>1290</v>
      </c>
      <c r="H57" s="265">
        <v>97</v>
      </c>
      <c r="I57" s="328">
        <v>7.5</v>
      </c>
      <c r="J57" s="316">
        <v>2</v>
      </c>
      <c r="K57" s="265">
        <v>0</v>
      </c>
      <c r="L57" s="317">
        <v>0</v>
      </c>
      <c r="M57" s="316">
        <v>2210</v>
      </c>
      <c r="N57" s="265">
        <v>150</v>
      </c>
      <c r="O57" s="328">
        <v>6.8</v>
      </c>
    </row>
    <row r="58" spans="1:15" s="48" customFormat="1" ht="20.100000000000001" customHeight="1" x14ac:dyDescent="0.2">
      <c r="A58" s="281" t="s">
        <v>161</v>
      </c>
      <c r="B58" s="293" t="s">
        <v>165</v>
      </c>
      <c r="C58" s="383" t="s">
        <v>163</v>
      </c>
      <c r="D58" s="316">
        <v>739</v>
      </c>
      <c r="E58" s="265">
        <v>35</v>
      </c>
      <c r="F58" s="328">
        <v>4.7</v>
      </c>
      <c r="G58" s="316">
        <v>1059</v>
      </c>
      <c r="H58" s="265">
        <v>45</v>
      </c>
      <c r="I58" s="328">
        <v>4.2</v>
      </c>
      <c r="J58" s="316">
        <v>2</v>
      </c>
      <c r="K58" s="265">
        <v>0</v>
      </c>
      <c r="L58" s="317">
        <v>0</v>
      </c>
      <c r="M58" s="316">
        <v>1800</v>
      </c>
      <c r="N58" s="265">
        <v>80</v>
      </c>
      <c r="O58" s="328">
        <v>4.4000000000000004</v>
      </c>
    </row>
    <row r="59" spans="1:15" s="48" customFormat="1" ht="20.100000000000001" customHeight="1" x14ac:dyDescent="0.2">
      <c r="A59" s="281" t="s">
        <v>166</v>
      </c>
      <c r="B59" s="293" t="s">
        <v>167</v>
      </c>
      <c r="C59" s="383" t="s">
        <v>82</v>
      </c>
      <c r="D59" s="316">
        <v>583</v>
      </c>
      <c r="E59" s="265">
        <v>41</v>
      </c>
      <c r="F59" s="328">
        <v>7</v>
      </c>
      <c r="G59" s="316">
        <v>817</v>
      </c>
      <c r="H59" s="265">
        <v>37</v>
      </c>
      <c r="I59" s="328">
        <v>4.5</v>
      </c>
      <c r="J59" s="316">
        <v>66</v>
      </c>
      <c r="K59" s="265">
        <v>0</v>
      </c>
      <c r="L59" s="317">
        <v>0</v>
      </c>
      <c r="M59" s="316">
        <v>1466</v>
      </c>
      <c r="N59" s="265">
        <v>78</v>
      </c>
      <c r="O59" s="328">
        <v>5.3</v>
      </c>
    </row>
    <row r="60" spans="1:15" s="48" customFormat="1" ht="20.100000000000001" customHeight="1" x14ac:dyDescent="0.2">
      <c r="A60" s="281" t="s">
        <v>168</v>
      </c>
      <c r="B60" s="293" t="s">
        <v>313</v>
      </c>
      <c r="C60" s="383" t="s">
        <v>85</v>
      </c>
      <c r="D60" s="316">
        <v>178</v>
      </c>
      <c r="E60" s="265">
        <v>37</v>
      </c>
      <c r="F60" s="328">
        <v>20.8</v>
      </c>
      <c r="G60" s="316">
        <v>208</v>
      </c>
      <c r="H60" s="265">
        <v>43</v>
      </c>
      <c r="I60" s="328">
        <v>20.7</v>
      </c>
      <c r="J60" s="316">
        <v>0</v>
      </c>
      <c r="K60" s="265">
        <v>0</v>
      </c>
      <c r="L60" s="317">
        <v>0</v>
      </c>
      <c r="M60" s="316">
        <v>386</v>
      </c>
      <c r="N60" s="265">
        <v>80</v>
      </c>
      <c r="O60" s="328">
        <v>20.7</v>
      </c>
    </row>
    <row r="61" spans="1:15" s="48" customFormat="1" ht="20.100000000000001" customHeight="1" x14ac:dyDescent="0.2">
      <c r="A61" s="281" t="s">
        <v>168</v>
      </c>
      <c r="B61" s="293" t="s">
        <v>170</v>
      </c>
      <c r="C61" s="383" t="s">
        <v>85</v>
      </c>
      <c r="D61" s="316">
        <v>1067</v>
      </c>
      <c r="E61" s="265">
        <v>26</v>
      </c>
      <c r="F61" s="328">
        <v>2.4</v>
      </c>
      <c r="G61" s="316">
        <v>1761</v>
      </c>
      <c r="H61" s="265">
        <v>49</v>
      </c>
      <c r="I61" s="328">
        <v>2.8</v>
      </c>
      <c r="J61" s="316">
        <v>0</v>
      </c>
      <c r="K61" s="265">
        <v>0</v>
      </c>
      <c r="L61" s="317">
        <v>0</v>
      </c>
      <c r="M61" s="316">
        <v>2828</v>
      </c>
      <c r="N61" s="265">
        <v>75</v>
      </c>
      <c r="O61" s="328">
        <v>2.7</v>
      </c>
    </row>
    <row r="62" spans="1:15" s="48" customFormat="1" ht="20.100000000000001" customHeight="1" x14ac:dyDescent="0.2">
      <c r="A62" s="281" t="s">
        <v>168</v>
      </c>
      <c r="B62" s="293" t="s">
        <v>171</v>
      </c>
      <c r="C62" s="383" t="s">
        <v>82</v>
      </c>
      <c r="D62" s="316">
        <v>604</v>
      </c>
      <c r="E62" s="265">
        <v>56</v>
      </c>
      <c r="F62" s="328">
        <v>9.3000000000000007</v>
      </c>
      <c r="G62" s="316">
        <v>730</v>
      </c>
      <c r="H62" s="265">
        <v>54</v>
      </c>
      <c r="I62" s="328">
        <v>7.4</v>
      </c>
      <c r="J62" s="316">
        <v>0</v>
      </c>
      <c r="K62" s="265">
        <v>0</v>
      </c>
      <c r="L62" s="317">
        <v>0</v>
      </c>
      <c r="M62" s="316">
        <v>1334</v>
      </c>
      <c r="N62" s="265">
        <v>110</v>
      </c>
      <c r="O62" s="328">
        <v>8.1999999999999993</v>
      </c>
    </row>
    <row r="63" spans="1:15" s="48" customFormat="1" ht="20.100000000000001" customHeight="1" x14ac:dyDescent="0.2">
      <c r="A63" s="281" t="s">
        <v>172</v>
      </c>
      <c r="B63" s="293" t="s">
        <v>173</v>
      </c>
      <c r="C63" s="383" t="s">
        <v>82</v>
      </c>
      <c r="D63" s="316">
        <v>778</v>
      </c>
      <c r="E63" s="265">
        <v>47</v>
      </c>
      <c r="F63" s="328">
        <v>6</v>
      </c>
      <c r="G63" s="316">
        <v>956</v>
      </c>
      <c r="H63" s="265">
        <v>59</v>
      </c>
      <c r="I63" s="328">
        <v>6.2</v>
      </c>
      <c r="J63" s="316">
        <v>0</v>
      </c>
      <c r="K63" s="265">
        <v>0</v>
      </c>
      <c r="L63" s="317">
        <v>0</v>
      </c>
      <c r="M63" s="316">
        <v>1734</v>
      </c>
      <c r="N63" s="265">
        <v>106</v>
      </c>
      <c r="O63" s="328">
        <v>6.1</v>
      </c>
    </row>
    <row r="64" spans="1:15" s="48" customFormat="1" ht="20.100000000000001" customHeight="1" x14ac:dyDescent="0.2">
      <c r="A64" s="281" t="s">
        <v>172</v>
      </c>
      <c r="B64" s="293" t="s">
        <v>270</v>
      </c>
      <c r="C64" s="383" t="s">
        <v>82</v>
      </c>
      <c r="D64" s="316">
        <v>400</v>
      </c>
      <c r="E64" s="265">
        <v>23</v>
      </c>
      <c r="F64" s="328">
        <v>5.8</v>
      </c>
      <c r="G64" s="316">
        <v>550</v>
      </c>
      <c r="H64" s="265">
        <v>38</v>
      </c>
      <c r="I64" s="328">
        <v>6.9</v>
      </c>
      <c r="J64" s="316">
        <v>1</v>
      </c>
      <c r="K64" s="265">
        <v>0</v>
      </c>
      <c r="L64" s="317">
        <v>0</v>
      </c>
      <c r="M64" s="316">
        <v>951</v>
      </c>
      <c r="N64" s="265">
        <v>61</v>
      </c>
      <c r="O64" s="328">
        <v>6.4</v>
      </c>
    </row>
    <row r="65" spans="1:18" s="48" customFormat="1" ht="20.100000000000001" customHeight="1" x14ac:dyDescent="0.2">
      <c r="A65" s="281" t="s">
        <v>172</v>
      </c>
      <c r="B65" s="293" t="s">
        <v>175</v>
      </c>
      <c r="C65" s="383" t="s">
        <v>82</v>
      </c>
      <c r="D65" s="316">
        <v>760</v>
      </c>
      <c r="E65" s="265">
        <v>38</v>
      </c>
      <c r="F65" s="328">
        <v>5</v>
      </c>
      <c r="G65" s="316">
        <v>985</v>
      </c>
      <c r="H65" s="265">
        <v>68</v>
      </c>
      <c r="I65" s="328">
        <v>6.9</v>
      </c>
      <c r="J65" s="316">
        <v>2</v>
      </c>
      <c r="K65" s="265">
        <v>0</v>
      </c>
      <c r="L65" s="317">
        <v>0</v>
      </c>
      <c r="M65" s="316">
        <v>1747</v>
      </c>
      <c r="N65" s="265">
        <v>106</v>
      </c>
      <c r="O65" s="328">
        <v>6.1</v>
      </c>
    </row>
    <row r="66" spans="1:18" s="48" customFormat="1" ht="20.100000000000001" customHeight="1" x14ac:dyDescent="0.2">
      <c r="A66" s="281" t="s">
        <v>172</v>
      </c>
      <c r="B66" s="293" t="s">
        <v>176</v>
      </c>
      <c r="C66" s="383" t="s">
        <v>82</v>
      </c>
      <c r="D66" s="316">
        <v>428</v>
      </c>
      <c r="E66" s="265">
        <v>40</v>
      </c>
      <c r="F66" s="328">
        <v>9.3000000000000007</v>
      </c>
      <c r="G66" s="316">
        <v>594</v>
      </c>
      <c r="H66" s="265">
        <v>67</v>
      </c>
      <c r="I66" s="328">
        <v>11.3</v>
      </c>
      <c r="J66" s="316">
        <v>1</v>
      </c>
      <c r="K66" s="265">
        <v>0</v>
      </c>
      <c r="L66" s="317">
        <v>0</v>
      </c>
      <c r="M66" s="316">
        <v>1023</v>
      </c>
      <c r="N66" s="265">
        <v>107</v>
      </c>
      <c r="O66" s="328">
        <v>10.5</v>
      </c>
    </row>
    <row r="67" spans="1:18" s="48" customFormat="1" ht="20.100000000000001" customHeight="1" x14ac:dyDescent="0.2">
      <c r="A67" s="281" t="s">
        <v>177</v>
      </c>
      <c r="B67" s="293" t="s">
        <v>178</v>
      </c>
      <c r="C67" s="383" t="s">
        <v>85</v>
      </c>
      <c r="D67" s="316">
        <v>987</v>
      </c>
      <c r="E67" s="265">
        <v>54</v>
      </c>
      <c r="F67" s="328">
        <v>5.5</v>
      </c>
      <c r="G67" s="316">
        <v>1078</v>
      </c>
      <c r="H67" s="265">
        <v>47</v>
      </c>
      <c r="I67" s="328">
        <v>4.4000000000000004</v>
      </c>
      <c r="J67" s="316">
        <v>1</v>
      </c>
      <c r="K67" s="265">
        <v>0</v>
      </c>
      <c r="L67" s="317">
        <v>0</v>
      </c>
      <c r="M67" s="316">
        <v>2066</v>
      </c>
      <c r="N67" s="265">
        <v>101</v>
      </c>
      <c r="O67" s="328">
        <v>4.9000000000000004</v>
      </c>
    </row>
    <row r="68" spans="1:18" s="48" customFormat="1" ht="20.100000000000001" customHeight="1" x14ac:dyDescent="0.2">
      <c r="A68" s="281" t="s">
        <v>177</v>
      </c>
      <c r="B68" s="293" t="s">
        <v>179</v>
      </c>
      <c r="C68" s="383" t="s">
        <v>82</v>
      </c>
      <c r="D68" s="316">
        <v>283</v>
      </c>
      <c r="E68" s="265">
        <v>25</v>
      </c>
      <c r="F68" s="328">
        <v>8.8000000000000007</v>
      </c>
      <c r="G68" s="316">
        <v>163</v>
      </c>
      <c r="H68" s="265">
        <v>25</v>
      </c>
      <c r="I68" s="328">
        <v>15.3</v>
      </c>
      <c r="J68" s="316">
        <v>1</v>
      </c>
      <c r="K68" s="265">
        <v>0</v>
      </c>
      <c r="L68" s="317">
        <v>0</v>
      </c>
      <c r="M68" s="316">
        <v>447</v>
      </c>
      <c r="N68" s="265">
        <v>50</v>
      </c>
      <c r="O68" s="328">
        <v>11.2</v>
      </c>
    </row>
    <row r="69" spans="1:18" s="48" customFormat="1" ht="20.100000000000001" customHeight="1" x14ac:dyDescent="0.2">
      <c r="A69" s="281" t="s">
        <v>180</v>
      </c>
      <c r="B69" s="293" t="s">
        <v>181</v>
      </c>
      <c r="C69" s="383" t="s">
        <v>82</v>
      </c>
      <c r="D69" s="316">
        <v>883</v>
      </c>
      <c r="E69" s="265">
        <v>38</v>
      </c>
      <c r="F69" s="328">
        <v>4.3</v>
      </c>
      <c r="G69" s="316">
        <v>1129</v>
      </c>
      <c r="H69" s="265">
        <v>59</v>
      </c>
      <c r="I69" s="328">
        <v>5.2</v>
      </c>
      <c r="J69" s="316">
        <v>1</v>
      </c>
      <c r="K69" s="265">
        <v>0</v>
      </c>
      <c r="L69" s="317">
        <v>0</v>
      </c>
      <c r="M69" s="316">
        <v>2013</v>
      </c>
      <c r="N69" s="265">
        <v>97</v>
      </c>
      <c r="O69" s="328">
        <v>4.8</v>
      </c>
    </row>
    <row r="70" spans="1:18" s="48" customFormat="1" ht="20.100000000000001" customHeight="1" x14ac:dyDescent="0.2">
      <c r="A70" s="281" t="s">
        <v>182</v>
      </c>
      <c r="B70" s="293" t="s">
        <v>183</v>
      </c>
      <c r="C70" s="383" t="s">
        <v>82</v>
      </c>
      <c r="D70" s="316">
        <v>297</v>
      </c>
      <c r="E70" s="265">
        <v>22</v>
      </c>
      <c r="F70" s="328">
        <v>7.4</v>
      </c>
      <c r="G70" s="316">
        <v>391</v>
      </c>
      <c r="H70" s="265">
        <v>41</v>
      </c>
      <c r="I70" s="328">
        <v>10.5</v>
      </c>
      <c r="J70" s="316">
        <v>2</v>
      </c>
      <c r="K70" s="265">
        <v>0</v>
      </c>
      <c r="L70" s="328">
        <v>0</v>
      </c>
      <c r="M70" s="316">
        <v>690</v>
      </c>
      <c r="N70" s="265">
        <v>63</v>
      </c>
      <c r="O70" s="328">
        <v>9.1</v>
      </c>
    </row>
    <row r="71" spans="1:18" s="48" customFormat="1" ht="20.100000000000001" customHeight="1" x14ac:dyDescent="0.2">
      <c r="A71" s="281" t="s">
        <v>184</v>
      </c>
      <c r="B71" s="293" t="s">
        <v>185</v>
      </c>
      <c r="C71" s="383" t="s">
        <v>82</v>
      </c>
      <c r="D71" s="316">
        <v>479</v>
      </c>
      <c r="E71" s="265">
        <v>27</v>
      </c>
      <c r="F71" s="328">
        <v>5.6</v>
      </c>
      <c r="G71" s="316">
        <v>479</v>
      </c>
      <c r="H71" s="265">
        <v>21</v>
      </c>
      <c r="I71" s="328">
        <v>4.4000000000000004</v>
      </c>
      <c r="J71" s="316">
        <v>1</v>
      </c>
      <c r="K71" s="265">
        <v>0</v>
      </c>
      <c r="L71" s="317">
        <v>0</v>
      </c>
      <c r="M71" s="316">
        <v>959</v>
      </c>
      <c r="N71" s="265">
        <v>48</v>
      </c>
      <c r="O71" s="328">
        <v>5</v>
      </c>
    </row>
    <row r="72" spans="1:18" s="48" customFormat="1" ht="20.100000000000001" customHeight="1" x14ac:dyDescent="0.2">
      <c r="A72" s="281" t="s">
        <v>186</v>
      </c>
      <c r="B72" s="293" t="s">
        <v>187</v>
      </c>
      <c r="C72" s="383" t="s">
        <v>163</v>
      </c>
      <c r="D72" s="316">
        <v>1214</v>
      </c>
      <c r="E72" s="265">
        <v>40</v>
      </c>
      <c r="F72" s="328">
        <v>3.3</v>
      </c>
      <c r="G72" s="316">
        <v>1368</v>
      </c>
      <c r="H72" s="265">
        <v>60</v>
      </c>
      <c r="I72" s="328">
        <v>4.4000000000000004</v>
      </c>
      <c r="J72" s="316">
        <v>4</v>
      </c>
      <c r="K72" s="265">
        <v>0</v>
      </c>
      <c r="L72" s="317">
        <v>0</v>
      </c>
      <c r="M72" s="316">
        <v>2586</v>
      </c>
      <c r="N72" s="265">
        <v>100</v>
      </c>
      <c r="O72" s="328">
        <v>3.9</v>
      </c>
      <c r="R72" s="120"/>
    </row>
    <row r="73" spans="1:18" s="48" customFormat="1" ht="20.100000000000001" customHeight="1" x14ac:dyDescent="0.2">
      <c r="A73" s="281" t="s">
        <v>188</v>
      </c>
      <c r="B73" s="293" t="s">
        <v>189</v>
      </c>
      <c r="C73" s="383" t="s">
        <v>82</v>
      </c>
      <c r="D73" s="316">
        <v>133</v>
      </c>
      <c r="E73" s="265">
        <v>10</v>
      </c>
      <c r="F73" s="328">
        <v>7.5</v>
      </c>
      <c r="G73" s="316">
        <v>190</v>
      </c>
      <c r="H73" s="265">
        <v>29</v>
      </c>
      <c r="I73" s="328">
        <v>15.3</v>
      </c>
      <c r="J73" s="316">
        <v>55</v>
      </c>
      <c r="K73" s="265">
        <v>1</v>
      </c>
      <c r="L73" s="317">
        <v>1.8</v>
      </c>
      <c r="M73" s="316">
        <v>378</v>
      </c>
      <c r="N73" s="265">
        <v>40</v>
      </c>
      <c r="O73" s="328">
        <v>10.6</v>
      </c>
      <c r="R73" s="120"/>
    </row>
    <row r="74" spans="1:18" s="48" customFormat="1" ht="24.95" customHeight="1" x14ac:dyDescent="0.2">
      <c r="A74" s="90"/>
      <c r="B74" s="91" t="s">
        <v>381</v>
      </c>
      <c r="C74" s="401"/>
      <c r="D74" s="96">
        <v>48691</v>
      </c>
      <c r="E74" s="97">
        <v>2829</v>
      </c>
      <c r="F74" s="95">
        <v>5.8</v>
      </c>
      <c r="G74" s="96">
        <v>61632</v>
      </c>
      <c r="H74" s="97">
        <v>3672</v>
      </c>
      <c r="I74" s="95">
        <v>6</v>
      </c>
      <c r="J74" s="96">
        <v>400</v>
      </c>
      <c r="K74" s="292">
        <v>12</v>
      </c>
      <c r="L74" s="95">
        <v>3</v>
      </c>
      <c r="M74" s="96">
        <v>110723</v>
      </c>
      <c r="N74" s="97">
        <v>6513</v>
      </c>
      <c r="O74" s="95">
        <v>5.9</v>
      </c>
    </row>
    <row r="75" spans="1:18" s="48" customFormat="1" ht="24.95" customHeight="1" x14ac:dyDescent="0.2">
      <c r="A75" s="90"/>
      <c r="B75" s="91" t="s">
        <v>192</v>
      </c>
      <c r="C75" s="401"/>
      <c r="D75" s="98">
        <v>706</v>
      </c>
      <c r="E75" s="99">
        <v>41</v>
      </c>
      <c r="F75" s="95"/>
      <c r="G75" s="98">
        <v>893</v>
      </c>
      <c r="H75" s="99">
        <v>53</v>
      </c>
      <c r="I75" s="94"/>
      <c r="J75" s="98">
        <v>8</v>
      </c>
      <c r="K75" s="99">
        <v>2</v>
      </c>
      <c r="L75" s="94"/>
      <c r="M75" s="96">
        <v>1605</v>
      </c>
      <c r="N75" s="99">
        <v>94</v>
      </c>
      <c r="O75" s="94"/>
      <c r="R75" s="120"/>
    </row>
    <row r="76" spans="1:18" s="48" customFormat="1" ht="24.95" customHeight="1" thickBot="1" x14ac:dyDescent="0.25">
      <c r="A76" s="155"/>
      <c r="B76" s="156" t="s">
        <v>382</v>
      </c>
      <c r="C76" s="402"/>
      <c r="D76" s="157"/>
      <c r="E76" s="158"/>
      <c r="F76" s="159"/>
      <c r="G76" s="160"/>
      <c r="H76" s="161"/>
      <c r="I76" s="162"/>
      <c r="J76" s="160"/>
      <c r="K76" s="161"/>
      <c r="L76" s="162"/>
      <c r="M76" s="160"/>
      <c r="N76" s="161">
        <v>82</v>
      </c>
      <c r="O76" s="162"/>
    </row>
    <row r="77" spans="1:18" s="48" customFormat="1" ht="24.95" customHeight="1" thickTop="1" x14ac:dyDescent="0.2">
      <c r="A77" s="100"/>
      <c r="B77" s="104" t="s">
        <v>366</v>
      </c>
      <c r="C77" s="104"/>
      <c r="D77" s="101"/>
      <c r="E77" s="101"/>
      <c r="F77" s="102"/>
      <c r="G77" s="103"/>
      <c r="H77" s="103"/>
      <c r="I77" s="103"/>
      <c r="J77" s="103"/>
      <c r="K77" s="103"/>
      <c r="L77" s="103"/>
      <c r="M77" s="103"/>
      <c r="N77" s="103"/>
      <c r="O77" s="103"/>
    </row>
    <row r="78" spans="1:18" s="48" customFormat="1" ht="20.100000000000001" customHeight="1" thickBot="1" x14ac:dyDescent="0.25">
      <c r="A78" s="163" t="s">
        <v>367</v>
      </c>
      <c r="B78" s="164" t="s">
        <v>383</v>
      </c>
      <c r="C78" s="400" t="s">
        <v>82</v>
      </c>
      <c r="D78" s="165">
        <v>565</v>
      </c>
      <c r="E78" s="166">
        <v>57</v>
      </c>
      <c r="F78" s="167">
        <v>10.08849557522124</v>
      </c>
      <c r="G78" s="165">
        <v>484</v>
      </c>
      <c r="H78" s="166">
        <v>68</v>
      </c>
      <c r="I78" s="167">
        <v>14.049586776859504</v>
      </c>
      <c r="J78" s="165">
        <v>0</v>
      </c>
      <c r="K78" s="166">
        <v>0</v>
      </c>
      <c r="L78" s="168">
        <v>0</v>
      </c>
      <c r="M78" s="165">
        <v>1049</v>
      </c>
      <c r="N78" s="166">
        <v>125</v>
      </c>
      <c r="O78" s="167">
        <v>11.916110581506196</v>
      </c>
    </row>
    <row r="79" spans="1:18" s="48" customFormat="1" ht="24.95" customHeight="1" thickTop="1" x14ac:dyDescent="0.2">
      <c r="A79" s="105"/>
      <c r="B79" s="104" t="s">
        <v>369</v>
      </c>
      <c r="C79" s="104"/>
      <c r="D79" s="106"/>
      <c r="E79" s="106"/>
      <c r="F79" s="106"/>
      <c r="G79" s="106"/>
      <c r="H79" s="106"/>
      <c r="I79" s="106"/>
      <c r="J79" s="106"/>
      <c r="K79" s="106"/>
      <c r="L79" s="106"/>
      <c r="M79" s="106"/>
      <c r="N79" s="106"/>
      <c r="O79" s="106"/>
    </row>
    <row r="80" spans="1:18" s="48" customFormat="1" ht="20.100000000000001" customHeight="1" x14ac:dyDescent="0.2">
      <c r="A80" s="10" t="s">
        <v>216</v>
      </c>
      <c r="B80" s="11" t="s">
        <v>217</v>
      </c>
      <c r="C80" s="386" t="s">
        <v>82</v>
      </c>
      <c r="D80" s="397">
        <v>127</v>
      </c>
      <c r="E80" s="87">
        <v>15</v>
      </c>
      <c r="F80" s="88">
        <v>11.8</v>
      </c>
      <c r="G80" s="89">
        <v>181</v>
      </c>
      <c r="H80" s="87">
        <v>17</v>
      </c>
      <c r="I80" s="88">
        <v>9.4</v>
      </c>
      <c r="J80" s="51">
        <v>2</v>
      </c>
      <c r="K80" s="52">
        <v>0</v>
      </c>
      <c r="L80" s="53">
        <v>0</v>
      </c>
      <c r="M80" s="51">
        <v>310</v>
      </c>
      <c r="N80" s="52">
        <v>32</v>
      </c>
      <c r="O80" s="53">
        <v>10.3</v>
      </c>
    </row>
    <row r="81" spans="1:17" s="48" customFormat="1" ht="20.100000000000001" customHeight="1" x14ac:dyDescent="0.2">
      <c r="A81" s="8" t="s">
        <v>218</v>
      </c>
      <c r="B81" s="9" t="s">
        <v>219</v>
      </c>
      <c r="C81" s="403" t="s">
        <v>82</v>
      </c>
      <c r="D81" s="85">
        <v>156</v>
      </c>
      <c r="E81" s="85">
        <v>27</v>
      </c>
      <c r="F81" s="86">
        <v>17.3</v>
      </c>
      <c r="G81" s="84">
        <v>208</v>
      </c>
      <c r="H81" s="85">
        <v>38</v>
      </c>
      <c r="I81" s="86">
        <v>18.3</v>
      </c>
      <c r="J81" s="54">
        <v>0</v>
      </c>
      <c r="K81" s="55">
        <v>0</v>
      </c>
      <c r="L81" s="56">
        <v>0</v>
      </c>
      <c r="M81" s="54">
        <v>364</v>
      </c>
      <c r="N81" s="55">
        <v>65</v>
      </c>
      <c r="O81" s="56">
        <v>17.899999999999999</v>
      </c>
    </row>
    <row r="82" spans="1:17" s="48" customFormat="1" ht="20.100000000000001" customHeight="1" x14ac:dyDescent="0.2">
      <c r="A82" s="10" t="s">
        <v>220</v>
      </c>
      <c r="B82" s="11" t="s">
        <v>221</v>
      </c>
      <c r="C82" s="386" t="s">
        <v>82</v>
      </c>
      <c r="D82" s="397">
        <v>109</v>
      </c>
      <c r="E82" s="87">
        <v>12</v>
      </c>
      <c r="F82" s="238">
        <v>11</v>
      </c>
      <c r="G82" s="89">
        <v>132</v>
      </c>
      <c r="H82" s="87">
        <v>12</v>
      </c>
      <c r="I82" s="238">
        <v>9.1</v>
      </c>
      <c r="J82" s="51">
        <v>3</v>
      </c>
      <c r="K82" s="52">
        <v>0</v>
      </c>
      <c r="L82" s="53">
        <v>0</v>
      </c>
      <c r="M82" s="51">
        <v>244</v>
      </c>
      <c r="N82" s="52">
        <v>24</v>
      </c>
      <c r="O82" s="53">
        <v>9.8000000000000007</v>
      </c>
    </row>
    <row r="83" spans="1:17" s="48" customFormat="1" ht="20.100000000000001" customHeight="1" x14ac:dyDescent="0.2">
      <c r="A83" s="8" t="s">
        <v>222</v>
      </c>
      <c r="B83" s="9" t="s">
        <v>223</v>
      </c>
      <c r="C83" s="374" t="s">
        <v>82</v>
      </c>
      <c r="D83" s="399">
        <v>118</v>
      </c>
      <c r="E83" s="85">
        <v>16</v>
      </c>
      <c r="F83" s="86">
        <v>13.6</v>
      </c>
      <c r="G83" s="86">
        <v>172</v>
      </c>
      <c r="H83" s="85">
        <v>26</v>
      </c>
      <c r="I83" s="86">
        <v>15.1</v>
      </c>
      <c r="J83" s="54">
        <v>3</v>
      </c>
      <c r="K83" s="55">
        <v>0</v>
      </c>
      <c r="L83" s="56">
        <v>0</v>
      </c>
      <c r="M83" s="56">
        <v>293</v>
      </c>
      <c r="N83" s="55">
        <v>42</v>
      </c>
      <c r="O83" s="56">
        <v>14.3</v>
      </c>
    </row>
    <row r="84" spans="1:17" s="48" customFormat="1" ht="20.100000000000001" customHeight="1" x14ac:dyDescent="0.2">
      <c r="A84" s="10" t="s">
        <v>224</v>
      </c>
      <c r="B84" s="11" t="s">
        <v>225</v>
      </c>
      <c r="C84" s="386" t="s">
        <v>82</v>
      </c>
      <c r="D84" s="397">
        <v>248</v>
      </c>
      <c r="E84" s="87">
        <v>33</v>
      </c>
      <c r="F84" s="88">
        <v>13.3</v>
      </c>
      <c r="G84" s="89">
        <v>404</v>
      </c>
      <c r="H84" s="87">
        <v>63</v>
      </c>
      <c r="I84" s="238">
        <v>15.6</v>
      </c>
      <c r="J84" s="51">
        <v>0</v>
      </c>
      <c r="K84" s="52">
        <v>0</v>
      </c>
      <c r="L84" s="53">
        <v>0</v>
      </c>
      <c r="M84" s="51">
        <v>652</v>
      </c>
      <c r="N84" s="52">
        <v>96</v>
      </c>
      <c r="O84" s="53">
        <v>14.7</v>
      </c>
    </row>
    <row r="85" spans="1:17" s="48" customFormat="1" ht="20.100000000000001" customHeight="1" x14ac:dyDescent="0.2">
      <c r="A85" s="8" t="s">
        <v>224</v>
      </c>
      <c r="B85" s="9" t="s">
        <v>226</v>
      </c>
      <c r="C85" s="403" t="s">
        <v>227</v>
      </c>
      <c r="D85" s="398" t="s">
        <v>228</v>
      </c>
      <c r="E85" s="85" t="s">
        <v>228</v>
      </c>
      <c r="F85" s="86" t="s">
        <v>228</v>
      </c>
      <c r="G85" s="84" t="s">
        <v>228</v>
      </c>
      <c r="H85" s="85" t="s">
        <v>228</v>
      </c>
      <c r="I85" s="237" t="s">
        <v>228</v>
      </c>
      <c r="J85" s="84" t="s">
        <v>228</v>
      </c>
      <c r="K85" s="85" t="s">
        <v>228</v>
      </c>
      <c r="L85" s="237" t="s">
        <v>228</v>
      </c>
      <c r="M85" s="84" t="s">
        <v>228</v>
      </c>
      <c r="N85" s="85" t="s">
        <v>228</v>
      </c>
      <c r="O85" s="86" t="s">
        <v>228</v>
      </c>
    </row>
    <row r="86" spans="1:17" s="48" customFormat="1" ht="20.100000000000001" customHeight="1" x14ac:dyDescent="0.2">
      <c r="A86" s="10" t="s">
        <v>229</v>
      </c>
      <c r="B86" s="11" t="s">
        <v>230</v>
      </c>
      <c r="C86" s="386" t="s">
        <v>163</v>
      </c>
      <c r="D86" s="397">
        <v>338</v>
      </c>
      <c r="E86" s="87">
        <v>12</v>
      </c>
      <c r="F86" s="238">
        <v>3.6</v>
      </c>
      <c r="G86" s="89">
        <v>662</v>
      </c>
      <c r="H86" s="87">
        <v>27</v>
      </c>
      <c r="I86" s="88">
        <v>4.0999999999999996</v>
      </c>
      <c r="J86" s="51">
        <v>0</v>
      </c>
      <c r="K86" s="52">
        <v>0</v>
      </c>
      <c r="L86" s="53">
        <v>0</v>
      </c>
      <c r="M86" s="501">
        <v>1000</v>
      </c>
      <c r="N86" s="502">
        <v>39</v>
      </c>
      <c r="O86" s="503">
        <v>3.9</v>
      </c>
    </row>
    <row r="87" spans="1:17" s="48" customFormat="1" ht="20.100000000000001" customHeight="1" x14ac:dyDescent="0.2">
      <c r="A87" s="8" t="s">
        <v>229</v>
      </c>
      <c r="B87" s="9" t="s">
        <v>232</v>
      </c>
      <c r="C87" s="374" t="s">
        <v>228</v>
      </c>
      <c r="D87" s="398" t="s">
        <v>228</v>
      </c>
      <c r="E87" s="85" t="s">
        <v>228</v>
      </c>
      <c r="F87" s="86" t="s">
        <v>228</v>
      </c>
      <c r="G87" s="84" t="s">
        <v>228</v>
      </c>
      <c r="H87" s="85" t="s">
        <v>228</v>
      </c>
      <c r="I87" s="237" t="s">
        <v>228</v>
      </c>
      <c r="J87" s="54" t="s">
        <v>228</v>
      </c>
      <c r="K87" s="55" t="s">
        <v>228</v>
      </c>
      <c r="L87" s="56" t="s">
        <v>228</v>
      </c>
      <c r="M87" s="54" t="s">
        <v>228</v>
      </c>
      <c r="N87" s="85" t="s">
        <v>228</v>
      </c>
      <c r="O87" s="86" t="s">
        <v>228</v>
      </c>
    </row>
    <row r="88" spans="1:17" s="48" customFormat="1" ht="20.100000000000001" customHeight="1" x14ac:dyDescent="0.2">
      <c r="A88" s="10" t="s">
        <v>229</v>
      </c>
      <c r="B88" s="11" t="s">
        <v>233</v>
      </c>
      <c r="C88" s="386" t="s">
        <v>228</v>
      </c>
      <c r="D88" s="397" t="s">
        <v>228</v>
      </c>
      <c r="E88" s="87" t="s">
        <v>228</v>
      </c>
      <c r="F88" s="88" t="s">
        <v>228</v>
      </c>
      <c r="G88" s="89" t="s">
        <v>228</v>
      </c>
      <c r="H88" s="87" t="s">
        <v>228</v>
      </c>
      <c r="I88" s="88" t="s">
        <v>228</v>
      </c>
      <c r="J88" s="51" t="s">
        <v>228</v>
      </c>
      <c r="K88" s="52" t="s">
        <v>228</v>
      </c>
      <c r="L88" s="53" t="s">
        <v>228</v>
      </c>
      <c r="M88" s="89" t="s">
        <v>228</v>
      </c>
      <c r="N88" s="87" t="s">
        <v>228</v>
      </c>
      <c r="O88" s="88" t="s">
        <v>228</v>
      </c>
    </row>
    <row r="89" spans="1:17" s="48" customFormat="1" ht="20.100000000000001" customHeight="1" x14ac:dyDescent="0.2">
      <c r="A89" s="8" t="s">
        <v>234</v>
      </c>
      <c r="B89" s="9" t="s">
        <v>235</v>
      </c>
      <c r="C89" s="374" t="s">
        <v>82</v>
      </c>
      <c r="D89" s="398">
        <v>115</v>
      </c>
      <c r="E89" s="85">
        <v>13</v>
      </c>
      <c r="F89" s="86">
        <v>11.3</v>
      </c>
      <c r="G89" s="84">
        <v>139</v>
      </c>
      <c r="H89" s="85">
        <v>23</v>
      </c>
      <c r="I89" s="237">
        <v>16.5</v>
      </c>
      <c r="J89" s="54">
        <v>0</v>
      </c>
      <c r="K89" s="55">
        <v>0</v>
      </c>
      <c r="L89" s="56">
        <v>0</v>
      </c>
      <c r="M89" s="504">
        <v>254</v>
      </c>
      <c r="N89" s="505">
        <v>36</v>
      </c>
      <c r="O89" s="506">
        <v>14.2</v>
      </c>
    </row>
    <row r="90" spans="1:17" ht="14.25" customHeight="1" x14ac:dyDescent="0.2">
      <c r="B90" s="220"/>
      <c r="C90" s="220"/>
    </row>
    <row r="91" spans="1:17" ht="27.75" customHeight="1" x14ac:dyDescent="0.2">
      <c r="A91" s="592" t="s">
        <v>384</v>
      </c>
      <c r="B91" s="592"/>
      <c r="C91" s="592"/>
      <c r="E91" s="264"/>
      <c r="F91" s="264"/>
      <c r="G91" s="264"/>
      <c r="H91" s="264"/>
      <c r="I91" s="264"/>
      <c r="J91" s="264"/>
      <c r="K91" s="264"/>
      <c r="L91" s="264"/>
      <c r="M91" s="264"/>
      <c r="N91" s="264"/>
      <c r="O91" s="264"/>
      <c r="P91" s="264"/>
      <c r="Q91" s="264"/>
    </row>
    <row r="92" spans="1:17" ht="14.25" customHeight="1" x14ac:dyDescent="0.2">
      <c r="A92" s="592" t="s">
        <v>385</v>
      </c>
      <c r="B92" s="592"/>
      <c r="C92" s="592"/>
      <c r="E92" s="264"/>
      <c r="F92" s="264"/>
      <c r="G92" s="264"/>
      <c r="H92" s="264"/>
      <c r="I92" s="264"/>
      <c r="J92" s="264"/>
      <c r="K92" s="264"/>
      <c r="L92" s="264"/>
      <c r="M92" s="264"/>
      <c r="N92" s="264"/>
      <c r="O92" s="264"/>
      <c r="P92" s="264"/>
      <c r="Q92" s="264"/>
    </row>
    <row r="93" spans="1:17" ht="18.75" customHeight="1" x14ac:dyDescent="0.2">
      <c r="A93" s="592"/>
      <c r="B93" s="592"/>
      <c r="C93" s="592"/>
      <c r="E93" s="111"/>
      <c r="F93" s="111"/>
      <c r="G93" s="111"/>
      <c r="H93" s="111"/>
      <c r="I93" s="111"/>
      <c r="J93" s="111"/>
      <c r="K93" s="111"/>
      <c r="L93" s="111"/>
      <c r="M93" s="264"/>
      <c r="N93" s="264"/>
      <c r="O93" s="264"/>
      <c r="P93" s="264"/>
      <c r="Q93" s="264"/>
    </row>
    <row r="94" spans="1:17" x14ac:dyDescent="0.2">
      <c r="A94" s="45" t="s">
        <v>386</v>
      </c>
      <c r="B94" s="220"/>
      <c r="C94" s="220"/>
      <c r="E94" s="111"/>
      <c r="F94" s="206"/>
      <c r="G94" s="206"/>
      <c r="H94" s="206"/>
      <c r="I94" s="206"/>
      <c r="J94" s="206"/>
      <c r="K94" s="206"/>
      <c r="L94" s="206"/>
      <c r="M94" s="264"/>
      <c r="N94" s="264"/>
      <c r="O94" s="264"/>
      <c r="P94" s="264"/>
      <c r="Q94" s="264"/>
    </row>
    <row r="95" spans="1:17" x14ac:dyDescent="0.2">
      <c r="A95" s="45" t="s">
        <v>387</v>
      </c>
      <c r="B95" s="220"/>
      <c r="C95" s="220"/>
      <c r="E95" s="264"/>
      <c r="F95" s="264"/>
      <c r="G95" s="264"/>
      <c r="H95" s="264"/>
      <c r="I95" s="264"/>
      <c r="J95" s="264"/>
      <c r="K95" s="264"/>
      <c r="L95" s="264"/>
      <c r="M95" s="264"/>
      <c r="N95" s="264"/>
      <c r="O95" s="264"/>
      <c r="P95" s="264"/>
      <c r="Q95" s="264"/>
    </row>
    <row r="96" spans="1:17" ht="12.75" customHeight="1" x14ac:dyDescent="0.2">
      <c r="A96" s="613"/>
      <c r="B96" s="613"/>
      <c r="C96" s="372"/>
      <c r="E96" s="264"/>
      <c r="F96" s="264"/>
      <c r="G96" s="264"/>
      <c r="H96" s="264"/>
      <c r="I96" s="264"/>
      <c r="J96" s="264"/>
      <c r="K96" s="264"/>
      <c r="L96" s="264"/>
      <c r="M96" s="264"/>
      <c r="N96" s="264"/>
      <c r="O96" s="264"/>
      <c r="P96" s="264"/>
      <c r="Q96" s="264"/>
    </row>
    <row r="97" spans="1:17" ht="14.25" customHeight="1" x14ac:dyDescent="0.2">
      <c r="A97" s="599" t="s">
        <v>388</v>
      </c>
      <c r="B97" s="599"/>
      <c r="C97" s="599"/>
      <c r="E97" s="264"/>
      <c r="F97" s="264"/>
      <c r="G97" s="264"/>
      <c r="H97" s="264"/>
      <c r="I97" s="264"/>
      <c r="J97" s="264"/>
      <c r="K97" s="264"/>
      <c r="L97" s="264"/>
      <c r="M97" s="264"/>
      <c r="N97" s="264"/>
      <c r="O97" s="264"/>
      <c r="P97" s="264"/>
      <c r="Q97" s="264"/>
    </row>
    <row r="98" spans="1:17" ht="21" customHeight="1" x14ac:dyDescent="0.2">
      <c r="A98" s="599"/>
      <c r="B98" s="599"/>
      <c r="C98" s="599"/>
      <c r="E98" s="264"/>
      <c r="F98" s="264"/>
      <c r="G98" s="264"/>
      <c r="H98" s="264"/>
      <c r="I98" s="264"/>
      <c r="J98" s="264"/>
      <c r="K98" s="264"/>
      <c r="L98" s="264"/>
      <c r="M98" s="264"/>
      <c r="N98" s="264"/>
      <c r="O98" s="264"/>
      <c r="P98" s="264"/>
      <c r="Q98" s="264"/>
    </row>
    <row r="99" spans="1:17" x14ac:dyDescent="0.2">
      <c r="A99" s="45" t="s">
        <v>201</v>
      </c>
      <c r="B99" s="45"/>
      <c r="C99" s="45"/>
    </row>
  </sheetData>
  <autoFilter ref="A4:O4" xr:uid="{00000000-0009-0000-0000-000011000000}"/>
  <mergeCells count="11">
    <mergeCell ref="A97:C98"/>
    <mergeCell ref="J3:L3"/>
    <mergeCell ref="M3:O3"/>
    <mergeCell ref="A2:B2"/>
    <mergeCell ref="D3:F3"/>
    <mergeCell ref="G3:I3"/>
    <mergeCell ref="A1:C1"/>
    <mergeCell ref="A96:B96"/>
    <mergeCell ref="C3:C4"/>
    <mergeCell ref="A91:C91"/>
    <mergeCell ref="A92:C93"/>
  </mergeCells>
  <conditionalFormatting sqref="A5:O73">
    <cfRule type="expression" dxfId="23" priority="1">
      <formula>MOD(ROW(),2)=0</formula>
    </cfRule>
  </conditionalFormatting>
  <hyperlinks>
    <hyperlink ref="A2:B2" location="TOC!A1" display="Return to Table of Contents" xr:uid="{00000000-0004-0000-1100-000000000000}"/>
  </hyperlinks>
  <pageMargins left="0.25" right="0.25" top="0.75" bottom="0.75" header="0.3" footer="0.3"/>
  <pageSetup scale="47" fitToWidth="0" orientation="portrait" horizontalDpi="1200" verticalDpi="1200" r:id="rId1"/>
  <headerFooter>
    <oddHeader>&amp;L2022-23 &amp;"Arial,Italic"Survey of Dental Education
&amp;"Arial,Regular"Report 2 - Tuition, Admission, and Attrition</oddHeader>
  </headerFooter>
  <rowBreaks count="1" manualBreakCount="1">
    <brk id="76" max="13" man="1"/>
  </rowBreaks>
  <colBreaks count="1" manualBreakCount="1">
    <brk id="9" max="96"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6689-D16A-4D06-842E-F5176FAC1708}">
  <sheetPr>
    <tabColor rgb="FF0070C0"/>
    <pageSetUpPr fitToPage="1"/>
  </sheetPr>
  <dimension ref="A1:AU85"/>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1.42578125" style="1" customWidth="1"/>
    <col min="2" max="2" width="58.28515625" style="1" customWidth="1"/>
    <col min="3" max="3" width="29.5703125" style="1" customWidth="1"/>
    <col min="4" max="42" width="9.42578125" style="1" customWidth="1"/>
    <col min="43" max="43" width="10" style="1" customWidth="1"/>
    <col min="44" max="16384" width="9.140625" style="1"/>
  </cols>
  <sheetData>
    <row r="1" spans="1:43" ht="35.25" customHeight="1" x14ac:dyDescent="0.25">
      <c r="A1" s="618" t="s">
        <v>19</v>
      </c>
      <c r="B1" s="618"/>
      <c r="C1" s="618"/>
      <c r="E1" s="427"/>
    </row>
    <row r="2" spans="1:43" ht="23.25" customHeight="1" thickBot="1" x14ac:dyDescent="0.25">
      <c r="A2" s="583" t="s">
        <v>36</v>
      </c>
      <c r="B2" s="583"/>
    </row>
    <row r="3" spans="1:43" ht="46.5" customHeight="1" x14ac:dyDescent="0.25">
      <c r="A3" s="620"/>
      <c r="B3" s="621"/>
      <c r="C3" s="507"/>
      <c r="D3" s="619" t="s">
        <v>389</v>
      </c>
      <c r="E3" s="619"/>
      <c r="F3" s="619"/>
      <c r="G3" s="619"/>
      <c r="H3" s="619" t="s">
        <v>390</v>
      </c>
      <c r="I3" s="619"/>
      <c r="J3" s="619"/>
      <c r="K3" s="619"/>
      <c r="L3" s="619" t="s">
        <v>391</v>
      </c>
      <c r="M3" s="619"/>
      <c r="N3" s="619"/>
      <c r="O3" s="619"/>
      <c r="P3" s="619" t="s">
        <v>392</v>
      </c>
      <c r="Q3" s="619"/>
      <c r="R3" s="619"/>
      <c r="S3" s="619"/>
      <c r="T3" s="619" t="s">
        <v>393</v>
      </c>
      <c r="U3" s="619"/>
      <c r="V3" s="619"/>
      <c r="W3" s="619"/>
      <c r="X3" s="619" t="s">
        <v>394</v>
      </c>
      <c r="Y3" s="619"/>
      <c r="Z3" s="619"/>
      <c r="AA3" s="619"/>
      <c r="AB3" s="619" t="s">
        <v>395</v>
      </c>
      <c r="AC3" s="619"/>
      <c r="AD3" s="619"/>
      <c r="AE3" s="619"/>
      <c r="AF3" s="619" t="s">
        <v>396</v>
      </c>
      <c r="AG3" s="619"/>
      <c r="AH3" s="619"/>
      <c r="AI3" s="619"/>
      <c r="AJ3" s="619" t="s">
        <v>397</v>
      </c>
      <c r="AK3" s="619"/>
      <c r="AL3" s="619"/>
      <c r="AM3" s="619"/>
      <c r="AN3" s="622" t="s">
        <v>398</v>
      </c>
      <c r="AO3" s="623"/>
      <c r="AP3" s="623"/>
      <c r="AQ3" s="624"/>
    </row>
    <row r="4" spans="1:43" ht="31.5" customHeight="1" x14ac:dyDescent="0.2">
      <c r="A4" s="508" t="s">
        <v>75</v>
      </c>
      <c r="B4" s="509" t="s">
        <v>76</v>
      </c>
      <c r="C4" s="418" t="s">
        <v>307</v>
      </c>
      <c r="D4" s="533" t="s">
        <v>345</v>
      </c>
      <c r="E4" s="534" t="s">
        <v>346</v>
      </c>
      <c r="F4" s="534" t="s">
        <v>399</v>
      </c>
      <c r="G4" s="535" t="s">
        <v>74</v>
      </c>
      <c r="H4" s="533" t="s">
        <v>345</v>
      </c>
      <c r="I4" s="534" t="s">
        <v>346</v>
      </c>
      <c r="J4" s="534" t="s">
        <v>399</v>
      </c>
      <c r="K4" s="535" t="s">
        <v>74</v>
      </c>
      <c r="L4" s="533" t="s">
        <v>345</v>
      </c>
      <c r="M4" s="534" t="s">
        <v>346</v>
      </c>
      <c r="N4" s="534" t="s">
        <v>399</v>
      </c>
      <c r="O4" s="535" t="s">
        <v>74</v>
      </c>
      <c r="P4" s="533" t="s">
        <v>345</v>
      </c>
      <c r="Q4" s="534" t="s">
        <v>346</v>
      </c>
      <c r="R4" s="534" t="s">
        <v>399</v>
      </c>
      <c r="S4" s="535" t="s">
        <v>74</v>
      </c>
      <c r="T4" s="533" t="s">
        <v>345</v>
      </c>
      <c r="U4" s="534" t="s">
        <v>346</v>
      </c>
      <c r="V4" s="534" t="s">
        <v>399</v>
      </c>
      <c r="W4" s="535" t="s">
        <v>74</v>
      </c>
      <c r="X4" s="533" t="s">
        <v>345</v>
      </c>
      <c r="Y4" s="534" t="s">
        <v>346</v>
      </c>
      <c r="Z4" s="534" t="s">
        <v>399</v>
      </c>
      <c r="AA4" s="535" t="s">
        <v>74</v>
      </c>
      <c r="AB4" s="533" t="s">
        <v>345</v>
      </c>
      <c r="AC4" s="534" t="s">
        <v>346</v>
      </c>
      <c r="AD4" s="534" t="s">
        <v>399</v>
      </c>
      <c r="AE4" s="535" t="s">
        <v>74</v>
      </c>
      <c r="AF4" s="533" t="s">
        <v>345</v>
      </c>
      <c r="AG4" s="534" t="s">
        <v>346</v>
      </c>
      <c r="AH4" s="534" t="s">
        <v>399</v>
      </c>
      <c r="AI4" s="535" t="s">
        <v>74</v>
      </c>
      <c r="AJ4" s="533" t="s">
        <v>345</v>
      </c>
      <c r="AK4" s="534" t="s">
        <v>346</v>
      </c>
      <c r="AL4" s="534" t="s">
        <v>399</v>
      </c>
      <c r="AM4" s="535" t="s">
        <v>74</v>
      </c>
      <c r="AN4" s="533" t="s">
        <v>345</v>
      </c>
      <c r="AO4" s="534" t="s">
        <v>346</v>
      </c>
      <c r="AP4" s="534" t="s">
        <v>399</v>
      </c>
      <c r="AQ4" s="536" t="s">
        <v>74</v>
      </c>
    </row>
    <row r="5" spans="1:43" ht="18" customHeight="1" x14ac:dyDescent="0.2">
      <c r="A5" s="510" t="s">
        <v>80</v>
      </c>
      <c r="B5" s="391" t="s">
        <v>81</v>
      </c>
      <c r="C5" s="391" t="s">
        <v>82</v>
      </c>
      <c r="D5" s="314">
        <v>338</v>
      </c>
      <c r="E5" s="314">
        <v>309</v>
      </c>
      <c r="F5" s="314">
        <v>2</v>
      </c>
      <c r="G5" s="511">
        <v>649</v>
      </c>
      <c r="H5" s="314">
        <v>37</v>
      </c>
      <c r="I5" s="314">
        <v>61</v>
      </c>
      <c r="J5" s="314">
        <v>0</v>
      </c>
      <c r="K5" s="511">
        <v>98</v>
      </c>
      <c r="L5" s="314">
        <v>45</v>
      </c>
      <c r="M5" s="314">
        <v>82</v>
      </c>
      <c r="N5" s="314">
        <v>0</v>
      </c>
      <c r="O5" s="511">
        <v>127</v>
      </c>
      <c r="P5" s="314">
        <v>7</v>
      </c>
      <c r="Q5" s="314">
        <v>6</v>
      </c>
      <c r="R5" s="314">
        <v>0</v>
      </c>
      <c r="S5" s="511">
        <v>13</v>
      </c>
      <c r="T5" s="314">
        <v>85</v>
      </c>
      <c r="U5" s="314">
        <v>114</v>
      </c>
      <c r="V5" s="314">
        <v>0</v>
      </c>
      <c r="W5" s="511">
        <v>199</v>
      </c>
      <c r="X5" s="314">
        <v>0</v>
      </c>
      <c r="Y5" s="314">
        <v>0</v>
      </c>
      <c r="Z5" s="314">
        <v>0</v>
      </c>
      <c r="AA5" s="511">
        <v>0</v>
      </c>
      <c r="AB5" s="314">
        <v>18</v>
      </c>
      <c r="AC5" s="314">
        <v>10</v>
      </c>
      <c r="AD5" s="314">
        <v>0</v>
      </c>
      <c r="AE5" s="511">
        <v>28</v>
      </c>
      <c r="AF5" s="314">
        <v>10</v>
      </c>
      <c r="AG5" s="314">
        <v>14</v>
      </c>
      <c r="AH5" s="314">
        <v>0</v>
      </c>
      <c r="AI5" s="511">
        <v>24</v>
      </c>
      <c r="AJ5" s="314">
        <v>15</v>
      </c>
      <c r="AK5" s="314">
        <v>11</v>
      </c>
      <c r="AL5" s="314">
        <v>0</v>
      </c>
      <c r="AM5" s="511">
        <v>26</v>
      </c>
      <c r="AN5" s="314">
        <v>555</v>
      </c>
      <c r="AO5" s="314">
        <v>607</v>
      </c>
      <c r="AP5" s="314">
        <v>2</v>
      </c>
      <c r="AQ5" s="512">
        <v>1164</v>
      </c>
    </row>
    <row r="6" spans="1:43" ht="18" customHeight="1" x14ac:dyDescent="0.2">
      <c r="A6" s="510" t="s">
        <v>83</v>
      </c>
      <c r="B6" s="391" t="s">
        <v>84</v>
      </c>
      <c r="C6" s="391" t="s">
        <v>85</v>
      </c>
      <c r="D6" s="314">
        <v>652</v>
      </c>
      <c r="E6" s="314">
        <v>677</v>
      </c>
      <c r="F6" s="314">
        <v>0</v>
      </c>
      <c r="G6" s="511">
        <v>1329</v>
      </c>
      <c r="H6" s="314">
        <v>57</v>
      </c>
      <c r="I6" s="314">
        <v>79</v>
      </c>
      <c r="J6" s="314">
        <v>0</v>
      </c>
      <c r="K6" s="511">
        <v>136</v>
      </c>
      <c r="L6" s="314">
        <v>109</v>
      </c>
      <c r="M6" s="314">
        <v>184</v>
      </c>
      <c r="N6" s="314">
        <v>0</v>
      </c>
      <c r="O6" s="511">
        <v>293</v>
      </c>
      <c r="P6" s="314">
        <v>2</v>
      </c>
      <c r="Q6" s="314">
        <v>3</v>
      </c>
      <c r="R6" s="314">
        <v>0</v>
      </c>
      <c r="S6" s="511">
        <v>5</v>
      </c>
      <c r="T6" s="314">
        <v>327</v>
      </c>
      <c r="U6" s="314">
        <v>489</v>
      </c>
      <c r="V6" s="314">
        <v>0</v>
      </c>
      <c r="W6" s="511">
        <v>816</v>
      </c>
      <c r="X6" s="314">
        <v>4</v>
      </c>
      <c r="Y6" s="314">
        <v>3</v>
      </c>
      <c r="Z6" s="314">
        <v>0</v>
      </c>
      <c r="AA6" s="511">
        <v>7</v>
      </c>
      <c r="AB6" s="314">
        <v>43</v>
      </c>
      <c r="AC6" s="314">
        <v>58</v>
      </c>
      <c r="AD6" s="314">
        <v>0</v>
      </c>
      <c r="AE6" s="511">
        <v>101</v>
      </c>
      <c r="AF6" s="314">
        <v>20</v>
      </c>
      <c r="AG6" s="314">
        <v>40</v>
      </c>
      <c r="AH6" s="314">
        <v>0</v>
      </c>
      <c r="AI6" s="511">
        <v>60</v>
      </c>
      <c r="AJ6" s="314">
        <v>35</v>
      </c>
      <c r="AK6" s="314">
        <v>27</v>
      </c>
      <c r="AL6" s="314">
        <v>0</v>
      </c>
      <c r="AM6" s="511">
        <v>62</v>
      </c>
      <c r="AN6" s="314">
        <v>1249</v>
      </c>
      <c r="AO6" s="314">
        <v>1560</v>
      </c>
      <c r="AP6" s="314">
        <v>0</v>
      </c>
      <c r="AQ6" s="512">
        <v>2809</v>
      </c>
    </row>
    <row r="7" spans="1:43" ht="18" customHeight="1" x14ac:dyDescent="0.2">
      <c r="A7" s="510" t="s">
        <v>83</v>
      </c>
      <c r="B7" s="391" t="s">
        <v>86</v>
      </c>
      <c r="C7" s="391" t="s">
        <v>85</v>
      </c>
      <c r="D7" s="314">
        <v>577</v>
      </c>
      <c r="E7" s="314">
        <v>562</v>
      </c>
      <c r="F7" s="314">
        <v>0</v>
      </c>
      <c r="G7" s="511">
        <v>1139</v>
      </c>
      <c r="H7" s="314">
        <v>32</v>
      </c>
      <c r="I7" s="314">
        <v>39</v>
      </c>
      <c r="J7" s="314">
        <v>0</v>
      </c>
      <c r="K7" s="511">
        <v>71</v>
      </c>
      <c r="L7" s="314">
        <v>79</v>
      </c>
      <c r="M7" s="314">
        <v>124</v>
      </c>
      <c r="N7" s="314">
        <v>0</v>
      </c>
      <c r="O7" s="511">
        <v>203</v>
      </c>
      <c r="P7" s="314">
        <v>0</v>
      </c>
      <c r="Q7" s="314">
        <v>3</v>
      </c>
      <c r="R7" s="314">
        <v>0</v>
      </c>
      <c r="S7" s="511">
        <v>3</v>
      </c>
      <c r="T7" s="314">
        <v>326</v>
      </c>
      <c r="U7" s="314">
        <v>446</v>
      </c>
      <c r="V7" s="314">
        <v>0</v>
      </c>
      <c r="W7" s="511">
        <v>772</v>
      </c>
      <c r="X7" s="314">
        <v>2</v>
      </c>
      <c r="Y7" s="314">
        <v>1</v>
      </c>
      <c r="Z7" s="314">
        <v>0</v>
      </c>
      <c r="AA7" s="511">
        <v>3</v>
      </c>
      <c r="AB7" s="314">
        <v>61</v>
      </c>
      <c r="AC7" s="314">
        <v>54</v>
      </c>
      <c r="AD7" s="314">
        <v>0</v>
      </c>
      <c r="AE7" s="511">
        <v>115</v>
      </c>
      <c r="AF7" s="314">
        <v>0</v>
      </c>
      <c r="AG7" s="314">
        <v>0</v>
      </c>
      <c r="AH7" s="314">
        <v>0</v>
      </c>
      <c r="AI7" s="511">
        <v>0</v>
      </c>
      <c r="AJ7" s="314">
        <v>104</v>
      </c>
      <c r="AK7" s="314">
        <v>147</v>
      </c>
      <c r="AL7" s="314">
        <v>0</v>
      </c>
      <c r="AM7" s="511">
        <v>251</v>
      </c>
      <c r="AN7" s="314">
        <v>1181</v>
      </c>
      <c r="AO7" s="314">
        <v>1376</v>
      </c>
      <c r="AP7" s="314">
        <v>0</v>
      </c>
      <c r="AQ7" s="512">
        <v>2557</v>
      </c>
    </row>
    <row r="8" spans="1:43" ht="18" customHeight="1" x14ac:dyDescent="0.2">
      <c r="A8" s="510" t="s">
        <v>87</v>
      </c>
      <c r="B8" s="391" t="s">
        <v>314</v>
      </c>
      <c r="C8" s="391" t="s">
        <v>89</v>
      </c>
      <c r="D8" s="314">
        <v>116</v>
      </c>
      <c r="E8" s="314">
        <v>117</v>
      </c>
      <c r="F8" s="314">
        <v>0</v>
      </c>
      <c r="G8" s="511">
        <v>233</v>
      </c>
      <c r="H8" s="314">
        <v>15</v>
      </c>
      <c r="I8" s="314">
        <v>11</v>
      </c>
      <c r="J8" s="314">
        <v>0</v>
      </c>
      <c r="K8" s="511">
        <v>26</v>
      </c>
      <c r="L8" s="314">
        <v>6</v>
      </c>
      <c r="M8" s="314">
        <v>15</v>
      </c>
      <c r="N8" s="314">
        <v>0</v>
      </c>
      <c r="O8" s="511">
        <v>21</v>
      </c>
      <c r="P8" s="314">
        <v>0</v>
      </c>
      <c r="Q8" s="314">
        <v>0</v>
      </c>
      <c r="R8" s="314">
        <v>0</v>
      </c>
      <c r="S8" s="511">
        <v>0</v>
      </c>
      <c r="T8" s="314">
        <v>126</v>
      </c>
      <c r="U8" s="314">
        <v>146</v>
      </c>
      <c r="V8" s="314">
        <v>0</v>
      </c>
      <c r="W8" s="511">
        <v>272</v>
      </c>
      <c r="X8" s="314">
        <v>1</v>
      </c>
      <c r="Y8" s="314">
        <v>0</v>
      </c>
      <c r="Z8" s="314">
        <v>0</v>
      </c>
      <c r="AA8" s="511">
        <v>1</v>
      </c>
      <c r="AB8" s="314">
        <v>23</v>
      </c>
      <c r="AC8" s="314">
        <v>40</v>
      </c>
      <c r="AD8" s="314">
        <v>0</v>
      </c>
      <c r="AE8" s="511">
        <v>63</v>
      </c>
      <c r="AF8" s="314">
        <v>3</v>
      </c>
      <c r="AG8" s="314">
        <v>5</v>
      </c>
      <c r="AH8" s="314">
        <v>0</v>
      </c>
      <c r="AI8" s="511">
        <v>8</v>
      </c>
      <c r="AJ8" s="314">
        <v>13</v>
      </c>
      <c r="AK8" s="314">
        <v>9</v>
      </c>
      <c r="AL8" s="314">
        <v>0</v>
      </c>
      <c r="AM8" s="511">
        <v>22</v>
      </c>
      <c r="AN8" s="314">
        <v>303</v>
      </c>
      <c r="AO8" s="314">
        <v>343</v>
      </c>
      <c r="AP8" s="314">
        <v>0</v>
      </c>
      <c r="AQ8" s="512">
        <v>646</v>
      </c>
    </row>
    <row r="9" spans="1:43" ht="18" customHeight="1" x14ac:dyDescent="0.2">
      <c r="A9" s="510" t="s">
        <v>87</v>
      </c>
      <c r="B9" s="391" t="s">
        <v>273</v>
      </c>
      <c r="C9" s="391" t="s">
        <v>85</v>
      </c>
      <c r="D9" s="314">
        <v>323</v>
      </c>
      <c r="E9" s="314">
        <v>331</v>
      </c>
      <c r="F9" s="314">
        <v>0</v>
      </c>
      <c r="G9" s="511">
        <v>654</v>
      </c>
      <c r="H9" s="314">
        <v>30</v>
      </c>
      <c r="I9" s="314">
        <v>33</v>
      </c>
      <c r="J9" s="314">
        <v>0</v>
      </c>
      <c r="K9" s="511">
        <v>63</v>
      </c>
      <c r="L9" s="314">
        <v>63</v>
      </c>
      <c r="M9" s="314">
        <v>113</v>
      </c>
      <c r="N9" s="314">
        <v>0</v>
      </c>
      <c r="O9" s="511">
        <v>176</v>
      </c>
      <c r="P9" s="314">
        <v>0</v>
      </c>
      <c r="Q9" s="314">
        <v>1</v>
      </c>
      <c r="R9" s="314">
        <v>0</v>
      </c>
      <c r="S9" s="511">
        <v>1</v>
      </c>
      <c r="T9" s="314">
        <v>372</v>
      </c>
      <c r="U9" s="314">
        <v>495</v>
      </c>
      <c r="V9" s="314">
        <v>0</v>
      </c>
      <c r="W9" s="511">
        <v>867</v>
      </c>
      <c r="X9" s="314">
        <v>2</v>
      </c>
      <c r="Y9" s="314">
        <v>1</v>
      </c>
      <c r="Z9" s="314">
        <v>0</v>
      </c>
      <c r="AA9" s="511">
        <v>3</v>
      </c>
      <c r="AB9" s="314">
        <v>45</v>
      </c>
      <c r="AC9" s="314">
        <v>47</v>
      </c>
      <c r="AD9" s="314">
        <v>0</v>
      </c>
      <c r="AE9" s="511">
        <v>92</v>
      </c>
      <c r="AF9" s="314">
        <v>104</v>
      </c>
      <c r="AG9" s="314">
        <v>154</v>
      </c>
      <c r="AH9" s="314">
        <v>1</v>
      </c>
      <c r="AI9" s="511">
        <v>259</v>
      </c>
      <c r="AJ9" s="314">
        <v>34</v>
      </c>
      <c r="AK9" s="314">
        <v>22</v>
      </c>
      <c r="AL9" s="314">
        <v>0</v>
      </c>
      <c r="AM9" s="511">
        <v>56</v>
      </c>
      <c r="AN9" s="314">
        <v>973</v>
      </c>
      <c r="AO9" s="314">
        <v>1197</v>
      </c>
      <c r="AP9" s="314">
        <v>1</v>
      </c>
      <c r="AQ9" s="512">
        <v>2171</v>
      </c>
    </row>
    <row r="10" spans="1:43" ht="18" customHeight="1" x14ac:dyDescent="0.2">
      <c r="A10" s="510" t="s">
        <v>87</v>
      </c>
      <c r="B10" s="391" t="s">
        <v>92</v>
      </c>
      <c r="C10" s="391" t="s">
        <v>82</v>
      </c>
      <c r="D10" s="314">
        <v>175</v>
      </c>
      <c r="E10" s="314">
        <v>226</v>
      </c>
      <c r="F10" s="314">
        <v>0</v>
      </c>
      <c r="G10" s="511">
        <v>401</v>
      </c>
      <c r="H10" s="314">
        <v>23</v>
      </c>
      <c r="I10" s="314">
        <v>36</v>
      </c>
      <c r="J10" s="314">
        <v>0</v>
      </c>
      <c r="K10" s="511">
        <v>59</v>
      </c>
      <c r="L10" s="314">
        <v>54</v>
      </c>
      <c r="M10" s="314">
        <v>89</v>
      </c>
      <c r="N10" s="314">
        <v>0</v>
      </c>
      <c r="O10" s="511">
        <v>143</v>
      </c>
      <c r="P10" s="314">
        <v>0</v>
      </c>
      <c r="Q10" s="314">
        <v>1</v>
      </c>
      <c r="R10" s="314">
        <v>0</v>
      </c>
      <c r="S10" s="511">
        <v>1</v>
      </c>
      <c r="T10" s="314">
        <v>251</v>
      </c>
      <c r="U10" s="314">
        <v>378</v>
      </c>
      <c r="V10" s="314">
        <v>0</v>
      </c>
      <c r="W10" s="511">
        <v>629</v>
      </c>
      <c r="X10" s="314">
        <v>2</v>
      </c>
      <c r="Y10" s="314">
        <v>2</v>
      </c>
      <c r="Z10" s="314">
        <v>0</v>
      </c>
      <c r="AA10" s="511">
        <v>4</v>
      </c>
      <c r="AB10" s="314">
        <v>23</v>
      </c>
      <c r="AC10" s="314">
        <v>37</v>
      </c>
      <c r="AD10" s="314">
        <v>1</v>
      </c>
      <c r="AE10" s="511">
        <v>61</v>
      </c>
      <c r="AF10" s="314">
        <v>35</v>
      </c>
      <c r="AG10" s="314">
        <v>64</v>
      </c>
      <c r="AH10" s="314">
        <v>0</v>
      </c>
      <c r="AI10" s="511">
        <v>99</v>
      </c>
      <c r="AJ10" s="314">
        <v>17</v>
      </c>
      <c r="AK10" s="314">
        <v>15</v>
      </c>
      <c r="AL10" s="314">
        <v>0</v>
      </c>
      <c r="AM10" s="511">
        <v>32</v>
      </c>
      <c r="AN10" s="314">
        <v>580</v>
      </c>
      <c r="AO10" s="314">
        <v>848</v>
      </c>
      <c r="AP10" s="314">
        <v>1</v>
      </c>
      <c r="AQ10" s="512">
        <v>1429</v>
      </c>
    </row>
    <row r="11" spans="1:43" ht="18" customHeight="1" x14ac:dyDescent="0.2">
      <c r="A11" s="510" t="s">
        <v>87</v>
      </c>
      <c r="B11" s="391" t="s">
        <v>93</v>
      </c>
      <c r="C11" s="391" t="s">
        <v>82</v>
      </c>
      <c r="D11" s="314">
        <v>228</v>
      </c>
      <c r="E11" s="314">
        <v>238</v>
      </c>
      <c r="F11" s="314">
        <v>0</v>
      </c>
      <c r="G11" s="511">
        <v>466</v>
      </c>
      <c r="H11" s="314">
        <v>36</v>
      </c>
      <c r="I11" s="314">
        <v>41</v>
      </c>
      <c r="J11" s="314">
        <v>0</v>
      </c>
      <c r="K11" s="511">
        <v>77</v>
      </c>
      <c r="L11" s="314">
        <v>63</v>
      </c>
      <c r="M11" s="314">
        <v>101</v>
      </c>
      <c r="N11" s="314">
        <v>0</v>
      </c>
      <c r="O11" s="511">
        <v>164</v>
      </c>
      <c r="P11" s="314">
        <v>0</v>
      </c>
      <c r="Q11" s="314">
        <v>0</v>
      </c>
      <c r="R11" s="314">
        <v>0</v>
      </c>
      <c r="S11" s="511">
        <v>0</v>
      </c>
      <c r="T11" s="314">
        <v>261</v>
      </c>
      <c r="U11" s="314">
        <v>371</v>
      </c>
      <c r="V11" s="314">
        <v>0</v>
      </c>
      <c r="W11" s="511">
        <v>632</v>
      </c>
      <c r="X11" s="314">
        <v>1</v>
      </c>
      <c r="Y11" s="314">
        <v>1</v>
      </c>
      <c r="Z11" s="314">
        <v>0</v>
      </c>
      <c r="AA11" s="511">
        <v>2</v>
      </c>
      <c r="AB11" s="314">
        <v>33</v>
      </c>
      <c r="AC11" s="314">
        <v>24</v>
      </c>
      <c r="AD11" s="314">
        <v>1</v>
      </c>
      <c r="AE11" s="511">
        <v>58</v>
      </c>
      <c r="AF11" s="314">
        <v>26</v>
      </c>
      <c r="AG11" s="314">
        <v>37</v>
      </c>
      <c r="AH11" s="314">
        <v>1</v>
      </c>
      <c r="AI11" s="511">
        <v>64</v>
      </c>
      <c r="AJ11" s="314">
        <v>19</v>
      </c>
      <c r="AK11" s="314">
        <v>22</v>
      </c>
      <c r="AL11" s="314">
        <v>1</v>
      </c>
      <c r="AM11" s="511">
        <v>42</v>
      </c>
      <c r="AN11" s="314">
        <v>667</v>
      </c>
      <c r="AO11" s="314">
        <v>835</v>
      </c>
      <c r="AP11" s="314">
        <v>3</v>
      </c>
      <c r="AQ11" s="512">
        <v>1505</v>
      </c>
    </row>
    <row r="12" spans="1:43" ht="18" customHeight="1" x14ac:dyDescent="0.2">
      <c r="A12" s="510" t="s">
        <v>87</v>
      </c>
      <c r="B12" s="391" t="s">
        <v>94</v>
      </c>
      <c r="C12" s="391" t="s">
        <v>85</v>
      </c>
      <c r="D12" s="314">
        <v>350</v>
      </c>
      <c r="E12" s="314">
        <v>423</v>
      </c>
      <c r="F12" s="314">
        <v>0</v>
      </c>
      <c r="G12" s="511">
        <v>773</v>
      </c>
      <c r="H12" s="314">
        <v>42</v>
      </c>
      <c r="I12" s="314">
        <v>62</v>
      </c>
      <c r="J12" s="314">
        <v>0</v>
      </c>
      <c r="K12" s="511">
        <v>104</v>
      </c>
      <c r="L12" s="314">
        <v>76</v>
      </c>
      <c r="M12" s="314">
        <v>134</v>
      </c>
      <c r="N12" s="314">
        <v>0</v>
      </c>
      <c r="O12" s="511">
        <v>210</v>
      </c>
      <c r="P12" s="314">
        <v>1</v>
      </c>
      <c r="Q12" s="314">
        <v>0</v>
      </c>
      <c r="R12" s="314">
        <v>0</v>
      </c>
      <c r="S12" s="511">
        <v>1</v>
      </c>
      <c r="T12" s="314">
        <v>443</v>
      </c>
      <c r="U12" s="314">
        <v>596</v>
      </c>
      <c r="V12" s="314">
        <v>0</v>
      </c>
      <c r="W12" s="511">
        <v>1039</v>
      </c>
      <c r="X12" s="314">
        <v>1</v>
      </c>
      <c r="Y12" s="314">
        <v>2</v>
      </c>
      <c r="Z12" s="314">
        <v>0</v>
      </c>
      <c r="AA12" s="511">
        <v>3</v>
      </c>
      <c r="AB12" s="314">
        <v>36</v>
      </c>
      <c r="AC12" s="314">
        <v>45</v>
      </c>
      <c r="AD12" s="314">
        <v>1</v>
      </c>
      <c r="AE12" s="511">
        <v>82</v>
      </c>
      <c r="AF12" s="314">
        <v>0</v>
      </c>
      <c r="AG12" s="314">
        <v>0</v>
      </c>
      <c r="AH12" s="314">
        <v>0</v>
      </c>
      <c r="AI12" s="511">
        <v>0</v>
      </c>
      <c r="AJ12" s="314">
        <v>38</v>
      </c>
      <c r="AK12" s="314">
        <v>37</v>
      </c>
      <c r="AL12" s="314">
        <v>2</v>
      </c>
      <c r="AM12" s="511">
        <v>77</v>
      </c>
      <c r="AN12" s="314">
        <v>987</v>
      </c>
      <c r="AO12" s="314">
        <v>1299</v>
      </c>
      <c r="AP12" s="314">
        <v>3</v>
      </c>
      <c r="AQ12" s="512">
        <v>2289</v>
      </c>
    </row>
    <row r="13" spans="1:43" ht="18" customHeight="1" x14ac:dyDescent="0.2">
      <c r="A13" s="510" t="s">
        <v>87</v>
      </c>
      <c r="B13" s="391" t="s">
        <v>95</v>
      </c>
      <c r="C13" s="391" t="s">
        <v>85</v>
      </c>
      <c r="D13" s="314">
        <v>252</v>
      </c>
      <c r="E13" s="314">
        <v>236</v>
      </c>
      <c r="F13" s="314">
        <v>0</v>
      </c>
      <c r="G13" s="511">
        <v>488</v>
      </c>
      <c r="H13" s="314">
        <v>36</v>
      </c>
      <c r="I13" s="314">
        <v>30</v>
      </c>
      <c r="J13" s="314">
        <v>0</v>
      </c>
      <c r="K13" s="511">
        <v>66</v>
      </c>
      <c r="L13" s="314">
        <v>47</v>
      </c>
      <c r="M13" s="314">
        <v>71</v>
      </c>
      <c r="N13" s="314">
        <v>0</v>
      </c>
      <c r="O13" s="511">
        <v>118</v>
      </c>
      <c r="P13" s="314">
        <v>4</v>
      </c>
      <c r="Q13" s="314">
        <v>0</v>
      </c>
      <c r="R13" s="314">
        <v>0</v>
      </c>
      <c r="S13" s="511">
        <v>4</v>
      </c>
      <c r="T13" s="314">
        <v>212</v>
      </c>
      <c r="U13" s="314">
        <v>226</v>
      </c>
      <c r="V13" s="314">
        <v>0</v>
      </c>
      <c r="W13" s="511">
        <v>438</v>
      </c>
      <c r="X13" s="314">
        <v>3</v>
      </c>
      <c r="Y13" s="314">
        <v>5</v>
      </c>
      <c r="Z13" s="314">
        <v>0</v>
      </c>
      <c r="AA13" s="511">
        <v>8</v>
      </c>
      <c r="AB13" s="314">
        <v>54</v>
      </c>
      <c r="AC13" s="314">
        <v>61</v>
      </c>
      <c r="AD13" s="314">
        <v>0</v>
      </c>
      <c r="AE13" s="511">
        <v>115</v>
      </c>
      <c r="AF13" s="314">
        <v>17</v>
      </c>
      <c r="AG13" s="314">
        <v>37</v>
      </c>
      <c r="AH13" s="314">
        <v>0</v>
      </c>
      <c r="AI13" s="511">
        <v>54</v>
      </c>
      <c r="AJ13" s="314">
        <v>34</v>
      </c>
      <c r="AK13" s="314">
        <v>31</v>
      </c>
      <c r="AL13" s="314">
        <v>3</v>
      </c>
      <c r="AM13" s="511">
        <v>68</v>
      </c>
      <c r="AN13" s="314">
        <v>659</v>
      </c>
      <c r="AO13" s="314">
        <v>697</v>
      </c>
      <c r="AP13" s="314">
        <v>3</v>
      </c>
      <c r="AQ13" s="512">
        <v>1359</v>
      </c>
    </row>
    <row r="14" spans="1:43" ht="18" customHeight="1" x14ac:dyDescent="0.2">
      <c r="A14" s="510" t="s">
        <v>87</v>
      </c>
      <c r="B14" s="391" t="s">
        <v>96</v>
      </c>
      <c r="C14" s="391" t="s">
        <v>85</v>
      </c>
      <c r="D14" s="314">
        <v>418</v>
      </c>
      <c r="E14" s="314">
        <v>502</v>
      </c>
      <c r="F14" s="314">
        <v>0</v>
      </c>
      <c r="G14" s="511">
        <v>920</v>
      </c>
      <c r="H14" s="314">
        <v>55</v>
      </c>
      <c r="I14" s="314">
        <v>69</v>
      </c>
      <c r="J14" s="314">
        <v>1</v>
      </c>
      <c r="K14" s="511">
        <v>125</v>
      </c>
      <c r="L14" s="314">
        <v>101</v>
      </c>
      <c r="M14" s="314">
        <v>185</v>
      </c>
      <c r="N14" s="314">
        <v>0</v>
      </c>
      <c r="O14" s="511">
        <v>286</v>
      </c>
      <c r="P14" s="314">
        <v>3</v>
      </c>
      <c r="Q14" s="314">
        <v>0</v>
      </c>
      <c r="R14" s="314">
        <v>0</v>
      </c>
      <c r="S14" s="511">
        <v>3</v>
      </c>
      <c r="T14" s="314">
        <v>422</v>
      </c>
      <c r="U14" s="314">
        <v>578</v>
      </c>
      <c r="V14" s="314">
        <v>0</v>
      </c>
      <c r="W14" s="511">
        <v>1000</v>
      </c>
      <c r="X14" s="314">
        <v>6</v>
      </c>
      <c r="Y14" s="314">
        <v>4</v>
      </c>
      <c r="Z14" s="314">
        <v>0</v>
      </c>
      <c r="AA14" s="511">
        <v>10</v>
      </c>
      <c r="AB14" s="314">
        <v>97</v>
      </c>
      <c r="AC14" s="314">
        <v>113</v>
      </c>
      <c r="AD14" s="314">
        <v>2</v>
      </c>
      <c r="AE14" s="511">
        <v>212</v>
      </c>
      <c r="AF14" s="314">
        <v>0</v>
      </c>
      <c r="AG14" s="314">
        <v>0</v>
      </c>
      <c r="AH14" s="314">
        <v>0</v>
      </c>
      <c r="AI14" s="511">
        <v>0</v>
      </c>
      <c r="AJ14" s="314">
        <v>0</v>
      </c>
      <c r="AK14" s="314">
        <v>0</v>
      </c>
      <c r="AL14" s="314">
        <v>0</v>
      </c>
      <c r="AM14" s="511">
        <v>0</v>
      </c>
      <c r="AN14" s="314">
        <v>1102</v>
      </c>
      <c r="AO14" s="314">
        <v>1451</v>
      </c>
      <c r="AP14" s="314">
        <v>3</v>
      </c>
      <c r="AQ14" s="512">
        <v>2556</v>
      </c>
    </row>
    <row r="15" spans="1:43" ht="18" customHeight="1" x14ac:dyDescent="0.2">
      <c r="A15" s="510" t="s">
        <v>97</v>
      </c>
      <c r="B15" s="391" t="s">
        <v>98</v>
      </c>
      <c r="C15" s="391" t="s">
        <v>82</v>
      </c>
      <c r="D15" s="314">
        <v>504</v>
      </c>
      <c r="E15" s="314">
        <v>525</v>
      </c>
      <c r="F15" s="314">
        <v>95</v>
      </c>
      <c r="G15" s="511">
        <v>1124</v>
      </c>
      <c r="H15" s="314">
        <v>22</v>
      </c>
      <c r="I15" s="314">
        <v>19</v>
      </c>
      <c r="J15" s="314">
        <v>4</v>
      </c>
      <c r="K15" s="511">
        <v>45</v>
      </c>
      <c r="L15" s="314">
        <v>56</v>
      </c>
      <c r="M15" s="314">
        <v>114</v>
      </c>
      <c r="N15" s="314">
        <v>11</v>
      </c>
      <c r="O15" s="511">
        <v>181</v>
      </c>
      <c r="P15" s="314">
        <v>1</v>
      </c>
      <c r="Q15" s="314">
        <v>2</v>
      </c>
      <c r="R15" s="314">
        <v>0</v>
      </c>
      <c r="S15" s="511">
        <v>3</v>
      </c>
      <c r="T15" s="314">
        <v>130</v>
      </c>
      <c r="U15" s="314">
        <v>252</v>
      </c>
      <c r="V15" s="314">
        <v>50</v>
      </c>
      <c r="W15" s="511">
        <v>432</v>
      </c>
      <c r="X15" s="314">
        <v>1</v>
      </c>
      <c r="Y15" s="314">
        <v>2</v>
      </c>
      <c r="Z15" s="314">
        <v>0</v>
      </c>
      <c r="AA15" s="511">
        <v>3</v>
      </c>
      <c r="AB15" s="314">
        <v>45</v>
      </c>
      <c r="AC15" s="314">
        <v>49</v>
      </c>
      <c r="AD15" s="314">
        <v>7</v>
      </c>
      <c r="AE15" s="511">
        <v>101</v>
      </c>
      <c r="AF15" s="314">
        <v>14</v>
      </c>
      <c r="AG15" s="314">
        <v>12</v>
      </c>
      <c r="AH15" s="314">
        <v>6</v>
      </c>
      <c r="AI15" s="511">
        <v>32</v>
      </c>
      <c r="AJ15" s="314">
        <v>14</v>
      </c>
      <c r="AK15" s="314">
        <v>12</v>
      </c>
      <c r="AL15" s="314">
        <v>12</v>
      </c>
      <c r="AM15" s="511">
        <v>38</v>
      </c>
      <c r="AN15" s="314">
        <v>787</v>
      </c>
      <c r="AO15" s="314">
        <v>987</v>
      </c>
      <c r="AP15" s="314">
        <v>185</v>
      </c>
      <c r="AQ15" s="512">
        <v>1959</v>
      </c>
    </row>
    <row r="16" spans="1:43" ht="18" customHeight="1" x14ac:dyDescent="0.2">
      <c r="A16" s="510" t="s">
        <v>99</v>
      </c>
      <c r="B16" s="391" t="s">
        <v>100</v>
      </c>
      <c r="C16" s="391" t="s">
        <v>82</v>
      </c>
      <c r="D16" s="314">
        <v>258</v>
      </c>
      <c r="E16" s="314">
        <v>318</v>
      </c>
      <c r="F16" s="314">
        <v>0</v>
      </c>
      <c r="G16" s="511">
        <v>576</v>
      </c>
      <c r="H16" s="314">
        <v>45</v>
      </c>
      <c r="I16" s="314">
        <v>41</v>
      </c>
      <c r="J16" s="314">
        <v>0</v>
      </c>
      <c r="K16" s="511">
        <v>86</v>
      </c>
      <c r="L16" s="314">
        <v>40</v>
      </c>
      <c r="M16" s="314">
        <v>67</v>
      </c>
      <c r="N16" s="314">
        <v>0</v>
      </c>
      <c r="O16" s="511">
        <v>107</v>
      </c>
      <c r="P16" s="314">
        <v>0</v>
      </c>
      <c r="Q16" s="314">
        <v>2</v>
      </c>
      <c r="R16" s="314">
        <v>0</v>
      </c>
      <c r="S16" s="511">
        <v>2</v>
      </c>
      <c r="T16" s="314">
        <v>172</v>
      </c>
      <c r="U16" s="314">
        <v>233</v>
      </c>
      <c r="V16" s="314">
        <v>1</v>
      </c>
      <c r="W16" s="511">
        <v>406</v>
      </c>
      <c r="X16" s="314">
        <v>0</v>
      </c>
      <c r="Y16" s="314">
        <v>3</v>
      </c>
      <c r="Z16" s="314">
        <v>0</v>
      </c>
      <c r="AA16" s="511">
        <v>3</v>
      </c>
      <c r="AB16" s="314">
        <v>0</v>
      </c>
      <c r="AC16" s="314">
        <v>0</v>
      </c>
      <c r="AD16" s="314">
        <v>0</v>
      </c>
      <c r="AE16" s="511">
        <v>0</v>
      </c>
      <c r="AF16" s="314">
        <v>32</v>
      </c>
      <c r="AG16" s="314">
        <v>38</v>
      </c>
      <c r="AH16" s="314">
        <v>0</v>
      </c>
      <c r="AI16" s="511">
        <v>70</v>
      </c>
      <c r="AJ16" s="314">
        <v>19</v>
      </c>
      <c r="AK16" s="314">
        <v>17</v>
      </c>
      <c r="AL16" s="314">
        <v>0</v>
      </c>
      <c r="AM16" s="511">
        <v>36</v>
      </c>
      <c r="AN16" s="314">
        <v>566</v>
      </c>
      <c r="AO16" s="314">
        <v>719</v>
      </c>
      <c r="AP16" s="314">
        <v>1</v>
      </c>
      <c r="AQ16" s="512">
        <v>1286</v>
      </c>
    </row>
    <row r="17" spans="1:43" ht="18" customHeight="1" x14ac:dyDescent="0.2">
      <c r="A17" s="510" t="s">
        <v>101</v>
      </c>
      <c r="B17" s="391" t="s">
        <v>102</v>
      </c>
      <c r="C17" s="391" t="s">
        <v>85</v>
      </c>
      <c r="D17" s="314">
        <v>59</v>
      </c>
      <c r="E17" s="314">
        <v>67</v>
      </c>
      <c r="F17" s="314">
        <v>0</v>
      </c>
      <c r="G17" s="511">
        <v>126</v>
      </c>
      <c r="H17" s="314">
        <v>96</v>
      </c>
      <c r="I17" s="314">
        <v>166</v>
      </c>
      <c r="J17" s="314">
        <v>0</v>
      </c>
      <c r="K17" s="511">
        <v>262</v>
      </c>
      <c r="L17" s="314">
        <v>28</v>
      </c>
      <c r="M17" s="314">
        <v>46</v>
      </c>
      <c r="N17" s="314">
        <v>0</v>
      </c>
      <c r="O17" s="511">
        <v>74</v>
      </c>
      <c r="P17" s="314">
        <v>1</v>
      </c>
      <c r="Q17" s="314">
        <v>0</v>
      </c>
      <c r="R17" s="314">
        <v>0</v>
      </c>
      <c r="S17" s="511">
        <v>1</v>
      </c>
      <c r="T17" s="314">
        <v>72</v>
      </c>
      <c r="U17" s="314">
        <v>96</v>
      </c>
      <c r="V17" s="314">
        <v>0</v>
      </c>
      <c r="W17" s="511">
        <v>168</v>
      </c>
      <c r="X17" s="314">
        <v>1</v>
      </c>
      <c r="Y17" s="314">
        <v>1</v>
      </c>
      <c r="Z17" s="314">
        <v>0</v>
      </c>
      <c r="AA17" s="511">
        <v>2</v>
      </c>
      <c r="AB17" s="314">
        <v>16</v>
      </c>
      <c r="AC17" s="314">
        <v>19</v>
      </c>
      <c r="AD17" s="314">
        <v>1</v>
      </c>
      <c r="AE17" s="511">
        <v>36</v>
      </c>
      <c r="AF17" s="314">
        <v>21</v>
      </c>
      <c r="AG17" s="314">
        <v>37</v>
      </c>
      <c r="AH17" s="314">
        <v>0</v>
      </c>
      <c r="AI17" s="511">
        <v>58</v>
      </c>
      <c r="AJ17" s="314">
        <v>7</v>
      </c>
      <c r="AK17" s="314">
        <v>5</v>
      </c>
      <c r="AL17" s="314">
        <v>1</v>
      </c>
      <c r="AM17" s="511">
        <v>13</v>
      </c>
      <c r="AN17" s="314">
        <v>301</v>
      </c>
      <c r="AO17" s="314">
        <v>437</v>
      </c>
      <c r="AP17" s="314">
        <v>2</v>
      </c>
      <c r="AQ17" s="512">
        <v>740</v>
      </c>
    </row>
    <row r="18" spans="1:43" ht="18" customHeight="1" x14ac:dyDescent="0.2">
      <c r="A18" s="510" t="s">
        <v>103</v>
      </c>
      <c r="B18" s="391" t="s">
        <v>104</v>
      </c>
      <c r="C18" s="391" t="s">
        <v>82</v>
      </c>
      <c r="D18" s="314">
        <v>413</v>
      </c>
      <c r="E18" s="314">
        <v>452</v>
      </c>
      <c r="F18" s="314">
        <v>1</v>
      </c>
      <c r="G18" s="511">
        <v>866</v>
      </c>
      <c r="H18" s="314">
        <v>32</v>
      </c>
      <c r="I18" s="314">
        <v>65</v>
      </c>
      <c r="J18" s="314">
        <v>0</v>
      </c>
      <c r="K18" s="511">
        <v>97</v>
      </c>
      <c r="L18" s="314">
        <v>93</v>
      </c>
      <c r="M18" s="314">
        <v>223</v>
      </c>
      <c r="N18" s="314">
        <v>0</v>
      </c>
      <c r="O18" s="511">
        <v>316</v>
      </c>
      <c r="P18" s="314">
        <v>2</v>
      </c>
      <c r="Q18" s="314">
        <v>0</v>
      </c>
      <c r="R18" s="314">
        <v>0</v>
      </c>
      <c r="S18" s="511">
        <v>2</v>
      </c>
      <c r="T18" s="314">
        <v>114</v>
      </c>
      <c r="U18" s="314">
        <v>174</v>
      </c>
      <c r="V18" s="314">
        <v>0</v>
      </c>
      <c r="W18" s="511">
        <v>288</v>
      </c>
      <c r="X18" s="314">
        <v>1</v>
      </c>
      <c r="Y18" s="314">
        <v>0</v>
      </c>
      <c r="Z18" s="314">
        <v>0</v>
      </c>
      <c r="AA18" s="511">
        <v>1</v>
      </c>
      <c r="AB18" s="314">
        <v>48</v>
      </c>
      <c r="AC18" s="314">
        <v>42</v>
      </c>
      <c r="AD18" s="314">
        <v>0</v>
      </c>
      <c r="AE18" s="511">
        <v>90</v>
      </c>
      <c r="AF18" s="314">
        <v>0</v>
      </c>
      <c r="AG18" s="314">
        <v>0</v>
      </c>
      <c r="AH18" s="314">
        <v>0</v>
      </c>
      <c r="AI18" s="511">
        <v>0</v>
      </c>
      <c r="AJ18" s="314">
        <v>16</v>
      </c>
      <c r="AK18" s="314">
        <v>20</v>
      </c>
      <c r="AL18" s="314">
        <v>0</v>
      </c>
      <c r="AM18" s="511">
        <v>36</v>
      </c>
      <c r="AN18" s="314">
        <v>719</v>
      </c>
      <c r="AO18" s="314">
        <v>976</v>
      </c>
      <c r="AP18" s="314">
        <v>1</v>
      </c>
      <c r="AQ18" s="512">
        <v>1696</v>
      </c>
    </row>
    <row r="19" spans="1:43" ht="18" customHeight="1" x14ac:dyDescent="0.2">
      <c r="A19" s="510" t="s">
        <v>103</v>
      </c>
      <c r="B19" s="391" t="s">
        <v>105</v>
      </c>
      <c r="C19" s="391" t="s">
        <v>85</v>
      </c>
      <c r="D19" s="314">
        <v>411</v>
      </c>
      <c r="E19" s="314">
        <v>541</v>
      </c>
      <c r="F19" s="314">
        <v>0</v>
      </c>
      <c r="G19" s="511">
        <v>952</v>
      </c>
      <c r="H19" s="314">
        <v>32</v>
      </c>
      <c r="I19" s="314">
        <v>63</v>
      </c>
      <c r="J19" s="314">
        <v>0</v>
      </c>
      <c r="K19" s="511">
        <v>95</v>
      </c>
      <c r="L19" s="314">
        <v>28</v>
      </c>
      <c r="M19" s="314">
        <v>48</v>
      </c>
      <c r="N19" s="314">
        <v>0</v>
      </c>
      <c r="O19" s="511">
        <v>76</v>
      </c>
      <c r="P19" s="314">
        <v>3</v>
      </c>
      <c r="Q19" s="314">
        <v>3</v>
      </c>
      <c r="R19" s="314">
        <v>0</v>
      </c>
      <c r="S19" s="511">
        <v>6</v>
      </c>
      <c r="T19" s="314">
        <v>96</v>
      </c>
      <c r="U19" s="314">
        <v>152</v>
      </c>
      <c r="V19" s="314">
        <v>0</v>
      </c>
      <c r="W19" s="511">
        <v>248</v>
      </c>
      <c r="X19" s="314">
        <v>0</v>
      </c>
      <c r="Y19" s="314">
        <v>4</v>
      </c>
      <c r="Z19" s="314">
        <v>0</v>
      </c>
      <c r="AA19" s="511">
        <v>4</v>
      </c>
      <c r="AB19" s="314">
        <v>110</v>
      </c>
      <c r="AC19" s="314">
        <v>228</v>
      </c>
      <c r="AD19" s="314">
        <v>0</v>
      </c>
      <c r="AE19" s="511">
        <v>338</v>
      </c>
      <c r="AF19" s="314">
        <v>0</v>
      </c>
      <c r="AG19" s="314">
        <v>0</v>
      </c>
      <c r="AH19" s="314">
        <v>0</v>
      </c>
      <c r="AI19" s="511">
        <v>0</v>
      </c>
      <c r="AJ19" s="314">
        <v>215</v>
      </c>
      <c r="AK19" s="314">
        <v>221</v>
      </c>
      <c r="AL19" s="314">
        <v>1</v>
      </c>
      <c r="AM19" s="511">
        <v>437</v>
      </c>
      <c r="AN19" s="314">
        <v>895</v>
      </c>
      <c r="AO19" s="314">
        <v>1260</v>
      </c>
      <c r="AP19" s="314">
        <v>1</v>
      </c>
      <c r="AQ19" s="512">
        <v>2156</v>
      </c>
    </row>
    <row r="20" spans="1:43" ht="18" customHeight="1" x14ac:dyDescent="0.2">
      <c r="A20" s="510" t="s">
        <v>103</v>
      </c>
      <c r="B20" s="391" t="s">
        <v>106</v>
      </c>
      <c r="C20" s="391" t="s">
        <v>85</v>
      </c>
      <c r="D20" s="314">
        <v>816</v>
      </c>
      <c r="E20" s="314">
        <v>893</v>
      </c>
      <c r="F20" s="314">
        <v>0</v>
      </c>
      <c r="G20" s="511">
        <v>1709</v>
      </c>
      <c r="H20" s="314">
        <v>62</v>
      </c>
      <c r="I20" s="314">
        <v>85</v>
      </c>
      <c r="J20" s="314">
        <v>0</v>
      </c>
      <c r="K20" s="511">
        <v>147</v>
      </c>
      <c r="L20" s="314">
        <v>109</v>
      </c>
      <c r="M20" s="314">
        <v>206</v>
      </c>
      <c r="N20" s="314">
        <v>0</v>
      </c>
      <c r="O20" s="511">
        <v>315</v>
      </c>
      <c r="P20" s="314">
        <v>4</v>
      </c>
      <c r="Q20" s="314">
        <v>4</v>
      </c>
      <c r="R20" s="314">
        <v>0</v>
      </c>
      <c r="S20" s="511">
        <v>8</v>
      </c>
      <c r="T20" s="314">
        <v>412</v>
      </c>
      <c r="U20" s="314">
        <v>574</v>
      </c>
      <c r="V20" s="314">
        <v>0</v>
      </c>
      <c r="W20" s="511">
        <v>986</v>
      </c>
      <c r="X20" s="314">
        <v>7</v>
      </c>
      <c r="Y20" s="314">
        <v>6</v>
      </c>
      <c r="Z20" s="314">
        <v>0</v>
      </c>
      <c r="AA20" s="511">
        <v>13</v>
      </c>
      <c r="AB20" s="314">
        <v>71</v>
      </c>
      <c r="AC20" s="314">
        <v>79</v>
      </c>
      <c r="AD20" s="314">
        <v>2</v>
      </c>
      <c r="AE20" s="511">
        <v>152</v>
      </c>
      <c r="AF20" s="314">
        <v>0</v>
      </c>
      <c r="AG20" s="314">
        <v>1</v>
      </c>
      <c r="AH20" s="314">
        <v>0</v>
      </c>
      <c r="AI20" s="511">
        <v>1</v>
      </c>
      <c r="AJ20" s="314">
        <v>165</v>
      </c>
      <c r="AK20" s="314">
        <v>301</v>
      </c>
      <c r="AL20" s="314">
        <v>0</v>
      </c>
      <c r="AM20" s="511">
        <v>466</v>
      </c>
      <c r="AN20" s="314">
        <v>1646</v>
      </c>
      <c r="AO20" s="314">
        <v>2149</v>
      </c>
      <c r="AP20" s="314">
        <v>2</v>
      </c>
      <c r="AQ20" s="512">
        <v>3797</v>
      </c>
    </row>
    <row r="21" spans="1:43" ht="18" customHeight="1" x14ac:dyDescent="0.2">
      <c r="A21" s="510" t="s">
        <v>107</v>
      </c>
      <c r="B21" s="391" t="s">
        <v>108</v>
      </c>
      <c r="C21" s="391" t="s">
        <v>82</v>
      </c>
      <c r="D21" s="314">
        <v>268</v>
      </c>
      <c r="E21" s="314">
        <v>278</v>
      </c>
      <c r="F21" s="314">
        <v>0</v>
      </c>
      <c r="G21" s="511">
        <v>546</v>
      </c>
      <c r="H21" s="314">
        <v>30</v>
      </c>
      <c r="I21" s="314">
        <v>69</v>
      </c>
      <c r="J21" s="314">
        <v>0</v>
      </c>
      <c r="K21" s="511">
        <v>99</v>
      </c>
      <c r="L21" s="314">
        <v>38</v>
      </c>
      <c r="M21" s="314">
        <v>62</v>
      </c>
      <c r="N21" s="314">
        <v>0</v>
      </c>
      <c r="O21" s="511">
        <v>100</v>
      </c>
      <c r="P21" s="314">
        <v>7</v>
      </c>
      <c r="Q21" s="314">
        <v>10</v>
      </c>
      <c r="R21" s="314">
        <v>0</v>
      </c>
      <c r="S21" s="511">
        <v>17</v>
      </c>
      <c r="T21" s="314">
        <v>93</v>
      </c>
      <c r="U21" s="314">
        <v>135</v>
      </c>
      <c r="V21" s="314">
        <v>0</v>
      </c>
      <c r="W21" s="511">
        <v>228</v>
      </c>
      <c r="X21" s="314">
        <v>2</v>
      </c>
      <c r="Y21" s="314">
        <v>5</v>
      </c>
      <c r="Z21" s="314">
        <v>0</v>
      </c>
      <c r="AA21" s="511">
        <v>7</v>
      </c>
      <c r="AB21" s="314">
        <v>5</v>
      </c>
      <c r="AC21" s="314">
        <v>5</v>
      </c>
      <c r="AD21" s="314">
        <v>0</v>
      </c>
      <c r="AE21" s="511">
        <v>10</v>
      </c>
      <c r="AF21" s="314">
        <v>5</v>
      </c>
      <c r="AG21" s="314">
        <v>5</v>
      </c>
      <c r="AH21" s="314">
        <v>0</v>
      </c>
      <c r="AI21" s="511">
        <v>10</v>
      </c>
      <c r="AJ21" s="314">
        <v>11</v>
      </c>
      <c r="AK21" s="314">
        <v>9</v>
      </c>
      <c r="AL21" s="314">
        <v>0</v>
      </c>
      <c r="AM21" s="511">
        <v>20</v>
      </c>
      <c r="AN21" s="314">
        <v>459</v>
      </c>
      <c r="AO21" s="314">
        <v>578</v>
      </c>
      <c r="AP21" s="314">
        <v>0</v>
      </c>
      <c r="AQ21" s="512">
        <v>1037</v>
      </c>
    </row>
    <row r="22" spans="1:43" ht="18" customHeight="1" x14ac:dyDescent="0.2">
      <c r="A22" s="510" t="s">
        <v>109</v>
      </c>
      <c r="B22" s="391" t="s">
        <v>110</v>
      </c>
      <c r="C22" s="391" t="s">
        <v>82</v>
      </c>
      <c r="D22" s="314">
        <v>178</v>
      </c>
      <c r="E22" s="314">
        <v>234</v>
      </c>
      <c r="F22" s="314">
        <v>0</v>
      </c>
      <c r="G22" s="511">
        <v>412</v>
      </c>
      <c r="H22" s="314">
        <v>13</v>
      </c>
      <c r="I22" s="314">
        <v>22</v>
      </c>
      <c r="J22" s="314">
        <v>0</v>
      </c>
      <c r="K22" s="511">
        <v>35</v>
      </c>
      <c r="L22" s="314">
        <v>24</v>
      </c>
      <c r="M22" s="314">
        <v>25</v>
      </c>
      <c r="N22" s="314">
        <v>0</v>
      </c>
      <c r="O22" s="511">
        <v>49</v>
      </c>
      <c r="P22" s="314">
        <v>1</v>
      </c>
      <c r="Q22" s="314">
        <v>0</v>
      </c>
      <c r="R22" s="314">
        <v>0</v>
      </c>
      <c r="S22" s="511">
        <v>1</v>
      </c>
      <c r="T22" s="314">
        <v>69</v>
      </c>
      <c r="U22" s="314">
        <v>85</v>
      </c>
      <c r="V22" s="314">
        <v>0</v>
      </c>
      <c r="W22" s="511">
        <v>154</v>
      </c>
      <c r="X22" s="314">
        <v>0</v>
      </c>
      <c r="Y22" s="314">
        <v>1</v>
      </c>
      <c r="Z22" s="314">
        <v>0</v>
      </c>
      <c r="AA22" s="511">
        <v>1</v>
      </c>
      <c r="AB22" s="314">
        <v>11</v>
      </c>
      <c r="AC22" s="314">
        <v>14</v>
      </c>
      <c r="AD22" s="314">
        <v>0</v>
      </c>
      <c r="AE22" s="511">
        <v>25</v>
      </c>
      <c r="AF22" s="314">
        <v>12</v>
      </c>
      <c r="AG22" s="314">
        <v>18</v>
      </c>
      <c r="AH22" s="314">
        <v>0</v>
      </c>
      <c r="AI22" s="511">
        <v>30</v>
      </c>
      <c r="AJ22" s="314">
        <v>9</v>
      </c>
      <c r="AK22" s="314">
        <v>14</v>
      </c>
      <c r="AL22" s="314">
        <v>0</v>
      </c>
      <c r="AM22" s="511">
        <v>23</v>
      </c>
      <c r="AN22" s="314">
        <v>317</v>
      </c>
      <c r="AO22" s="314">
        <v>413</v>
      </c>
      <c r="AP22" s="314">
        <v>0</v>
      </c>
      <c r="AQ22" s="512">
        <v>730</v>
      </c>
    </row>
    <row r="23" spans="1:43" ht="18" customHeight="1" x14ac:dyDescent="0.2">
      <c r="A23" s="510" t="s">
        <v>109</v>
      </c>
      <c r="B23" s="391" t="s">
        <v>111</v>
      </c>
      <c r="C23" s="391" t="s">
        <v>82</v>
      </c>
      <c r="D23" s="314">
        <v>298</v>
      </c>
      <c r="E23" s="314">
        <v>434</v>
      </c>
      <c r="F23" s="314">
        <v>0</v>
      </c>
      <c r="G23" s="511">
        <v>732</v>
      </c>
      <c r="H23" s="314">
        <v>35</v>
      </c>
      <c r="I23" s="314">
        <v>47</v>
      </c>
      <c r="J23" s="314">
        <v>0</v>
      </c>
      <c r="K23" s="511">
        <v>82</v>
      </c>
      <c r="L23" s="314">
        <v>43</v>
      </c>
      <c r="M23" s="314">
        <v>94</v>
      </c>
      <c r="N23" s="314">
        <v>0</v>
      </c>
      <c r="O23" s="511">
        <v>137</v>
      </c>
      <c r="P23" s="314">
        <v>0</v>
      </c>
      <c r="Q23" s="314">
        <v>0</v>
      </c>
      <c r="R23" s="314">
        <v>0</v>
      </c>
      <c r="S23" s="511">
        <v>0</v>
      </c>
      <c r="T23" s="314">
        <v>178</v>
      </c>
      <c r="U23" s="314">
        <v>282</v>
      </c>
      <c r="V23" s="314">
        <v>0</v>
      </c>
      <c r="W23" s="511">
        <v>460</v>
      </c>
      <c r="X23" s="314">
        <v>0</v>
      </c>
      <c r="Y23" s="314">
        <v>2</v>
      </c>
      <c r="Z23" s="314">
        <v>0</v>
      </c>
      <c r="AA23" s="511">
        <v>2</v>
      </c>
      <c r="AB23" s="314">
        <v>37</v>
      </c>
      <c r="AC23" s="314">
        <v>36</v>
      </c>
      <c r="AD23" s="314">
        <v>0</v>
      </c>
      <c r="AE23" s="511">
        <v>73</v>
      </c>
      <c r="AF23" s="314">
        <v>0</v>
      </c>
      <c r="AG23" s="314">
        <v>0</v>
      </c>
      <c r="AH23" s="314">
        <v>0</v>
      </c>
      <c r="AI23" s="511">
        <v>0</v>
      </c>
      <c r="AJ23" s="314">
        <v>17</v>
      </c>
      <c r="AK23" s="314">
        <v>30</v>
      </c>
      <c r="AL23" s="314">
        <v>0</v>
      </c>
      <c r="AM23" s="511">
        <v>47</v>
      </c>
      <c r="AN23" s="314">
        <v>608</v>
      </c>
      <c r="AO23" s="314">
        <v>925</v>
      </c>
      <c r="AP23" s="314">
        <v>0</v>
      </c>
      <c r="AQ23" s="512">
        <v>1533</v>
      </c>
    </row>
    <row r="24" spans="1:43" ht="18" customHeight="1" x14ac:dyDescent="0.2">
      <c r="A24" s="510" t="s">
        <v>109</v>
      </c>
      <c r="B24" s="391" t="s">
        <v>112</v>
      </c>
      <c r="C24" s="391" t="s">
        <v>85</v>
      </c>
      <c r="D24" s="314">
        <v>552</v>
      </c>
      <c r="E24" s="314">
        <v>657</v>
      </c>
      <c r="F24" s="314">
        <v>1</v>
      </c>
      <c r="G24" s="511">
        <v>1210</v>
      </c>
      <c r="H24" s="314">
        <v>45</v>
      </c>
      <c r="I24" s="314">
        <v>59</v>
      </c>
      <c r="J24" s="314">
        <v>0</v>
      </c>
      <c r="K24" s="511">
        <v>104</v>
      </c>
      <c r="L24" s="314">
        <v>79</v>
      </c>
      <c r="M24" s="314">
        <v>143</v>
      </c>
      <c r="N24" s="314">
        <v>1</v>
      </c>
      <c r="O24" s="511">
        <v>223</v>
      </c>
      <c r="P24" s="314">
        <v>0</v>
      </c>
      <c r="Q24" s="314">
        <v>2</v>
      </c>
      <c r="R24" s="314">
        <v>0</v>
      </c>
      <c r="S24" s="511">
        <v>2</v>
      </c>
      <c r="T24" s="314">
        <v>316</v>
      </c>
      <c r="U24" s="314">
        <v>501</v>
      </c>
      <c r="V24" s="314">
        <v>0</v>
      </c>
      <c r="W24" s="511">
        <v>817</v>
      </c>
      <c r="X24" s="314">
        <v>2</v>
      </c>
      <c r="Y24" s="314">
        <v>2</v>
      </c>
      <c r="Z24" s="314">
        <v>0</v>
      </c>
      <c r="AA24" s="511">
        <v>4</v>
      </c>
      <c r="AB24" s="314">
        <v>60</v>
      </c>
      <c r="AC24" s="314">
        <v>73</v>
      </c>
      <c r="AD24" s="314">
        <v>0</v>
      </c>
      <c r="AE24" s="511">
        <v>133</v>
      </c>
      <c r="AF24" s="314">
        <v>41</v>
      </c>
      <c r="AG24" s="314">
        <v>60</v>
      </c>
      <c r="AH24" s="314">
        <v>1</v>
      </c>
      <c r="AI24" s="511">
        <v>102</v>
      </c>
      <c r="AJ24" s="314">
        <v>7</v>
      </c>
      <c r="AK24" s="314">
        <v>10</v>
      </c>
      <c r="AL24" s="314">
        <v>1</v>
      </c>
      <c r="AM24" s="511">
        <v>18</v>
      </c>
      <c r="AN24" s="314">
        <v>1102</v>
      </c>
      <c r="AO24" s="314">
        <v>1507</v>
      </c>
      <c r="AP24" s="314">
        <v>4</v>
      </c>
      <c r="AQ24" s="512">
        <v>2613</v>
      </c>
    </row>
    <row r="25" spans="1:43" ht="18" customHeight="1" x14ac:dyDescent="0.2">
      <c r="A25" s="510" t="s">
        <v>113</v>
      </c>
      <c r="B25" s="391" t="s">
        <v>114</v>
      </c>
      <c r="C25" s="391" t="s">
        <v>82</v>
      </c>
      <c r="D25" s="314">
        <v>312</v>
      </c>
      <c r="E25" s="314">
        <v>357</v>
      </c>
      <c r="F25" s="314">
        <v>1</v>
      </c>
      <c r="G25" s="511">
        <v>670</v>
      </c>
      <c r="H25" s="314">
        <v>15</v>
      </c>
      <c r="I25" s="314">
        <v>22</v>
      </c>
      <c r="J25" s="314">
        <v>0</v>
      </c>
      <c r="K25" s="511">
        <v>37</v>
      </c>
      <c r="L25" s="314">
        <v>31</v>
      </c>
      <c r="M25" s="314">
        <v>45</v>
      </c>
      <c r="N25" s="314">
        <v>0</v>
      </c>
      <c r="O25" s="511">
        <v>76</v>
      </c>
      <c r="P25" s="314">
        <v>0</v>
      </c>
      <c r="Q25" s="314">
        <v>0</v>
      </c>
      <c r="R25" s="314">
        <v>0</v>
      </c>
      <c r="S25" s="511">
        <v>0</v>
      </c>
      <c r="T25" s="314">
        <v>106</v>
      </c>
      <c r="U25" s="314">
        <v>161</v>
      </c>
      <c r="V25" s="314">
        <v>0</v>
      </c>
      <c r="W25" s="511">
        <v>267</v>
      </c>
      <c r="X25" s="314">
        <v>0</v>
      </c>
      <c r="Y25" s="314">
        <v>1</v>
      </c>
      <c r="Z25" s="314">
        <v>0</v>
      </c>
      <c r="AA25" s="511">
        <v>1</v>
      </c>
      <c r="AB25" s="314">
        <v>18</v>
      </c>
      <c r="AC25" s="314">
        <v>16</v>
      </c>
      <c r="AD25" s="314">
        <v>0</v>
      </c>
      <c r="AE25" s="511">
        <v>34</v>
      </c>
      <c r="AF25" s="314">
        <v>0</v>
      </c>
      <c r="AG25" s="314">
        <v>0</v>
      </c>
      <c r="AH25" s="314">
        <v>0</v>
      </c>
      <c r="AI25" s="511">
        <v>0</v>
      </c>
      <c r="AJ25" s="314">
        <v>18</v>
      </c>
      <c r="AK25" s="314">
        <v>17</v>
      </c>
      <c r="AL25" s="314">
        <v>0</v>
      </c>
      <c r="AM25" s="511">
        <v>35</v>
      </c>
      <c r="AN25" s="314">
        <v>500</v>
      </c>
      <c r="AO25" s="314">
        <v>619</v>
      </c>
      <c r="AP25" s="314">
        <v>1</v>
      </c>
      <c r="AQ25" s="512">
        <v>1120</v>
      </c>
    </row>
    <row r="26" spans="1:43" ht="18" customHeight="1" x14ac:dyDescent="0.2">
      <c r="A26" s="510" t="s">
        <v>115</v>
      </c>
      <c r="B26" s="391" t="s">
        <v>116</v>
      </c>
      <c r="C26" s="391" t="s">
        <v>82</v>
      </c>
      <c r="D26" s="314">
        <v>272</v>
      </c>
      <c r="E26" s="314">
        <v>302</v>
      </c>
      <c r="F26" s="314">
        <v>0</v>
      </c>
      <c r="G26" s="511">
        <v>574</v>
      </c>
      <c r="H26" s="314">
        <v>11</v>
      </c>
      <c r="I26" s="314">
        <v>15</v>
      </c>
      <c r="J26" s="314">
        <v>0</v>
      </c>
      <c r="K26" s="511">
        <v>26</v>
      </c>
      <c r="L26" s="314">
        <v>30</v>
      </c>
      <c r="M26" s="314">
        <v>34</v>
      </c>
      <c r="N26" s="314">
        <v>0</v>
      </c>
      <c r="O26" s="511">
        <v>64</v>
      </c>
      <c r="P26" s="314">
        <v>0</v>
      </c>
      <c r="Q26" s="314">
        <v>0</v>
      </c>
      <c r="R26" s="314">
        <v>0</v>
      </c>
      <c r="S26" s="511">
        <v>0</v>
      </c>
      <c r="T26" s="314">
        <v>63</v>
      </c>
      <c r="U26" s="314">
        <v>75</v>
      </c>
      <c r="V26" s="314">
        <v>0</v>
      </c>
      <c r="W26" s="511">
        <v>138</v>
      </c>
      <c r="X26" s="314">
        <v>2</v>
      </c>
      <c r="Y26" s="314">
        <v>1</v>
      </c>
      <c r="Z26" s="314">
        <v>0</v>
      </c>
      <c r="AA26" s="511">
        <v>3</v>
      </c>
      <c r="AB26" s="314">
        <v>20</v>
      </c>
      <c r="AC26" s="314">
        <v>12</v>
      </c>
      <c r="AD26" s="314">
        <v>0</v>
      </c>
      <c r="AE26" s="511">
        <v>32</v>
      </c>
      <c r="AF26" s="314">
        <v>0</v>
      </c>
      <c r="AG26" s="314">
        <v>0</v>
      </c>
      <c r="AH26" s="314">
        <v>0</v>
      </c>
      <c r="AI26" s="511">
        <v>0</v>
      </c>
      <c r="AJ26" s="314">
        <v>6</v>
      </c>
      <c r="AK26" s="314">
        <v>6</v>
      </c>
      <c r="AL26" s="314">
        <v>0</v>
      </c>
      <c r="AM26" s="511">
        <v>12</v>
      </c>
      <c r="AN26" s="314">
        <v>404</v>
      </c>
      <c r="AO26" s="314">
        <v>445</v>
      </c>
      <c r="AP26" s="314">
        <v>0</v>
      </c>
      <c r="AQ26" s="512">
        <v>849</v>
      </c>
    </row>
    <row r="27" spans="1:43" ht="18" customHeight="1" x14ac:dyDescent="0.2">
      <c r="A27" s="510" t="s">
        <v>117</v>
      </c>
      <c r="B27" s="391" t="s">
        <v>118</v>
      </c>
      <c r="C27" s="391" t="s">
        <v>82</v>
      </c>
      <c r="D27" s="314">
        <v>319</v>
      </c>
      <c r="E27" s="314">
        <v>321</v>
      </c>
      <c r="F27" s="314">
        <v>1</v>
      </c>
      <c r="G27" s="511">
        <v>641</v>
      </c>
      <c r="H27" s="314">
        <v>14</v>
      </c>
      <c r="I27" s="314">
        <v>20</v>
      </c>
      <c r="J27" s="314">
        <v>0</v>
      </c>
      <c r="K27" s="511">
        <v>34</v>
      </c>
      <c r="L27" s="314">
        <v>31</v>
      </c>
      <c r="M27" s="314">
        <v>44</v>
      </c>
      <c r="N27" s="314">
        <v>0</v>
      </c>
      <c r="O27" s="511">
        <v>75</v>
      </c>
      <c r="P27" s="314">
        <v>1</v>
      </c>
      <c r="Q27" s="314">
        <v>1</v>
      </c>
      <c r="R27" s="314">
        <v>0</v>
      </c>
      <c r="S27" s="511">
        <v>2</v>
      </c>
      <c r="T27" s="314">
        <v>57</v>
      </c>
      <c r="U27" s="314">
        <v>66</v>
      </c>
      <c r="V27" s="314">
        <v>0</v>
      </c>
      <c r="W27" s="511">
        <v>123</v>
      </c>
      <c r="X27" s="314">
        <v>0</v>
      </c>
      <c r="Y27" s="314">
        <v>0</v>
      </c>
      <c r="Z27" s="314">
        <v>1</v>
      </c>
      <c r="AA27" s="511">
        <v>1</v>
      </c>
      <c r="AB27" s="314">
        <v>23</v>
      </c>
      <c r="AC27" s="314">
        <v>17</v>
      </c>
      <c r="AD27" s="314">
        <v>0</v>
      </c>
      <c r="AE27" s="511">
        <v>40</v>
      </c>
      <c r="AF27" s="314">
        <v>9</v>
      </c>
      <c r="AG27" s="314">
        <v>15</v>
      </c>
      <c r="AH27" s="314">
        <v>0</v>
      </c>
      <c r="AI27" s="511">
        <v>24</v>
      </c>
      <c r="AJ27" s="314">
        <v>15</v>
      </c>
      <c r="AK27" s="314">
        <v>13</v>
      </c>
      <c r="AL27" s="314">
        <v>1</v>
      </c>
      <c r="AM27" s="511">
        <v>29</v>
      </c>
      <c r="AN27" s="314">
        <v>469</v>
      </c>
      <c r="AO27" s="314">
        <v>497</v>
      </c>
      <c r="AP27" s="314">
        <v>3</v>
      </c>
      <c r="AQ27" s="512">
        <v>969</v>
      </c>
    </row>
    <row r="28" spans="1:43" ht="18" customHeight="1" x14ac:dyDescent="0.2">
      <c r="A28" s="510" t="s">
        <v>117</v>
      </c>
      <c r="B28" s="391" t="s">
        <v>119</v>
      </c>
      <c r="C28" s="391" t="s">
        <v>82</v>
      </c>
      <c r="D28" s="314">
        <v>545</v>
      </c>
      <c r="E28" s="314">
        <v>476</v>
      </c>
      <c r="F28" s="314">
        <v>0</v>
      </c>
      <c r="G28" s="511">
        <v>1021</v>
      </c>
      <c r="H28" s="314">
        <v>30</v>
      </c>
      <c r="I28" s="314">
        <v>45</v>
      </c>
      <c r="J28" s="314">
        <v>0</v>
      </c>
      <c r="K28" s="511">
        <v>75</v>
      </c>
      <c r="L28" s="314">
        <v>55</v>
      </c>
      <c r="M28" s="314">
        <v>85</v>
      </c>
      <c r="N28" s="314">
        <v>0</v>
      </c>
      <c r="O28" s="511">
        <v>140</v>
      </c>
      <c r="P28" s="314">
        <v>1</v>
      </c>
      <c r="Q28" s="314">
        <v>1</v>
      </c>
      <c r="R28" s="314">
        <v>0</v>
      </c>
      <c r="S28" s="511">
        <v>2</v>
      </c>
      <c r="T28" s="314">
        <v>147</v>
      </c>
      <c r="U28" s="314">
        <v>174</v>
      </c>
      <c r="V28" s="314">
        <v>0</v>
      </c>
      <c r="W28" s="511">
        <v>321</v>
      </c>
      <c r="X28" s="314">
        <v>1</v>
      </c>
      <c r="Y28" s="314">
        <v>0</v>
      </c>
      <c r="Z28" s="314">
        <v>0</v>
      </c>
      <c r="AA28" s="511">
        <v>1</v>
      </c>
      <c r="AB28" s="314">
        <v>27</v>
      </c>
      <c r="AC28" s="314">
        <v>33</v>
      </c>
      <c r="AD28" s="314">
        <v>1</v>
      </c>
      <c r="AE28" s="511">
        <v>61</v>
      </c>
      <c r="AF28" s="314">
        <v>30</v>
      </c>
      <c r="AG28" s="314">
        <v>46</v>
      </c>
      <c r="AH28" s="314">
        <v>0</v>
      </c>
      <c r="AI28" s="511">
        <v>76</v>
      </c>
      <c r="AJ28" s="314">
        <v>15</v>
      </c>
      <c r="AK28" s="314">
        <v>19</v>
      </c>
      <c r="AL28" s="314">
        <v>2</v>
      </c>
      <c r="AM28" s="511">
        <v>36</v>
      </c>
      <c r="AN28" s="314">
        <v>851</v>
      </c>
      <c r="AO28" s="314">
        <v>879</v>
      </c>
      <c r="AP28" s="314">
        <v>3</v>
      </c>
      <c r="AQ28" s="512">
        <v>1733</v>
      </c>
    </row>
    <row r="29" spans="1:43" ht="18" customHeight="1" x14ac:dyDescent="0.2">
      <c r="A29" s="510" t="s">
        <v>120</v>
      </c>
      <c r="B29" s="391" t="s">
        <v>121</v>
      </c>
      <c r="C29" s="391" t="s">
        <v>82</v>
      </c>
      <c r="D29" s="314">
        <v>210</v>
      </c>
      <c r="E29" s="314">
        <v>201</v>
      </c>
      <c r="F29" s="314">
        <v>1</v>
      </c>
      <c r="G29" s="511">
        <v>412</v>
      </c>
      <c r="H29" s="314">
        <v>16</v>
      </c>
      <c r="I29" s="314">
        <v>27</v>
      </c>
      <c r="J29" s="314">
        <v>0</v>
      </c>
      <c r="K29" s="511">
        <v>43</v>
      </c>
      <c r="L29" s="314">
        <v>21</v>
      </c>
      <c r="M29" s="314">
        <v>39</v>
      </c>
      <c r="N29" s="314">
        <v>0</v>
      </c>
      <c r="O29" s="511">
        <v>60</v>
      </c>
      <c r="P29" s="314">
        <v>0</v>
      </c>
      <c r="Q29" s="314">
        <v>1</v>
      </c>
      <c r="R29" s="314">
        <v>0</v>
      </c>
      <c r="S29" s="511">
        <v>1</v>
      </c>
      <c r="T29" s="314">
        <v>67</v>
      </c>
      <c r="U29" s="314">
        <v>77</v>
      </c>
      <c r="V29" s="314">
        <v>0</v>
      </c>
      <c r="W29" s="511">
        <v>144</v>
      </c>
      <c r="X29" s="314">
        <v>0</v>
      </c>
      <c r="Y29" s="314">
        <v>0</v>
      </c>
      <c r="Z29" s="314">
        <v>0</v>
      </c>
      <c r="AA29" s="511">
        <v>0</v>
      </c>
      <c r="AB29" s="314">
        <v>20</v>
      </c>
      <c r="AC29" s="314">
        <v>19</v>
      </c>
      <c r="AD29" s="314">
        <v>0</v>
      </c>
      <c r="AE29" s="511">
        <v>39</v>
      </c>
      <c r="AF29" s="314">
        <v>0</v>
      </c>
      <c r="AG29" s="314">
        <v>0</v>
      </c>
      <c r="AH29" s="314">
        <v>0</v>
      </c>
      <c r="AI29" s="511">
        <v>0</v>
      </c>
      <c r="AJ29" s="314">
        <v>11</v>
      </c>
      <c r="AK29" s="314">
        <v>12</v>
      </c>
      <c r="AL29" s="314">
        <v>0</v>
      </c>
      <c r="AM29" s="511">
        <v>23</v>
      </c>
      <c r="AN29" s="314">
        <v>345</v>
      </c>
      <c r="AO29" s="314">
        <v>376</v>
      </c>
      <c r="AP29" s="314">
        <v>1</v>
      </c>
      <c r="AQ29" s="512">
        <v>722</v>
      </c>
    </row>
    <row r="30" spans="1:43" ht="18" customHeight="1" x14ac:dyDescent="0.2">
      <c r="A30" s="510" t="s">
        <v>122</v>
      </c>
      <c r="B30" s="391" t="s">
        <v>123</v>
      </c>
      <c r="C30" s="391" t="s">
        <v>85</v>
      </c>
      <c r="D30" s="314">
        <v>223</v>
      </c>
      <c r="E30" s="314">
        <v>240</v>
      </c>
      <c r="F30" s="314">
        <v>1</v>
      </c>
      <c r="G30" s="511">
        <v>464</v>
      </c>
      <c r="H30" s="314">
        <v>13</v>
      </c>
      <c r="I30" s="314">
        <v>16</v>
      </c>
      <c r="J30" s="314">
        <v>0</v>
      </c>
      <c r="K30" s="511">
        <v>29</v>
      </c>
      <c r="L30" s="314">
        <v>28</v>
      </c>
      <c r="M30" s="314">
        <v>49</v>
      </c>
      <c r="N30" s="314">
        <v>0</v>
      </c>
      <c r="O30" s="511">
        <v>77</v>
      </c>
      <c r="P30" s="314">
        <v>0</v>
      </c>
      <c r="Q30" s="314">
        <v>0</v>
      </c>
      <c r="R30" s="314">
        <v>0</v>
      </c>
      <c r="S30" s="511">
        <v>0</v>
      </c>
      <c r="T30" s="314">
        <v>83</v>
      </c>
      <c r="U30" s="314">
        <v>129</v>
      </c>
      <c r="V30" s="314">
        <v>0</v>
      </c>
      <c r="W30" s="511">
        <v>212</v>
      </c>
      <c r="X30" s="314">
        <v>3</v>
      </c>
      <c r="Y30" s="314">
        <v>0</v>
      </c>
      <c r="Z30" s="314">
        <v>0</v>
      </c>
      <c r="AA30" s="511">
        <v>3</v>
      </c>
      <c r="AB30" s="314">
        <v>15</v>
      </c>
      <c r="AC30" s="314">
        <v>14</v>
      </c>
      <c r="AD30" s="314">
        <v>0</v>
      </c>
      <c r="AE30" s="511">
        <v>29</v>
      </c>
      <c r="AF30" s="314">
        <v>11</v>
      </c>
      <c r="AG30" s="314">
        <v>26</v>
      </c>
      <c r="AH30" s="314">
        <v>0</v>
      </c>
      <c r="AI30" s="511">
        <v>37</v>
      </c>
      <c r="AJ30" s="314">
        <v>9</v>
      </c>
      <c r="AK30" s="314">
        <v>8</v>
      </c>
      <c r="AL30" s="314">
        <v>0</v>
      </c>
      <c r="AM30" s="511">
        <v>17</v>
      </c>
      <c r="AN30" s="314">
        <v>385</v>
      </c>
      <c r="AO30" s="314">
        <v>482</v>
      </c>
      <c r="AP30" s="314">
        <v>1</v>
      </c>
      <c r="AQ30" s="512">
        <v>868</v>
      </c>
    </row>
    <row r="31" spans="1:43" ht="18" customHeight="1" x14ac:dyDescent="0.2">
      <c r="A31" s="510" t="s">
        <v>48</v>
      </c>
      <c r="B31" s="391" t="s">
        <v>124</v>
      </c>
      <c r="C31" s="391" t="s">
        <v>82</v>
      </c>
      <c r="D31" s="314">
        <v>469</v>
      </c>
      <c r="E31" s="314">
        <v>579</v>
      </c>
      <c r="F31" s="314">
        <v>0</v>
      </c>
      <c r="G31" s="511">
        <v>1048</v>
      </c>
      <c r="H31" s="314">
        <v>78</v>
      </c>
      <c r="I31" s="314">
        <v>122</v>
      </c>
      <c r="J31" s="314">
        <v>0</v>
      </c>
      <c r="K31" s="511">
        <v>200</v>
      </c>
      <c r="L31" s="314">
        <v>71</v>
      </c>
      <c r="M31" s="314">
        <v>120</v>
      </c>
      <c r="N31" s="314">
        <v>0</v>
      </c>
      <c r="O31" s="511">
        <v>191</v>
      </c>
      <c r="P31" s="314">
        <v>5</v>
      </c>
      <c r="Q31" s="314">
        <v>4</v>
      </c>
      <c r="R31" s="314">
        <v>0</v>
      </c>
      <c r="S31" s="511">
        <v>9</v>
      </c>
      <c r="T31" s="314">
        <v>305</v>
      </c>
      <c r="U31" s="314">
        <v>516</v>
      </c>
      <c r="V31" s="314">
        <v>0</v>
      </c>
      <c r="W31" s="511">
        <v>821</v>
      </c>
      <c r="X31" s="314">
        <v>0</v>
      </c>
      <c r="Y31" s="314">
        <v>2</v>
      </c>
      <c r="Z31" s="314">
        <v>0</v>
      </c>
      <c r="AA31" s="511">
        <v>2</v>
      </c>
      <c r="AB31" s="314">
        <v>40</v>
      </c>
      <c r="AC31" s="314">
        <v>48</v>
      </c>
      <c r="AD31" s="314">
        <v>0</v>
      </c>
      <c r="AE31" s="511">
        <v>88</v>
      </c>
      <c r="AF31" s="314">
        <v>25</v>
      </c>
      <c r="AG31" s="314">
        <v>51</v>
      </c>
      <c r="AH31" s="314">
        <v>0</v>
      </c>
      <c r="AI31" s="511">
        <v>76</v>
      </c>
      <c r="AJ31" s="314">
        <v>29</v>
      </c>
      <c r="AK31" s="314">
        <v>42</v>
      </c>
      <c r="AL31" s="314">
        <v>1</v>
      </c>
      <c r="AM31" s="511">
        <v>72</v>
      </c>
      <c r="AN31" s="314">
        <v>1022</v>
      </c>
      <c r="AO31" s="314">
        <v>1484</v>
      </c>
      <c r="AP31" s="314">
        <v>1</v>
      </c>
      <c r="AQ31" s="512">
        <v>2507</v>
      </c>
    </row>
    <row r="32" spans="1:43" ht="18" customHeight="1" x14ac:dyDescent="0.2">
      <c r="A32" s="510" t="s">
        <v>125</v>
      </c>
      <c r="B32" s="391" t="s">
        <v>126</v>
      </c>
      <c r="C32" s="391" t="s">
        <v>85</v>
      </c>
      <c r="D32" s="314">
        <v>174</v>
      </c>
      <c r="E32" s="314">
        <v>185</v>
      </c>
      <c r="F32" s="314">
        <v>1</v>
      </c>
      <c r="G32" s="511">
        <v>360</v>
      </c>
      <c r="H32" s="314">
        <v>21</v>
      </c>
      <c r="I32" s="314">
        <v>24</v>
      </c>
      <c r="J32" s="314">
        <v>0</v>
      </c>
      <c r="K32" s="511">
        <v>45</v>
      </c>
      <c r="L32" s="314">
        <v>6</v>
      </c>
      <c r="M32" s="314">
        <v>10</v>
      </c>
      <c r="N32" s="314">
        <v>0</v>
      </c>
      <c r="O32" s="511">
        <v>16</v>
      </c>
      <c r="P32" s="314">
        <v>1</v>
      </c>
      <c r="Q32" s="314">
        <v>1</v>
      </c>
      <c r="R32" s="314">
        <v>0</v>
      </c>
      <c r="S32" s="511">
        <v>2</v>
      </c>
      <c r="T32" s="314">
        <v>138</v>
      </c>
      <c r="U32" s="314">
        <v>204</v>
      </c>
      <c r="V32" s="314">
        <v>0</v>
      </c>
      <c r="W32" s="511">
        <v>342</v>
      </c>
      <c r="X32" s="314">
        <v>1</v>
      </c>
      <c r="Y32" s="314">
        <v>2</v>
      </c>
      <c r="Z32" s="314">
        <v>0</v>
      </c>
      <c r="AA32" s="511">
        <v>3</v>
      </c>
      <c r="AB32" s="314">
        <v>47</v>
      </c>
      <c r="AC32" s="314">
        <v>61</v>
      </c>
      <c r="AD32" s="314">
        <v>1</v>
      </c>
      <c r="AE32" s="511">
        <v>109</v>
      </c>
      <c r="AF32" s="314">
        <v>35</v>
      </c>
      <c r="AG32" s="314">
        <v>50</v>
      </c>
      <c r="AH32" s="314">
        <v>0</v>
      </c>
      <c r="AI32" s="511">
        <v>85</v>
      </c>
      <c r="AJ32" s="314">
        <v>15</v>
      </c>
      <c r="AK32" s="314">
        <v>16</v>
      </c>
      <c r="AL32" s="314">
        <v>0</v>
      </c>
      <c r="AM32" s="511">
        <v>31</v>
      </c>
      <c r="AN32" s="314">
        <v>438</v>
      </c>
      <c r="AO32" s="314">
        <v>553</v>
      </c>
      <c r="AP32" s="314">
        <v>2</v>
      </c>
      <c r="AQ32" s="512">
        <v>993</v>
      </c>
    </row>
    <row r="33" spans="1:43" ht="18" customHeight="1" x14ac:dyDescent="0.2">
      <c r="A33" s="510" t="s">
        <v>125</v>
      </c>
      <c r="B33" s="391" t="s">
        <v>127</v>
      </c>
      <c r="C33" s="391" t="s">
        <v>85</v>
      </c>
      <c r="D33" s="314">
        <v>407</v>
      </c>
      <c r="E33" s="314">
        <v>496</v>
      </c>
      <c r="F33" s="314">
        <v>0</v>
      </c>
      <c r="G33" s="511">
        <v>903</v>
      </c>
      <c r="H33" s="314">
        <v>37</v>
      </c>
      <c r="I33" s="314">
        <v>55</v>
      </c>
      <c r="J33" s="314">
        <v>0</v>
      </c>
      <c r="K33" s="511">
        <v>92</v>
      </c>
      <c r="L33" s="314">
        <v>59</v>
      </c>
      <c r="M33" s="314">
        <v>164</v>
      </c>
      <c r="N33" s="314">
        <v>0</v>
      </c>
      <c r="O33" s="511">
        <v>223</v>
      </c>
      <c r="P33" s="314">
        <v>0</v>
      </c>
      <c r="Q33" s="314">
        <v>0</v>
      </c>
      <c r="R33" s="314">
        <v>0</v>
      </c>
      <c r="S33" s="511">
        <v>0</v>
      </c>
      <c r="T33" s="314">
        <v>279</v>
      </c>
      <c r="U33" s="314">
        <v>477</v>
      </c>
      <c r="V33" s="314">
        <v>0</v>
      </c>
      <c r="W33" s="511">
        <v>756</v>
      </c>
      <c r="X33" s="314">
        <v>1</v>
      </c>
      <c r="Y33" s="314">
        <v>3</v>
      </c>
      <c r="Z33" s="314">
        <v>0</v>
      </c>
      <c r="AA33" s="511">
        <v>4</v>
      </c>
      <c r="AB33" s="314">
        <v>38</v>
      </c>
      <c r="AC33" s="314">
        <v>54</v>
      </c>
      <c r="AD33" s="314">
        <v>0</v>
      </c>
      <c r="AE33" s="511">
        <v>92</v>
      </c>
      <c r="AF33" s="314">
        <v>139</v>
      </c>
      <c r="AG33" s="314">
        <v>172</v>
      </c>
      <c r="AH33" s="314">
        <v>0</v>
      </c>
      <c r="AI33" s="511">
        <v>311</v>
      </c>
      <c r="AJ33" s="314">
        <v>24</v>
      </c>
      <c r="AK33" s="314">
        <v>34</v>
      </c>
      <c r="AL33" s="314">
        <v>1</v>
      </c>
      <c r="AM33" s="511">
        <v>59</v>
      </c>
      <c r="AN33" s="314">
        <v>984</v>
      </c>
      <c r="AO33" s="314">
        <v>1455</v>
      </c>
      <c r="AP33" s="314">
        <v>1</v>
      </c>
      <c r="AQ33" s="512">
        <v>2440</v>
      </c>
    </row>
    <row r="34" spans="1:43" ht="18" customHeight="1" x14ac:dyDescent="0.2">
      <c r="A34" s="510" t="s">
        <v>125</v>
      </c>
      <c r="B34" s="391" t="s">
        <v>128</v>
      </c>
      <c r="C34" s="391" t="s">
        <v>85</v>
      </c>
      <c r="D34" s="314">
        <v>805</v>
      </c>
      <c r="E34" s="314">
        <v>648</v>
      </c>
      <c r="F34" s="314">
        <v>0</v>
      </c>
      <c r="G34" s="511">
        <v>1453</v>
      </c>
      <c r="H34" s="314">
        <v>107</v>
      </c>
      <c r="I34" s="314">
        <v>203</v>
      </c>
      <c r="J34" s="314">
        <v>0</v>
      </c>
      <c r="K34" s="511">
        <v>310</v>
      </c>
      <c r="L34" s="314">
        <v>119</v>
      </c>
      <c r="M34" s="314">
        <v>247</v>
      </c>
      <c r="N34" s="314">
        <v>0</v>
      </c>
      <c r="O34" s="511">
        <v>366</v>
      </c>
      <c r="P34" s="314">
        <v>1</v>
      </c>
      <c r="Q34" s="314">
        <v>1</v>
      </c>
      <c r="R34" s="314">
        <v>0</v>
      </c>
      <c r="S34" s="511">
        <v>2</v>
      </c>
      <c r="T34" s="314">
        <v>435</v>
      </c>
      <c r="U34" s="314">
        <v>705</v>
      </c>
      <c r="V34" s="314">
        <v>0</v>
      </c>
      <c r="W34" s="511">
        <v>1140</v>
      </c>
      <c r="X34" s="314">
        <v>2</v>
      </c>
      <c r="Y34" s="314">
        <v>2</v>
      </c>
      <c r="Z34" s="314">
        <v>0</v>
      </c>
      <c r="AA34" s="511">
        <v>4</v>
      </c>
      <c r="AB34" s="314">
        <v>83</v>
      </c>
      <c r="AC34" s="314">
        <v>72</v>
      </c>
      <c r="AD34" s="314">
        <v>0</v>
      </c>
      <c r="AE34" s="511">
        <v>155</v>
      </c>
      <c r="AF34" s="314">
        <v>136</v>
      </c>
      <c r="AG34" s="314">
        <v>187</v>
      </c>
      <c r="AH34" s="314">
        <v>1</v>
      </c>
      <c r="AI34" s="511">
        <v>324</v>
      </c>
      <c r="AJ34" s="314">
        <v>38</v>
      </c>
      <c r="AK34" s="314">
        <v>48</v>
      </c>
      <c r="AL34" s="314">
        <v>2</v>
      </c>
      <c r="AM34" s="511">
        <v>88</v>
      </c>
      <c r="AN34" s="314">
        <v>1726</v>
      </c>
      <c r="AO34" s="314">
        <v>2113</v>
      </c>
      <c r="AP34" s="314">
        <v>3</v>
      </c>
      <c r="AQ34" s="512">
        <v>3842</v>
      </c>
    </row>
    <row r="35" spans="1:43" ht="18" customHeight="1" x14ac:dyDescent="0.2">
      <c r="A35" s="510" t="s">
        <v>129</v>
      </c>
      <c r="B35" s="391" t="s">
        <v>130</v>
      </c>
      <c r="C35" s="391" t="s">
        <v>85</v>
      </c>
      <c r="D35" s="314">
        <v>353</v>
      </c>
      <c r="E35" s="314">
        <v>369</v>
      </c>
      <c r="F35" s="314">
        <v>0</v>
      </c>
      <c r="G35" s="511">
        <v>722</v>
      </c>
      <c r="H35" s="314">
        <v>43</v>
      </c>
      <c r="I35" s="314">
        <v>67</v>
      </c>
      <c r="J35" s="314">
        <v>0</v>
      </c>
      <c r="K35" s="511">
        <v>110</v>
      </c>
      <c r="L35" s="314">
        <v>43</v>
      </c>
      <c r="M35" s="314">
        <v>62</v>
      </c>
      <c r="N35" s="314">
        <v>0</v>
      </c>
      <c r="O35" s="511">
        <v>105</v>
      </c>
      <c r="P35" s="314">
        <v>0</v>
      </c>
      <c r="Q35" s="314">
        <v>0</v>
      </c>
      <c r="R35" s="314">
        <v>0</v>
      </c>
      <c r="S35" s="511">
        <v>0</v>
      </c>
      <c r="T35" s="314">
        <v>162</v>
      </c>
      <c r="U35" s="314">
        <v>243</v>
      </c>
      <c r="V35" s="314">
        <v>0</v>
      </c>
      <c r="W35" s="511">
        <v>405</v>
      </c>
      <c r="X35" s="314">
        <v>1</v>
      </c>
      <c r="Y35" s="314">
        <v>3</v>
      </c>
      <c r="Z35" s="314">
        <v>0</v>
      </c>
      <c r="AA35" s="511">
        <v>4</v>
      </c>
      <c r="AB35" s="314">
        <v>31</v>
      </c>
      <c r="AC35" s="314">
        <v>32</v>
      </c>
      <c r="AD35" s="314">
        <v>0</v>
      </c>
      <c r="AE35" s="511">
        <v>63</v>
      </c>
      <c r="AF35" s="314">
        <v>161</v>
      </c>
      <c r="AG35" s="314">
        <v>213</v>
      </c>
      <c r="AH35" s="314">
        <v>1</v>
      </c>
      <c r="AI35" s="511">
        <v>375</v>
      </c>
      <c r="AJ35" s="314">
        <v>17</v>
      </c>
      <c r="AK35" s="314">
        <v>23</v>
      </c>
      <c r="AL35" s="314">
        <v>0</v>
      </c>
      <c r="AM35" s="511">
        <v>40</v>
      </c>
      <c r="AN35" s="314">
        <v>811</v>
      </c>
      <c r="AO35" s="314">
        <v>1012</v>
      </c>
      <c r="AP35" s="314">
        <v>1</v>
      </c>
      <c r="AQ35" s="512">
        <v>1824</v>
      </c>
    </row>
    <row r="36" spans="1:43" ht="18" customHeight="1" x14ac:dyDescent="0.2">
      <c r="A36" s="510" t="s">
        <v>129</v>
      </c>
      <c r="B36" s="391" t="s">
        <v>131</v>
      </c>
      <c r="C36" s="391" t="s">
        <v>82</v>
      </c>
      <c r="D36" s="314">
        <v>408</v>
      </c>
      <c r="E36" s="314">
        <v>435</v>
      </c>
      <c r="F36" s="314">
        <v>0</v>
      </c>
      <c r="G36" s="511">
        <v>843</v>
      </c>
      <c r="H36" s="314">
        <v>37</v>
      </c>
      <c r="I36" s="314">
        <v>49</v>
      </c>
      <c r="J36" s="314">
        <v>0</v>
      </c>
      <c r="K36" s="511">
        <v>86</v>
      </c>
      <c r="L36" s="314">
        <v>50</v>
      </c>
      <c r="M36" s="314">
        <v>61</v>
      </c>
      <c r="N36" s="314">
        <v>0</v>
      </c>
      <c r="O36" s="511">
        <v>111</v>
      </c>
      <c r="P36" s="314">
        <v>0</v>
      </c>
      <c r="Q36" s="314">
        <v>0</v>
      </c>
      <c r="R36" s="314">
        <v>0</v>
      </c>
      <c r="S36" s="511">
        <v>0</v>
      </c>
      <c r="T36" s="314">
        <v>191</v>
      </c>
      <c r="U36" s="314">
        <v>270</v>
      </c>
      <c r="V36" s="314">
        <v>0</v>
      </c>
      <c r="W36" s="511">
        <v>461</v>
      </c>
      <c r="X36" s="314">
        <v>0</v>
      </c>
      <c r="Y36" s="314">
        <v>2</v>
      </c>
      <c r="Z36" s="314">
        <v>0</v>
      </c>
      <c r="AA36" s="511">
        <v>2</v>
      </c>
      <c r="AB36" s="314">
        <v>29</v>
      </c>
      <c r="AC36" s="314">
        <v>36</v>
      </c>
      <c r="AD36" s="314">
        <v>0</v>
      </c>
      <c r="AE36" s="511">
        <v>65</v>
      </c>
      <c r="AF36" s="314">
        <v>26</v>
      </c>
      <c r="AG36" s="314">
        <v>31</v>
      </c>
      <c r="AH36" s="314">
        <v>0</v>
      </c>
      <c r="AI36" s="511">
        <v>57</v>
      </c>
      <c r="AJ36" s="314">
        <v>17</v>
      </c>
      <c r="AK36" s="314">
        <v>21</v>
      </c>
      <c r="AL36" s="314">
        <v>0</v>
      </c>
      <c r="AM36" s="511">
        <v>38</v>
      </c>
      <c r="AN36" s="314">
        <v>758</v>
      </c>
      <c r="AO36" s="314">
        <v>905</v>
      </c>
      <c r="AP36" s="314">
        <v>0</v>
      </c>
      <c r="AQ36" s="512">
        <v>1663</v>
      </c>
    </row>
    <row r="37" spans="1:43" ht="18" customHeight="1" x14ac:dyDescent="0.2">
      <c r="A37" s="510" t="s">
        <v>132</v>
      </c>
      <c r="B37" s="391" t="s">
        <v>133</v>
      </c>
      <c r="C37" s="391" t="s">
        <v>82</v>
      </c>
      <c r="D37" s="314">
        <v>259</v>
      </c>
      <c r="E37" s="314">
        <v>281</v>
      </c>
      <c r="F37" s="314">
        <v>0</v>
      </c>
      <c r="G37" s="511">
        <v>540</v>
      </c>
      <c r="H37" s="314">
        <v>18</v>
      </c>
      <c r="I37" s="314">
        <v>13</v>
      </c>
      <c r="J37" s="314">
        <v>0</v>
      </c>
      <c r="K37" s="511">
        <v>31</v>
      </c>
      <c r="L37" s="314">
        <v>24</v>
      </c>
      <c r="M37" s="314">
        <v>33</v>
      </c>
      <c r="N37" s="314">
        <v>0</v>
      </c>
      <c r="O37" s="511">
        <v>57</v>
      </c>
      <c r="P37" s="314">
        <v>0</v>
      </c>
      <c r="Q37" s="314">
        <v>0</v>
      </c>
      <c r="R37" s="314">
        <v>0</v>
      </c>
      <c r="S37" s="511">
        <v>0</v>
      </c>
      <c r="T37" s="314">
        <v>117</v>
      </c>
      <c r="U37" s="314">
        <v>141</v>
      </c>
      <c r="V37" s="314">
        <v>0</v>
      </c>
      <c r="W37" s="511">
        <v>258</v>
      </c>
      <c r="X37" s="314">
        <v>0</v>
      </c>
      <c r="Y37" s="314">
        <v>0</v>
      </c>
      <c r="Z37" s="314">
        <v>0</v>
      </c>
      <c r="AA37" s="511">
        <v>0</v>
      </c>
      <c r="AB37" s="314">
        <v>14</v>
      </c>
      <c r="AC37" s="314">
        <v>15</v>
      </c>
      <c r="AD37" s="314">
        <v>0</v>
      </c>
      <c r="AE37" s="511">
        <v>29</v>
      </c>
      <c r="AF37" s="314">
        <v>64</v>
      </c>
      <c r="AG37" s="314">
        <v>86</v>
      </c>
      <c r="AH37" s="314">
        <v>0</v>
      </c>
      <c r="AI37" s="511">
        <v>150</v>
      </c>
      <c r="AJ37" s="314">
        <v>8</v>
      </c>
      <c r="AK37" s="314">
        <v>9</v>
      </c>
      <c r="AL37" s="314">
        <v>1</v>
      </c>
      <c r="AM37" s="511">
        <v>18</v>
      </c>
      <c r="AN37" s="314">
        <v>504</v>
      </c>
      <c r="AO37" s="314">
        <v>578</v>
      </c>
      <c r="AP37" s="314">
        <v>1</v>
      </c>
      <c r="AQ37" s="512">
        <v>1083</v>
      </c>
    </row>
    <row r="38" spans="1:43" ht="18" customHeight="1" x14ac:dyDescent="0.2">
      <c r="A38" s="510" t="s">
        <v>52</v>
      </c>
      <c r="B38" s="391" t="s">
        <v>134</v>
      </c>
      <c r="C38" s="391" t="s">
        <v>82</v>
      </c>
      <c r="D38" s="314">
        <v>65</v>
      </c>
      <c r="E38" s="314">
        <v>66</v>
      </c>
      <c r="F38" s="314">
        <v>0</v>
      </c>
      <c r="G38" s="511">
        <v>131</v>
      </c>
      <c r="H38" s="314">
        <v>8</v>
      </c>
      <c r="I38" s="314">
        <v>7</v>
      </c>
      <c r="J38" s="314">
        <v>0</v>
      </c>
      <c r="K38" s="511">
        <v>15</v>
      </c>
      <c r="L38" s="314">
        <v>8</v>
      </c>
      <c r="M38" s="314">
        <v>7</v>
      </c>
      <c r="N38" s="314">
        <v>0</v>
      </c>
      <c r="O38" s="511">
        <v>15</v>
      </c>
      <c r="P38" s="314">
        <v>0</v>
      </c>
      <c r="Q38" s="314">
        <v>1</v>
      </c>
      <c r="R38" s="314">
        <v>0</v>
      </c>
      <c r="S38" s="511">
        <v>1</v>
      </c>
      <c r="T38" s="314">
        <v>19</v>
      </c>
      <c r="U38" s="314">
        <v>19</v>
      </c>
      <c r="V38" s="314">
        <v>0</v>
      </c>
      <c r="W38" s="511">
        <v>38</v>
      </c>
      <c r="X38" s="314">
        <v>1</v>
      </c>
      <c r="Y38" s="314">
        <v>0</v>
      </c>
      <c r="Z38" s="314">
        <v>0</v>
      </c>
      <c r="AA38" s="511">
        <v>1</v>
      </c>
      <c r="AB38" s="314">
        <v>1</v>
      </c>
      <c r="AC38" s="314">
        <v>4</v>
      </c>
      <c r="AD38" s="314">
        <v>0</v>
      </c>
      <c r="AE38" s="511">
        <v>5</v>
      </c>
      <c r="AF38" s="314">
        <v>0</v>
      </c>
      <c r="AG38" s="314">
        <v>0</v>
      </c>
      <c r="AH38" s="314">
        <v>0</v>
      </c>
      <c r="AI38" s="511">
        <v>0</v>
      </c>
      <c r="AJ38" s="314">
        <v>2</v>
      </c>
      <c r="AK38" s="314">
        <v>1</v>
      </c>
      <c r="AL38" s="314">
        <v>0</v>
      </c>
      <c r="AM38" s="511">
        <v>3</v>
      </c>
      <c r="AN38" s="314">
        <v>104</v>
      </c>
      <c r="AO38" s="314">
        <v>105</v>
      </c>
      <c r="AP38" s="314">
        <v>0</v>
      </c>
      <c r="AQ38" s="512">
        <v>209</v>
      </c>
    </row>
    <row r="39" spans="1:43" ht="18" customHeight="1" x14ac:dyDescent="0.2">
      <c r="A39" s="510" t="s">
        <v>135</v>
      </c>
      <c r="B39" s="391" t="s">
        <v>136</v>
      </c>
      <c r="C39" s="391" t="s">
        <v>82</v>
      </c>
      <c r="D39" s="314">
        <v>299</v>
      </c>
      <c r="E39" s="314">
        <v>262</v>
      </c>
      <c r="F39" s="314">
        <v>1</v>
      </c>
      <c r="G39" s="511">
        <v>562</v>
      </c>
      <c r="H39" s="314">
        <v>24</v>
      </c>
      <c r="I39" s="314">
        <v>35</v>
      </c>
      <c r="J39" s="314">
        <v>0</v>
      </c>
      <c r="K39" s="511">
        <v>59</v>
      </c>
      <c r="L39" s="314">
        <v>28</v>
      </c>
      <c r="M39" s="314">
        <v>42</v>
      </c>
      <c r="N39" s="314">
        <v>0</v>
      </c>
      <c r="O39" s="511">
        <v>70</v>
      </c>
      <c r="P39" s="314">
        <v>4</v>
      </c>
      <c r="Q39" s="314">
        <v>7</v>
      </c>
      <c r="R39" s="314">
        <v>0</v>
      </c>
      <c r="S39" s="511">
        <v>11</v>
      </c>
      <c r="T39" s="314">
        <v>80</v>
      </c>
      <c r="U39" s="314">
        <v>97</v>
      </c>
      <c r="V39" s="314">
        <v>0</v>
      </c>
      <c r="W39" s="511">
        <v>177</v>
      </c>
      <c r="X39" s="314">
        <v>1</v>
      </c>
      <c r="Y39" s="314">
        <v>1</v>
      </c>
      <c r="Z39" s="314">
        <v>0</v>
      </c>
      <c r="AA39" s="511">
        <v>2</v>
      </c>
      <c r="AB39" s="314">
        <v>22</v>
      </c>
      <c r="AC39" s="314">
        <v>12</v>
      </c>
      <c r="AD39" s="314">
        <v>0</v>
      </c>
      <c r="AE39" s="511">
        <v>34</v>
      </c>
      <c r="AF39" s="314">
        <v>0</v>
      </c>
      <c r="AG39" s="314">
        <v>0</v>
      </c>
      <c r="AH39" s="314">
        <v>0</v>
      </c>
      <c r="AI39" s="511">
        <v>0</v>
      </c>
      <c r="AJ39" s="314">
        <v>9</v>
      </c>
      <c r="AK39" s="314">
        <v>8</v>
      </c>
      <c r="AL39" s="314">
        <v>0</v>
      </c>
      <c r="AM39" s="511">
        <v>17</v>
      </c>
      <c r="AN39" s="314">
        <v>467</v>
      </c>
      <c r="AO39" s="314">
        <v>464</v>
      </c>
      <c r="AP39" s="314">
        <v>1</v>
      </c>
      <c r="AQ39" s="512">
        <v>932</v>
      </c>
    </row>
    <row r="40" spans="1:43" ht="18" customHeight="1" x14ac:dyDescent="0.2">
      <c r="A40" s="510" t="s">
        <v>135</v>
      </c>
      <c r="B40" s="391" t="s">
        <v>137</v>
      </c>
      <c r="C40" s="391" t="s">
        <v>85</v>
      </c>
      <c r="D40" s="314">
        <v>446</v>
      </c>
      <c r="E40" s="314">
        <v>417</v>
      </c>
      <c r="F40" s="314">
        <v>0</v>
      </c>
      <c r="G40" s="511">
        <v>863</v>
      </c>
      <c r="H40" s="314">
        <v>38</v>
      </c>
      <c r="I40" s="314">
        <v>41</v>
      </c>
      <c r="J40" s="314">
        <v>0</v>
      </c>
      <c r="K40" s="511">
        <v>79</v>
      </c>
      <c r="L40" s="314">
        <v>56</v>
      </c>
      <c r="M40" s="314">
        <v>88</v>
      </c>
      <c r="N40" s="314">
        <v>0</v>
      </c>
      <c r="O40" s="511">
        <v>144</v>
      </c>
      <c r="P40" s="314">
        <v>0</v>
      </c>
      <c r="Q40" s="314">
        <v>1</v>
      </c>
      <c r="R40" s="314">
        <v>0</v>
      </c>
      <c r="S40" s="511">
        <v>1</v>
      </c>
      <c r="T40" s="314">
        <v>210</v>
      </c>
      <c r="U40" s="314">
        <v>261</v>
      </c>
      <c r="V40" s="314">
        <v>0</v>
      </c>
      <c r="W40" s="511">
        <v>471</v>
      </c>
      <c r="X40" s="314">
        <v>4</v>
      </c>
      <c r="Y40" s="314">
        <v>2</v>
      </c>
      <c r="Z40" s="314">
        <v>0</v>
      </c>
      <c r="AA40" s="511">
        <v>6</v>
      </c>
      <c r="AB40" s="314">
        <v>38</v>
      </c>
      <c r="AC40" s="314">
        <v>37</v>
      </c>
      <c r="AD40" s="314">
        <v>0</v>
      </c>
      <c r="AE40" s="511">
        <v>75</v>
      </c>
      <c r="AF40" s="314">
        <v>6</v>
      </c>
      <c r="AG40" s="314">
        <v>6</v>
      </c>
      <c r="AH40" s="314">
        <v>0</v>
      </c>
      <c r="AI40" s="511">
        <v>12</v>
      </c>
      <c r="AJ40" s="314">
        <v>24</v>
      </c>
      <c r="AK40" s="314">
        <v>10</v>
      </c>
      <c r="AL40" s="314">
        <v>0</v>
      </c>
      <c r="AM40" s="511">
        <v>34</v>
      </c>
      <c r="AN40" s="314">
        <v>822</v>
      </c>
      <c r="AO40" s="314">
        <v>863</v>
      </c>
      <c r="AP40" s="314">
        <v>0</v>
      </c>
      <c r="AQ40" s="512">
        <v>1685</v>
      </c>
    </row>
    <row r="41" spans="1:43" ht="18" customHeight="1" x14ac:dyDescent="0.2">
      <c r="A41" s="510" t="s">
        <v>138</v>
      </c>
      <c r="B41" s="391" t="s">
        <v>139</v>
      </c>
      <c r="C41" s="391" t="s">
        <v>85</v>
      </c>
      <c r="D41" s="314">
        <v>600</v>
      </c>
      <c r="E41" s="314">
        <v>472</v>
      </c>
      <c r="F41" s="314">
        <v>0</v>
      </c>
      <c r="G41" s="511">
        <v>1072</v>
      </c>
      <c r="H41" s="314">
        <v>31</v>
      </c>
      <c r="I41" s="314">
        <v>33</v>
      </c>
      <c r="J41" s="314">
        <v>0</v>
      </c>
      <c r="K41" s="511">
        <v>64</v>
      </c>
      <c r="L41" s="314">
        <v>72</v>
      </c>
      <c r="M41" s="314">
        <v>85</v>
      </c>
      <c r="N41" s="314">
        <v>0</v>
      </c>
      <c r="O41" s="511">
        <v>157</v>
      </c>
      <c r="P41" s="314">
        <v>2</v>
      </c>
      <c r="Q41" s="314">
        <v>1</v>
      </c>
      <c r="R41" s="314">
        <v>0</v>
      </c>
      <c r="S41" s="511">
        <v>3</v>
      </c>
      <c r="T41" s="314">
        <v>231</v>
      </c>
      <c r="U41" s="314">
        <v>296</v>
      </c>
      <c r="V41" s="314">
        <v>0</v>
      </c>
      <c r="W41" s="511">
        <v>527</v>
      </c>
      <c r="X41" s="314">
        <v>0</v>
      </c>
      <c r="Y41" s="314">
        <v>1</v>
      </c>
      <c r="Z41" s="314">
        <v>0</v>
      </c>
      <c r="AA41" s="511">
        <v>1</v>
      </c>
      <c r="AB41" s="314">
        <v>41</v>
      </c>
      <c r="AC41" s="314">
        <v>35</v>
      </c>
      <c r="AD41" s="314">
        <v>1</v>
      </c>
      <c r="AE41" s="511">
        <v>77</v>
      </c>
      <c r="AF41" s="314">
        <v>22</v>
      </c>
      <c r="AG41" s="314">
        <v>35</v>
      </c>
      <c r="AH41" s="314">
        <v>1</v>
      </c>
      <c r="AI41" s="511">
        <v>58</v>
      </c>
      <c r="AJ41" s="314">
        <v>23</v>
      </c>
      <c r="AK41" s="314">
        <v>19</v>
      </c>
      <c r="AL41" s="314">
        <v>2</v>
      </c>
      <c r="AM41" s="511">
        <v>44</v>
      </c>
      <c r="AN41" s="314">
        <v>1022</v>
      </c>
      <c r="AO41" s="314">
        <v>977</v>
      </c>
      <c r="AP41" s="314">
        <v>4</v>
      </c>
      <c r="AQ41" s="512">
        <v>2003</v>
      </c>
    </row>
    <row r="42" spans="1:43" ht="18" customHeight="1" x14ac:dyDescent="0.2">
      <c r="A42" s="510" t="s">
        <v>138</v>
      </c>
      <c r="B42" s="391" t="s">
        <v>140</v>
      </c>
      <c r="C42" s="391" t="s">
        <v>82</v>
      </c>
      <c r="D42" s="314">
        <v>225</v>
      </c>
      <c r="E42" s="314">
        <v>218</v>
      </c>
      <c r="F42" s="314">
        <v>0</v>
      </c>
      <c r="G42" s="511">
        <v>443</v>
      </c>
      <c r="H42" s="314">
        <v>9</v>
      </c>
      <c r="I42" s="314">
        <v>9</v>
      </c>
      <c r="J42" s="314">
        <v>0</v>
      </c>
      <c r="K42" s="511">
        <v>18</v>
      </c>
      <c r="L42" s="314">
        <v>24</v>
      </c>
      <c r="M42" s="314">
        <v>20</v>
      </c>
      <c r="N42" s="314">
        <v>0</v>
      </c>
      <c r="O42" s="511">
        <v>44</v>
      </c>
      <c r="P42" s="314">
        <v>1</v>
      </c>
      <c r="Q42" s="314">
        <v>0</v>
      </c>
      <c r="R42" s="314">
        <v>0</v>
      </c>
      <c r="S42" s="511">
        <v>1</v>
      </c>
      <c r="T42" s="314">
        <v>68</v>
      </c>
      <c r="U42" s="314">
        <v>63</v>
      </c>
      <c r="V42" s="314">
        <v>0</v>
      </c>
      <c r="W42" s="511">
        <v>131</v>
      </c>
      <c r="X42" s="314">
        <v>0</v>
      </c>
      <c r="Y42" s="314">
        <v>2</v>
      </c>
      <c r="Z42" s="314">
        <v>0</v>
      </c>
      <c r="AA42" s="511">
        <v>2</v>
      </c>
      <c r="AB42" s="314">
        <v>16</v>
      </c>
      <c r="AC42" s="314">
        <v>13</v>
      </c>
      <c r="AD42" s="314">
        <v>0</v>
      </c>
      <c r="AE42" s="511">
        <v>29</v>
      </c>
      <c r="AF42" s="314">
        <v>19</v>
      </c>
      <c r="AG42" s="314">
        <v>11</v>
      </c>
      <c r="AH42" s="314">
        <v>0</v>
      </c>
      <c r="AI42" s="511">
        <v>30</v>
      </c>
      <c r="AJ42" s="314">
        <v>6</v>
      </c>
      <c r="AK42" s="314">
        <v>7</v>
      </c>
      <c r="AL42" s="314">
        <v>1</v>
      </c>
      <c r="AM42" s="511">
        <v>14</v>
      </c>
      <c r="AN42" s="314">
        <v>368</v>
      </c>
      <c r="AO42" s="314">
        <v>343</v>
      </c>
      <c r="AP42" s="314">
        <v>1</v>
      </c>
      <c r="AQ42" s="512">
        <v>712</v>
      </c>
    </row>
    <row r="43" spans="1:43" ht="18" customHeight="1" x14ac:dyDescent="0.2">
      <c r="A43" s="510" t="s">
        <v>141</v>
      </c>
      <c r="B43" s="391" t="s">
        <v>142</v>
      </c>
      <c r="C43" s="391" t="s">
        <v>82</v>
      </c>
      <c r="D43" s="314">
        <v>397</v>
      </c>
      <c r="E43" s="314">
        <v>287</v>
      </c>
      <c r="F43" s="314">
        <v>1</v>
      </c>
      <c r="G43" s="511">
        <v>685</v>
      </c>
      <c r="H43" s="314">
        <v>30</v>
      </c>
      <c r="I43" s="314">
        <v>39</v>
      </c>
      <c r="J43" s="314">
        <v>0</v>
      </c>
      <c r="K43" s="511">
        <v>69</v>
      </c>
      <c r="L43" s="314">
        <v>68</v>
      </c>
      <c r="M43" s="314">
        <v>113</v>
      </c>
      <c r="N43" s="314">
        <v>0</v>
      </c>
      <c r="O43" s="511">
        <v>181</v>
      </c>
      <c r="P43" s="314">
        <v>2</v>
      </c>
      <c r="Q43" s="314">
        <v>2</v>
      </c>
      <c r="R43" s="314">
        <v>0</v>
      </c>
      <c r="S43" s="511">
        <v>4</v>
      </c>
      <c r="T43" s="314">
        <v>280</v>
      </c>
      <c r="U43" s="314">
        <v>339</v>
      </c>
      <c r="V43" s="314">
        <v>0</v>
      </c>
      <c r="W43" s="511">
        <v>619</v>
      </c>
      <c r="X43" s="314">
        <v>1</v>
      </c>
      <c r="Y43" s="314">
        <v>0</v>
      </c>
      <c r="Z43" s="314">
        <v>0</v>
      </c>
      <c r="AA43" s="511">
        <v>1</v>
      </c>
      <c r="AB43" s="314">
        <v>44</v>
      </c>
      <c r="AC43" s="314">
        <v>32</v>
      </c>
      <c r="AD43" s="314">
        <v>0</v>
      </c>
      <c r="AE43" s="511">
        <v>76</v>
      </c>
      <c r="AF43" s="314">
        <v>0</v>
      </c>
      <c r="AG43" s="314">
        <v>0</v>
      </c>
      <c r="AH43" s="314">
        <v>0</v>
      </c>
      <c r="AI43" s="511">
        <v>0</v>
      </c>
      <c r="AJ43" s="314">
        <v>23</v>
      </c>
      <c r="AK43" s="314">
        <v>20</v>
      </c>
      <c r="AL43" s="314">
        <v>1</v>
      </c>
      <c r="AM43" s="511">
        <v>44</v>
      </c>
      <c r="AN43" s="314">
        <v>845</v>
      </c>
      <c r="AO43" s="314">
        <v>832</v>
      </c>
      <c r="AP43" s="314">
        <v>2</v>
      </c>
      <c r="AQ43" s="512">
        <v>1679</v>
      </c>
    </row>
    <row r="44" spans="1:43" ht="18" customHeight="1" x14ac:dyDescent="0.2">
      <c r="A44" s="510" t="s">
        <v>143</v>
      </c>
      <c r="B44" s="391" t="s">
        <v>144</v>
      </c>
      <c r="C44" s="391" t="s">
        <v>82</v>
      </c>
      <c r="D44" s="314">
        <v>353</v>
      </c>
      <c r="E44" s="314">
        <v>481</v>
      </c>
      <c r="F44" s="314">
        <v>1</v>
      </c>
      <c r="G44" s="511">
        <v>835</v>
      </c>
      <c r="H44" s="314">
        <v>52</v>
      </c>
      <c r="I44" s="314">
        <v>80</v>
      </c>
      <c r="J44" s="314">
        <v>0</v>
      </c>
      <c r="K44" s="511">
        <v>132</v>
      </c>
      <c r="L44" s="314">
        <v>65</v>
      </c>
      <c r="M44" s="314">
        <v>154</v>
      </c>
      <c r="N44" s="314">
        <v>0</v>
      </c>
      <c r="O44" s="511">
        <v>219</v>
      </c>
      <c r="P44" s="314">
        <v>0</v>
      </c>
      <c r="Q44" s="314">
        <v>0</v>
      </c>
      <c r="R44" s="314">
        <v>0</v>
      </c>
      <c r="S44" s="511">
        <v>0</v>
      </c>
      <c r="T44" s="314">
        <v>307</v>
      </c>
      <c r="U44" s="314">
        <v>490</v>
      </c>
      <c r="V44" s="314">
        <v>0</v>
      </c>
      <c r="W44" s="511">
        <v>797</v>
      </c>
      <c r="X44" s="314">
        <v>0</v>
      </c>
      <c r="Y44" s="314">
        <v>2</v>
      </c>
      <c r="Z44" s="314">
        <v>0</v>
      </c>
      <c r="AA44" s="511">
        <v>2</v>
      </c>
      <c r="AB44" s="314">
        <v>38</v>
      </c>
      <c r="AC44" s="314">
        <v>38</v>
      </c>
      <c r="AD44" s="314">
        <v>0</v>
      </c>
      <c r="AE44" s="511">
        <v>76</v>
      </c>
      <c r="AF44" s="314">
        <v>84</v>
      </c>
      <c r="AG44" s="314">
        <v>114</v>
      </c>
      <c r="AH44" s="314">
        <v>0</v>
      </c>
      <c r="AI44" s="511">
        <v>198</v>
      </c>
      <c r="AJ44" s="314">
        <v>20</v>
      </c>
      <c r="AK44" s="314">
        <v>36</v>
      </c>
      <c r="AL44" s="314">
        <v>0</v>
      </c>
      <c r="AM44" s="511">
        <v>56</v>
      </c>
      <c r="AN44" s="314">
        <v>919</v>
      </c>
      <c r="AO44" s="314">
        <v>1395</v>
      </c>
      <c r="AP44" s="314">
        <v>1</v>
      </c>
      <c r="AQ44" s="512">
        <v>2315</v>
      </c>
    </row>
    <row r="45" spans="1:43" ht="18" customHeight="1" x14ac:dyDescent="0.2">
      <c r="A45" s="510" t="s">
        <v>145</v>
      </c>
      <c r="B45" s="391" t="s">
        <v>146</v>
      </c>
      <c r="C45" s="391" t="s">
        <v>85</v>
      </c>
      <c r="D45" s="314">
        <v>266</v>
      </c>
      <c r="E45" s="314">
        <v>285</v>
      </c>
      <c r="F45" s="314">
        <v>2</v>
      </c>
      <c r="G45" s="511">
        <v>553</v>
      </c>
      <c r="H45" s="314">
        <v>56</v>
      </c>
      <c r="I45" s="314">
        <v>46</v>
      </c>
      <c r="J45" s="314">
        <v>0</v>
      </c>
      <c r="K45" s="511">
        <v>102</v>
      </c>
      <c r="L45" s="314">
        <v>49</v>
      </c>
      <c r="M45" s="314">
        <v>81</v>
      </c>
      <c r="N45" s="314">
        <v>0</v>
      </c>
      <c r="O45" s="511">
        <v>130</v>
      </c>
      <c r="P45" s="314">
        <v>2</v>
      </c>
      <c r="Q45" s="314">
        <v>3</v>
      </c>
      <c r="R45" s="314">
        <v>0</v>
      </c>
      <c r="S45" s="511">
        <v>5</v>
      </c>
      <c r="T45" s="314">
        <v>217</v>
      </c>
      <c r="U45" s="314">
        <v>344</v>
      </c>
      <c r="V45" s="314">
        <v>0</v>
      </c>
      <c r="W45" s="511">
        <v>561</v>
      </c>
      <c r="X45" s="314">
        <v>3</v>
      </c>
      <c r="Y45" s="314">
        <v>2</v>
      </c>
      <c r="Z45" s="314">
        <v>0</v>
      </c>
      <c r="AA45" s="511">
        <v>5</v>
      </c>
      <c r="AB45" s="314">
        <v>12</v>
      </c>
      <c r="AC45" s="314">
        <v>19</v>
      </c>
      <c r="AD45" s="314">
        <v>0</v>
      </c>
      <c r="AE45" s="511">
        <v>31</v>
      </c>
      <c r="AF45" s="314">
        <v>25</v>
      </c>
      <c r="AG45" s="314">
        <v>41</v>
      </c>
      <c r="AH45" s="314">
        <v>0</v>
      </c>
      <c r="AI45" s="511">
        <v>66</v>
      </c>
      <c r="AJ45" s="314">
        <v>29</v>
      </c>
      <c r="AK45" s="314">
        <v>41</v>
      </c>
      <c r="AL45" s="314">
        <v>0</v>
      </c>
      <c r="AM45" s="511">
        <v>70</v>
      </c>
      <c r="AN45" s="314">
        <v>659</v>
      </c>
      <c r="AO45" s="314">
        <v>862</v>
      </c>
      <c r="AP45" s="314">
        <v>2</v>
      </c>
      <c r="AQ45" s="512">
        <v>1523</v>
      </c>
    </row>
    <row r="46" spans="1:43" ht="18" customHeight="1" x14ac:dyDescent="0.2">
      <c r="A46" s="510" t="s">
        <v>145</v>
      </c>
      <c r="B46" s="391" t="s">
        <v>147</v>
      </c>
      <c r="C46" s="391" t="s">
        <v>85</v>
      </c>
      <c r="D46" s="314">
        <v>412</v>
      </c>
      <c r="E46" s="314">
        <v>592</v>
      </c>
      <c r="F46" s="314">
        <v>1</v>
      </c>
      <c r="G46" s="511">
        <v>1005</v>
      </c>
      <c r="H46" s="314">
        <v>48</v>
      </c>
      <c r="I46" s="314">
        <v>77</v>
      </c>
      <c r="J46" s="314">
        <v>0</v>
      </c>
      <c r="K46" s="511">
        <v>125</v>
      </c>
      <c r="L46" s="314">
        <v>88</v>
      </c>
      <c r="M46" s="314">
        <v>188</v>
      </c>
      <c r="N46" s="314">
        <v>0</v>
      </c>
      <c r="O46" s="511">
        <v>276</v>
      </c>
      <c r="P46" s="314">
        <v>0</v>
      </c>
      <c r="Q46" s="314">
        <v>0</v>
      </c>
      <c r="R46" s="314">
        <v>0</v>
      </c>
      <c r="S46" s="511">
        <v>0</v>
      </c>
      <c r="T46" s="314">
        <v>332</v>
      </c>
      <c r="U46" s="314">
        <v>496</v>
      </c>
      <c r="V46" s="314">
        <v>0</v>
      </c>
      <c r="W46" s="511">
        <v>828</v>
      </c>
      <c r="X46" s="314">
        <v>2</v>
      </c>
      <c r="Y46" s="314">
        <v>2</v>
      </c>
      <c r="Z46" s="314">
        <v>0</v>
      </c>
      <c r="AA46" s="511">
        <v>4</v>
      </c>
      <c r="AB46" s="314">
        <v>42</v>
      </c>
      <c r="AC46" s="314">
        <v>58</v>
      </c>
      <c r="AD46" s="314">
        <v>1</v>
      </c>
      <c r="AE46" s="511">
        <v>101</v>
      </c>
      <c r="AF46" s="314">
        <v>150</v>
      </c>
      <c r="AG46" s="314">
        <v>239</v>
      </c>
      <c r="AH46" s="314">
        <v>1</v>
      </c>
      <c r="AI46" s="511">
        <v>390</v>
      </c>
      <c r="AJ46" s="314">
        <v>132</v>
      </c>
      <c r="AK46" s="314">
        <v>185</v>
      </c>
      <c r="AL46" s="314">
        <v>2</v>
      </c>
      <c r="AM46" s="511">
        <v>319</v>
      </c>
      <c r="AN46" s="314">
        <v>1206</v>
      </c>
      <c r="AO46" s="314">
        <v>1837</v>
      </c>
      <c r="AP46" s="314">
        <v>5</v>
      </c>
      <c r="AQ46" s="512">
        <v>3048</v>
      </c>
    </row>
    <row r="47" spans="1:43" ht="18" customHeight="1" x14ac:dyDescent="0.2">
      <c r="A47" s="510" t="s">
        <v>145</v>
      </c>
      <c r="B47" s="391" t="s">
        <v>148</v>
      </c>
      <c r="C47" s="391" t="s">
        <v>82</v>
      </c>
      <c r="D47" s="314">
        <v>185</v>
      </c>
      <c r="E47" s="314">
        <v>267</v>
      </c>
      <c r="F47" s="314">
        <v>0</v>
      </c>
      <c r="G47" s="511">
        <v>452</v>
      </c>
      <c r="H47" s="314">
        <v>24</v>
      </c>
      <c r="I47" s="314">
        <v>27</v>
      </c>
      <c r="J47" s="314">
        <v>0</v>
      </c>
      <c r="K47" s="511">
        <v>51</v>
      </c>
      <c r="L47" s="314">
        <v>31</v>
      </c>
      <c r="M47" s="314">
        <v>55</v>
      </c>
      <c r="N47" s="314">
        <v>0</v>
      </c>
      <c r="O47" s="511">
        <v>86</v>
      </c>
      <c r="P47" s="314">
        <v>0</v>
      </c>
      <c r="Q47" s="314">
        <v>0</v>
      </c>
      <c r="R47" s="314">
        <v>0</v>
      </c>
      <c r="S47" s="511">
        <v>0</v>
      </c>
      <c r="T47" s="314">
        <v>144</v>
      </c>
      <c r="U47" s="314">
        <v>258</v>
      </c>
      <c r="V47" s="314">
        <v>0</v>
      </c>
      <c r="W47" s="511">
        <v>402</v>
      </c>
      <c r="X47" s="314">
        <v>0</v>
      </c>
      <c r="Y47" s="314">
        <v>2</v>
      </c>
      <c r="Z47" s="314">
        <v>0</v>
      </c>
      <c r="AA47" s="511">
        <v>2</v>
      </c>
      <c r="AB47" s="314">
        <v>23</v>
      </c>
      <c r="AC47" s="314">
        <v>29</v>
      </c>
      <c r="AD47" s="314">
        <v>0</v>
      </c>
      <c r="AE47" s="511">
        <v>52</v>
      </c>
      <c r="AF47" s="314">
        <v>0</v>
      </c>
      <c r="AG47" s="314">
        <v>0</v>
      </c>
      <c r="AH47" s="314">
        <v>0</v>
      </c>
      <c r="AI47" s="511">
        <v>0</v>
      </c>
      <c r="AJ47" s="314">
        <v>13</v>
      </c>
      <c r="AK47" s="314">
        <v>21</v>
      </c>
      <c r="AL47" s="314">
        <v>1</v>
      </c>
      <c r="AM47" s="511">
        <v>35</v>
      </c>
      <c r="AN47" s="314">
        <v>420</v>
      </c>
      <c r="AO47" s="314">
        <v>659</v>
      </c>
      <c r="AP47" s="314">
        <v>1</v>
      </c>
      <c r="AQ47" s="512">
        <v>1080</v>
      </c>
    </row>
    <row r="48" spans="1:43" ht="18" customHeight="1" x14ac:dyDescent="0.2">
      <c r="A48" s="510" t="s">
        <v>145</v>
      </c>
      <c r="B48" s="391" t="s">
        <v>149</v>
      </c>
      <c r="C48" s="391" t="s">
        <v>85</v>
      </c>
      <c r="D48" s="314">
        <v>427</v>
      </c>
      <c r="E48" s="314">
        <v>543</v>
      </c>
      <c r="F48" s="314">
        <v>1</v>
      </c>
      <c r="G48" s="511">
        <v>971</v>
      </c>
      <c r="H48" s="314">
        <v>61</v>
      </c>
      <c r="I48" s="314">
        <v>87</v>
      </c>
      <c r="J48" s="314">
        <v>0</v>
      </c>
      <c r="K48" s="511">
        <v>148</v>
      </c>
      <c r="L48" s="314">
        <v>64</v>
      </c>
      <c r="M48" s="314">
        <v>148</v>
      </c>
      <c r="N48" s="314">
        <v>0</v>
      </c>
      <c r="O48" s="511">
        <v>212</v>
      </c>
      <c r="P48" s="314">
        <v>3</v>
      </c>
      <c r="Q48" s="314">
        <v>1</v>
      </c>
      <c r="R48" s="314">
        <v>0</v>
      </c>
      <c r="S48" s="511">
        <v>4</v>
      </c>
      <c r="T48" s="314">
        <v>362</v>
      </c>
      <c r="U48" s="314">
        <v>564</v>
      </c>
      <c r="V48" s="314">
        <v>0</v>
      </c>
      <c r="W48" s="511">
        <v>926</v>
      </c>
      <c r="X48" s="314">
        <v>3</v>
      </c>
      <c r="Y48" s="314">
        <v>9</v>
      </c>
      <c r="Z48" s="314">
        <v>0</v>
      </c>
      <c r="AA48" s="511">
        <v>12</v>
      </c>
      <c r="AB48" s="314">
        <v>40</v>
      </c>
      <c r="AC48" s="314">
        <v>47</v>
      </c>
      <c r="AD48" s="314">
        <v>1</v>
      </c>
      <c r="AE48" s="511">
        <v>88</v>
      </c>
      <c r="AF48" s="314">
        <v>97</v>
      </c>
      <c r="AG48" s="314">
        <v>147</v>
      </c>
      <c r="AH48" s="314">
        <v>0</v>
      </c>
      <c r="AI48" s="511">
        <v>244</v>
      </c>
      <c r="AJ48" s="314">
        <v>28</v>
      </c>
      <c r="AK48" s="314">
        <v>42</v>
      </c>
      <c r="AL48" s="314">
        <v>3</v>
      </c>
      <c r="AM48" s="511">
        <v>73</v>
      </c>
      <c r="AN48" s="314">
        <v>1085</v>
      </c>
      <c r="AO48" s="314">
        <v>1588</v>
      </c>
      <c r="AP48" s="314">
        <v>5</v>
      </c>
      <c r="AQ48" s="512">
        <v>2678</v>
      </c>
    </row>
    <row r="49" spans="1:43" ht="18" customHeight="1" x14ac:dyDescent="0.2">
      <c r="A49" s="510" t="s">
        <v>145</v>
      </c>
      <c r="B49" s="391" t="s">
        <v>150</v>
      </c>
      <c r="C49" s="391" t="s">
        <v>82</v>
      </c>
      <c r="D49" s="314">
        <v>397</v>
      </c>
      <c r="E49" s="314">
        <v>478</v>
      </c>
      <c r="F49" s="314">
        <v>0</v>
      </c>
      <c r="G49" s="511">
        <v>875</v>
      </c>
      <c r="H49" s="314">
        <v>48</v>
      </c>
      <c r="I49" s="314">
        <v>59</v>
      </c>
      <c r="J49" s="314">
        <v>0</v>
      </c>
      <c r="K49" s="511">
        <v>107</v>
      </c>
      <c r="L49" s="314">
        <v>68</v>
      </c>
      <c r="M49" s="314">
        <v>110</v>
      </c>
      <c r="N49" s="314">
        <v>0</v>
      </c>
      <c r="O49" s="511">
        <v>178</v>
      </c>
      <c r="P49" s="314">
        <v>1</v>
      </c>
      <c r="Q49" s="314">
        <v>0</v>
      </c>
      <c r="R49" s="314">
        <v>0</v>
      </c>
      <c r="S49" s="511">
        <v>1</v>
      </c>
      <c r="T49" s="314">
        <v>266</v>
      </c>
      <c r="U49" s="314">
        <v>406</v>
      </c>
      <c r="V49" s="314">
        <v>0</v>
      </c>
      <c r="W49" s="511">
        <v>672</v>
      </c>
      <c r="X49" s="314">
        <v>1</v>
      </c>
      <c r="Y49" s="314">
        <v>2</v>
      </c>
      <c r="Z49" s="314">
        <v>0</v>
      </c>
      <c r="AA49" s="511">
        <v>3</v>
      </c>
      <c r="AB49" s="314">
        <v>47</v>
      </c>
      <c r="AC49" s="314">
        <v>39</v>
      </c>
      <c r="AD49" s="314">
        <v>0</v>
      </c>
      <c r="AE49" s="511">
        <v>86</v>
      </c>
      <c r="AF49" s="314">
        <v>133</v>
      </c>
      <c r="AG49" s="314">
        <v>194</v>
      </c>
      <c r="AH49" s="314">
        <v>1</v>
      </c>
      <c r="AI49" s="511">
        <v>328</v>
      </c>
      <c r="AJ49" s="314">
        <v>23</v>
      </c>
      <c r="AK49" s="314">
        <v>32</v>
      </c>
      <c r="AL49" s="314">
        <v>0</v>
      </c>
      <c r="AM49" s="511">
        <v>55</v>
      </c>
      <c r="AN49" s="314">
        <v>984</v>
      </c>
      <c r="AO49" s="314">
        <v>1320</v>
      </c>
      <c r="AP49" s="314">
        <v>1</v>
      </c>
      <c r="AQ49" s="512">
        <v>2305</v>
      </c>
    </row>
    <row r="50" spans="1:43" ht="18" customHeight="1" x14ac:dyDescent="0.2">
      <c r="A50" s="510" t="s">
        <v>151</v>
      </c>
      <c r="B50" s="391" t="s">
        <v>152</v>
      </c>
      <c r="C50" s="391" t="s">
        <v>82</v>
      </c>
      <c r="D50" s="314">
        <v>370</v>
      </c>
      <c r="E50" s="314">
        <v>379</v>
      </c>
      <c r="F50" s="314">
        <v>2</v>
      </c>
      <c r="G50" s="511">
        <v>751</v>
      </c>
      <c r="H50" s="314">
        <v>33</v>
      </c>
      <c r="I50" s="314">
        <v>60</v>
      </c>
      <c r="J50" s="314">
        <v>0</v>
      </c>
      <c r="K50" s="511">
        <v>93</v>
      </c>
      <c r="L50" s="314">
        <v>47</v>
      </c>
      <c r="M50" s="314">
        <v>96</v>
      </c>
      <c r="N50" s="314">
        <v>0</v>
      </c>
      <c r="O50" s="511">
        <v>143</v>
      </c>
      <c r="P50" s="314">
        <v>2</v>
      </c>
      <c r="Q50" s="314">
        <v>2</v>
      </c>
      <c r="R50" s="314">
        <v>0</v>
      </c>
      <c r="S50" s="511">
        <v>4</v>
      </c>
      <c r="T50" s="314">
        <v>109</v>
      </c>
      <c r="U50" s="314">
        <v>158</v>
      </c>
      <c r="V50" s="314">
        <v>0</v>
      </c>
      <c r="W50" s="511">
        <v>267</v>
      </c>
      <c r="X50" s="314">
        <v>0</v>
      </c>
      <c r="Y50" s="314">
        <v>0</v>
      </c>
      <c r="Z50" s="314">
        <v>0</v>
      </c>
      <c r="AA50" s="511">
        <v>0</v>
      </c>
      <c r="AB50" s="314">
        <v>28</v>
      </c>
      <c r="AC50" s="314">
        <v>30</v>
      </c>
      <c r="AD50" s="314">
        <v>0</v>
      </c>
      <c r="AE50" s="511">
        <v>58</v>
      </c>
      <c r="AF50" s="314">
        <v>20</v>
      </c>
      <c r="AG50" s="314">
        <v>25</v>
      </c>
      <c r="AH50" s="314">
        <v>0</v>
      </c>
      <c r="AI50" s="511">
        <v>45</v>
      </c>
      <c r="AJ50" s="314">
        <v>11</v>
      </c>
      <c r="AK50" s="314">
        <v>21</v>
      </c>
      <c r="AL50" s="314">
        <v>0</v>
      </c>
      <c r="AM50" s="511">
        <v>32</v>
      </c>
      <c r="AN50" s="314">
        <v>620</v>
      </c>
      <c r="AO50" s="314">
        <v>771</v>
      </c>
      <c r="AP50" s="314">
        <v>2</v>
      </c>
      <c r="AQ50" s="512">
        <v>1393</v>
      </c>
    </row>
    <row r="51" spans="1:43" ht="18" customHeight="1" x14ac:dyDescent="0.2">
      <c r="A51" s="510" t="s">
        <v>151</v>
      </c>
      <c r="B51" s="391" t="s">
        <v>153</v>
      </c>
      <c r="C51" s="391" t="s">
        <v>82</v>
      </c>
      <c r="D51" s="314">
        <v>76</v>
      </c>
      <c r="E51" s="314">
        <v>96</v>
      </c>
      <c r="F51" s="314">
        <v>0</v>
      </c>
      <c r="G51" s="511">
        <v>172</v>
      </c>
      <c r="H51" s="314">
        <v>18</v>
      </c>
      <c r="I51" s="314">
        <v>21</v>
      </c>
      <c r="J51" s="314">
        <v>0</v>
      </c>
      <c r="K51" s="511">
        <v>39</v>
      </c>
      <c r="L51" s="314">
        <v>7</v>
      </c>
      <c r="M51" s="314">
        <v>21</v>
      </c>
      <c r="N51" s="314">
        <v>0</v>
      </c>
      <c r="O51" s="511">
        <v>28</v>
      </c>
      <c r="P51" s="314">
        <v>2</v>
      </c>
      <c r="Q51" s="314">
        <v>2</v>
      </c>
      <c r="R51" s="314">
        <v>0</v>
      </c>
      <c r="S51" s="511">
        <v>4</v>
      </c>
      <c r="T51" s="314">
        <v>31</v>
      </c>
      <c r="U51" s="314">
        <v>47</v>
      </c>
      <c r="V51" s="314">
        <v>0</v>
      </c>
      <c r="W51" s="511">
        <v>78</v>
      </c>
      <c r="X51" s="314">
        <v>0</v>
      </c>
      <c r="Y51" s="314">
        <v>0</v>
      </c>
      <c r="Z51" s="314">
        <v>0</v>
      </c>
      <c r="AA51" s="511">
        <v>0</v>
      </c>
      <c r="AB51" s="314">
        <v>0</v>
      </c>
      <c r="AC51" s="314">
        <v>0</v>
      </c>
      <c r="AD51" s="314">
        <v>0</v>
      </c>
      <c r="AE51" s="511">
        <v>0</v>
      </c>
      <c r="AF51" s="314">
        <v>0</v>
      </c>
      <c r="AG51" s="314">
        <v>0</v>
      </c>
      <c r="AH51" s="314">
        <v>0</v>
      </c>
      <c r="AI51" s="511">
        <v>0</v>
      </c>
      <c r="AJ51" s="314">
        <v>3</v>
      </c>
      <c r="AK51" s="314">
        <v>8</v>
      </c>
      <c r="AL51" s="314">
        <v>0</v>
      </c>
      <c r="AM51" s="511">
        <v>11</v>
      </c>
      <c r="AN51" s="314">
        <v>137</v>
      </c>
      <c r="AO51" s="314">
        <v>195</v>
      </c>
      <c r="AP51" s="314">
        <v>0</v>
      </c>
      <c r="AQ51" s="512">
        <v>332</v>
      </c>
    </row>
    <row r="52" spans="1:43" ht="18" customHeight="1" x14ac:dyDescent="0.2">
      <c r="A52" s="510" t="s">
        <v>154</v>
      </c>
      <c r="B52" s="391" t="s">
        <v>155</v>
      </c>
      <c r="C52" s="391" t="s">
        <v>82</v>
      </c>
      <c r="D52" s="314">
        <v>376</v>
      </c>
      <c r="E52" s="314">
        <v>336</v>
      </c>
      <c r="F52" s="314">
        <v>0</v>
      </c>
      <c r="G52" s="511">
        <v>712</v>
      </c>
      <c r="H52" s="314">
        <v>17</v>
      </c>
      <c r="I52" s="314">
        <v>20</v>
      </c>
      <c r="J52" s="314">
        <v>0</v>
      </c>
      <c r="K52" s="511">
        <v>37</v>
      </c>
      <c r="L52" s="314">
        <v>27</v>
      </c>
      <c r="M52" s="314">
        <v>35</v>
      </c>
      <c r="N52" s="314">
        <v>0</v>
      </c>
      <c r="O52" s="511">
        <v>62</v>
      </c>
      <c r="P52" s="314">
        <v>0</v>
      </c>
      <c r="Q52" s="314">
        <v>0</v>
      </c>
      <c r="R52" s="314">
        <v>0</v>
      </c>
      <c r="S52" s="511">
        <v>0</v>
      </c>
      <c r="T52" s="314">
        <v>113</v>
      </c>
      <c r="U52" s="314">
        <v>133</v>
      </c>
      <c r="V52" s="314">
        <v>0</v>
      </c>
      <c r="W52" s="511">
        <v>246</v>
      </c>
      <c r="X52" s="314">
        <v>0</v>
      </c>
      <c r="Y52" s="314">
        <v>1</v>
      </c>
      <c r="Z52" s="314">
        <v>0</v>
      </c>
      <c r="AA52" s="511">
        <v>1</v>
      </c>
      <c r="AB52" s="314">
        <v>29</v>
      </c>
      <c r="AC52" s="314">
        <v>20</v>
      </c>
      <c r="AD52" s="314">
        <v>0</v>
      </c>
      <c r="AE52" s="511">
        <v>49</v>
      </c>
      <c r="AF52" s="314">
        <v>6</v>
      </c>
      <c r="AG52" s="314">
        <v>7</v>
      </c>
      <c r="AH52" s="314">
        <v>0</v>
      </c>
      <c r="AI52" s="511">
        <v>13</v>
      </c>
      <c r="AJ52" s="314">
        <v>13</v>
      </c>
      <c r="AK52" s="314">
        <v>15</v>
      </c>
      <c r="AL52" s="314">
        <v>0</v>
      </c>
      <c r="AM52" s="511">
        <v>28</v>
      </c>
      <c r="AN52" s="314">
        <v>581</v>
      </c>
      <c r="AO52" s="314">
        <v>567</v>
      </c>
      <c r="AP52" s="314">
        <v>0</v>
      </c>
      <c r="AQ52" s="512">
        <v>1148</v>
      </c>
    </row>
    <row r="53" spans="1:43" ht="18" customHeight="1" x14ac:dyDescent="0.2">
      <c r="A53" s="510" t="s">
        <v>154</v>
      </c>
      <c r="B53" s="391" t="s">
        <v>156</v>
      </c>
      <c r="C53" s="391" t="s">
        <v>85</v>
      </c>
      <c r="D53" s="314">
        <v>428</v>
      </c>
      <c r="E53" s="314">
        <v>459</v>
      </c>
      <c r="F53" s="314">
        <v>0</v>
      </c>
      <c r="G53" s="511">
        <v>887</v>
      </c>
      <c r="H53" s="314">
        <v>34</v>
      </c>
      <c r="I53" s="314">
        <v>44</v>
      </c>
      <c r="J53" s="314">
        <v>0</v>
      </c>
      <c r="K53" s="511">
        <v>78</v>
      </c>
      <c r="L53" s="314">
        <v>42</v>
      </c>
      <c r="M53" s="314">
        <v>77</v>
      </c>
      <c r="N53" s="314">
        <v>0</v>
      </c>
      <c r="O53" s="511">
        <v>119</v>
      </c>
      <c r="P53" s="314">
        <v>0</v>
      </c>
      <c r="Q53" s="314">
        <v>1</v>
      </c>
      <c r="R53" s="314">
        <v>0</v>
      </c>
      <c r="S53" s="511">
        <v>1</v>
      </c>
      <c r="T53" s="314">
        <v>260</v>
      </c>
      <c r="U53" s="314">
        <v>354</v>
      </c>
      <c r="V53" s="314">
        <v>0</v>
      </c>
      <c r="W53" s="511">
        <v>614</v>
      </c>
      <c r="X53" s="314">
        <v>2</v>
      </c>
      <c r="Y53" s="314">
        <v>3</v>
      </c>
      <c r="Z53" s="314">
        <v>0</v>
      </c>
      <c r="AA53" s="511">
        <v>5</v>
      </c>
      <c r="AB53" s="314">
        <v>37</v>
      </c>
      <c r="AC53" s="314">
        <v>52</v>
      </c>
      <c r="AD53" s="314">
        <v>1</v>
      </c>
      <c r="AE53" s="511">
        <v>90</v>
      </c>
      <c r="AF53" s="314">
        <v>116</v>
      </c>
      <c r="AG53" s="314">
        <v>165</v>
      </c>
      <c r="AH53" s="314">
        <v>1</v>
      </c>
      <c r="AI53" s="511">
        <v>282</v>
      </c>
      <c r="AJ53" s="314">
        <v>21</v>
      </c>
      <c r="AK53" s="314">
        <v>26</v>
      </c>
      <c r="AL53" s="314">
        <v>1</v>
      </c>
      <c r="AM53" s="511">
        <v>48</v>
      </c>
      <c r="AN53" s="314">
        <v>940</v>
      </c>
      <c r="AO53" s="314">
        <v>1181</v>
      </c>
      <c r="AP53" s="314">
        <v>3</v>
      </c>
      <c r="AQ53" s="512">
        <v>2124</v>
      </c>
    </row>
    <row r="54" spans="1:43" ht="18" customHeight="1" x14ac:dyDescent="0.2">
      <c r="A54" s="510" t="s">
        <v>157</v>
      </c>
      <c r="B54" s="391" t="s">
        <v>158</v>
      </c>
      <c r="C54" s="391" t="s">
        <v>82</v>
      </c>
      <c r="D54" s="314">
        <v>216</v>
      </c>
      <c r="E54" s="314">
        <v>181</v>
      </c>
      <c r="F54" s="314">
        <v>0</v>
      </c>
      <c r="G54" s="511">
        <v>397</v>
      </c>
      <c r="H54" s="314">
        <v>10</v>
      </c>
      <c r="I54" s="314">
        <v>9</v>
      </c>
      <c r="J54" s="314">
        <v>0</v>
      </c>
      <c r="K54" s="511">
        <v>19</v>
      </c>
      <c r="L54" s="314">
        <v>26</v>
      </c>
      <c r="M54" s="314">
        <v>29</v>
      </c>
      <c r="N54" s="314">
        <v>0</v>
      </c>
      <c r="O54" s="511">
        <v>55</v>
      </c>
      <c r="P54" s="314">
        <v>11</v>
      </c>
      <c r="Q54" s="314">
        <v>10</v>
      </c>
      <c r="R54" s="314">
        <v>0</v>
      </c>
      <c r="S54" s="511">
        <v>21</v>
      </c>
      <c r="T54" s="314">
        <v>87</v>
      </c>
      <c r="U54" s="314">
        <v>88</v>
      </c>
      <c r="V54" s="314">
        <v>0</v>
      </c>
      <c r="W54" s="511">
        <v>175</v>
      </c>
      <c r="X54" s="314">
        <v>2</v>
      </c>
      <c r="Y54" s="314">
        <v>2</v>
      </c>
      <c r="Z54" s="314">
        <v>0</v>
      </c>
      <c r="AA54" s="511">
        <v>4</v>
      </c>
      <c r="AB54" s="314">
        <v>0</v>
      </c>
      <c r="AC54" s="314">
        <v>0</v>
      </c>
      <c r="AD54" s="314">
        <v>0</v>
      </c>
      <c r="AE54" s="511">
        <v>0</v>
      </c>
      <c r="AF54" s="314">
        <v>0</v>
      </c>
      <c r="AG54" s="314">
        <v>0</v>
      </c>
      <c r="AH54" s="314">
        <v>0</v>
      </c>
      <c r="AI54" s="511">
        <v>0</v>
      </c>
      <c r="AJ54" s="314">
        <v>10</v>
      </c>
      <c r="AK54" s="314">
        <v>9</v>
      </c>
      <c r="AL54" s="314">
        <v>1</v>
      </c>
      <c r="AM54" s="511">
        <v>20</v>
      </c>
      <c r="AN54" s="314">
        <v>362</v>
      </c>
      <c r="AO54" s="314">
        <v>328</v>
      </c>
      <c r="AP54" s="314">
        <v>1</v>
      </c>
      <c r="AQ54" s="512">
        <v>691</v>
      </c>
    </row>
    <row r="55" spans="1:43" ht="18" customHeight="1" x14ac:dyDescent="0.2">
      <c r="A55" s="510" t="s">
        <v>159</v>
      </c>
      <c r="B55" s="391" t="s">
        <v>160</v>
      </c>
      <c r="C55" s="391" t="s">
        <v>82</v>
      </c>
      <c r="D55" s="314">
        <v>202</v>
      </c>
      <c r="E55" s="314">
        <v>163</v>
      </c>
      <c r="F55" s="314">
        <v>0</v>
      </c>
      <c r="G55" s="511">
        <v>365</v>
      </c>
      <c r="H55" s="314">
        <v>16</v>
      </c>
      <c r="I55" s="314">
        <v>8</v>
      </c>
      <c r="J55" s="314">
        <v>0</v>
      </c>
      <c r="K55" s="511">
        <v>24</v>
      </c>
      <c r="L55" s="314">
        <v>36</v>
      </c>
      <c r="M55" s="314">
        <v>47</v>
      </c>
      <c r="N55" s="314">
        <v>0</v>
      </c>
      <c r="O55" s="511">
        <v>83</v>
      </c>
      <c r="P55" s="314">
        <v>0</v>
      </c>
      <c r="Q55" s="314">
        <v>0</v>
      </c>
      <c r="R55" s="314">
        <v>0</v>
      </c>
      <c r="S55" s="511">
        <v>0</v>
      </c>
      <c r="T55" s="314">
        <v>102</v>
      </c>
      <c r="U55" s="314">
        <v>139</v>
      </c>
      <c r="V55" s="314">
        <v>0</v>
      </c>
      <c r="W55" s="511">
        <v>241</v>
      </c>
      <c r="X55" s="314">
        <v>2</v>
      </c>
      <c r="Y55" s="314">
        <v>0</v>
      </c>
      <c r="Z55" s="314">
        <v>0</v>
      </c>
      <c r="AA55" s="511">
        <v>2</v>
      </c>
      <c r="AB55" s="314">
        <v>18</v>
      </c>
      <c r="AC55" s="314">
        <v>20</v>
      </c>
      <c r="AD55" s="314">
        <v>0</v>
      </c>
      <c r="AE55" s="511">
        <v>38</v>
      </c>
      <c r="AF55" s="314">
        <v>9</v>
      </c>
      <c r="AG55" s="314">
        <v>16</v>
      </c>
      <c r="AH55" s="314">
        <v>0</v>
      </c>
      <c r="AI55" s="511">
        <v>25</v>
      </c>
      <c r="AJ55" s="314">
        <v>12</v>
      </c>
      <c r="AK55" s="314">
        <v>5</v>
      </c>
      <c r="AL55" s="314">
        <v>0</v>
      </c>
      <c r="AM55" s="511">
        <v>17</v>
      </c>
      <c r="AN55" s="314">
        <v>397</v>
      </c>
      <c r="AO55" s="314">
        <v>398</v>
      </c>
      <c r="AP55" s="314">
        <v>0</v>
      </c>
      <c r="AQ55" s="512">
        <v>795</v>
      </c>
    </row>
    <row r="56" spans="1:43" ht="18" customHeight="1" x14ac:dyDescent="0.2">
      <c r="A56" s="510" t="s">
        <v>161</v>
      </c>
      <c r="B56" s="391" t="s">
        <v>162</v>
      </c>
      <c r="C56" s="391" t="s">
        <v>163</v>
      </c>
      <c r="D56" s="314">
        <v>467</v>
      </c>
      <c r="E56" s="314">
        <v>578</v>
      </c>
      <c r="F56" s="314">
        <v>0</v>
      </c>
      <c r="G56" s="511">
        <v>1045</v>
      </c>
      <c r="H56" s="314">
        <v>62</v>
      </c>
      <c r="I56" s="314">
        <v>104</v>
      </c>
      <c r="J56" s="314">
        <v>0</v>
      </c>
      <c r="K56" s="511">
        <v>166</v>
      </c>
      <c r="L56" s="314">
        <v>68</v>
      </c>
      <c r="M56" s="314">
        <v>122</v>
      </c>
      <c r="N56" s="314">
        <v>0</v>
      </c>
      <c r="O56" s="511">
        <v>190</v>
      </c>
      <c r="P56" s="314">
        <v>1</v>
      </c>
      <c r="Q56" s="314">
        <v>0</v>
      </c>
      <c r="R56" s="314">
        <v>0</v>
      </c>
      <c r="S56" s="511">
        <v>1</v>
      </c>
      <c r="T56" s="314">
        <v>348</v>
      </c>
      <c r="U56" s="314">
        <v>538</v>
      </c>
      <c r="V56" s="314">
        <v>0</v>
      </c>
      <c r="W56" s="511">
        <v>886</v>
      </c>
      <c r="X56" s="314">
        <v>2</v>
      </c>
      <c r="Y56" s="314">
        <v>2</v>
      </c>
      <c r="Z56" s="314">
        <v>0</v>
      </c>
      <c r="AA56" s="511">
        <v>4</v>
      </c>
      <c r="AB56" s="314">
        <v>57</v>
      </c>
      <c r="AC56" s="314">
        <v>65</v>
      </c>
      <c r="AD56" s="314">
        <v>1</v>
      </c>
      <c r="AE56" s="511">
        <v>123</v>
      </c>
      <c r="AF56" s="314">
        <v>133</v>
      </c>
      <c r="AG56" s="314">
        <v>187</v>
      </c>
      <c r="AH56" s="314">
        <v>0</v>
      </c>
      <c r="AI56" s="511">
        <v>320</v>
      </c>
      <c r="AJ56" s="314">
        <v>31</v>
      </c>
      <c r="AK56" s="314">
        <v>41</v>
      </c>
      <c r="AL56" s="314">
        <v>1</v>
      </c>
      <c r="AM56" s="511">
        <v>73</v>
      </c>
      <c r="AN56" s="314">
        <v>1169</v>
      </c>
      <c r="AO56" s="314">
        <v>1637</v>
      </c>
      <c r="AP56" s="314">
        <v>2</v>
      </c>
      <c r="AQ56" s="512">
        <v>2808</v>
      </c>
    </row>
    <row r="57" spans="1:43" ht="18" customHeight="1" x14ac:dyDescent="0.2">
      <c r="A57" s="510" t="s">
        <v>161</v>
      </c>
      <c r="B57" s="391" t="s">
        <v>164</v>
      </c>
      <c r="C57" s="391" t="s">
        <v>85</v>
      </c>
      <c r="D57" s="314">
        <v>388</v>
      </c>
      <c r="E57" s="314">
        <v>462</v>
      </c>
      <c r="F57" s="314">
        <v>1</v>
      </c>
      <c r="G57" s="511">
        <v>851</v>
      </c>
      <c r="H57" s="314">
        <v>37</v>
      </c>
      <c r="I57" s="314">
        <v>58</v>
      </c>
      <c r="J57" s="314">
        <v>0</v>
      </c>
      <c r="K57" s="511">
        <v>95</v>
      </c>
      <c r="L57" s="314">
        <v>59</v>
      </c>
      <c r="M57" s="314">
        <v>122</v>
      </c>
      <c r="N57" s="314">
        <v>0</v>
      </c>
      <c r="O57" s="511">
        <v>181</v>
      </c>
      <c r="P57" s="314">
        <v>1</v>
      </c>
      <c r="Q57" s="314">
        <v>0</v>
      </c>
      <c r="R57" s="314">
        <v>0</v>
      </c>
      <c r="S57" s="511">
        <v>1</v>
      </c>
      <c r="T57" s="314">
        <v>271</v>
      </c>
      <c r="U57" s="314">
        <v>415</v>
      </c>
      <c r="V57" s="314">
        <v>0</v>
      </c>
      <c r="W57" s="511">
        <v>686</v>
      </c>
      <c r="X57" s="314">
        <v>1</v>
      </c>
      <c r="Y57" s="314">
        <v>1</v>
      </c>
      <c r="Z57" s="314">
        <v>0</v>
      </c>
      <c r="AA57" s="511">
        <v>2</v>
      </c>
      <c r="AB57" s="314">
        <v>41</v>
      </c>
      <c r="AC57" s="314">
        <v>41</v>
      </c>
      <c r="AD57" s="314">
        <v>1</v>
      </c>
      <c r="AE57" s="511">
        <v>83</v>
      </c>
      <c r="AF57" s="314">
        <v>92</v>
      </c>
      <c r="AG57" s="314">
        <v>154</v>
      </c>
      <c r="AH57" s="314">
        <v>0</v>
      </c>
      <c r="AI57" s="511">
        <v>246</v>
      </c>
      <c r="AJ57" s="314">
        <v>28</v>
      </c>
      <c r="AK57" s="314">
        <v>37</v>
      </c>
      <c r="AL57" s="314">
        <v>0</v>
      </c>
      <c r="AM57" s="511">
        <v>65</v>
      </c>
      <c r="AN57" s="314">
        <v>918</v>
      </c>
      <c r="AO57" s="314">
        <v>1290</v>
      </c>
      <c r="AP57" s="314">
        <v>2</v>
      </c>
      <c r="AQ57" s="512">
        <v>2210</v>
      </c>
    </row>
    <row r="58" spans="1:43" ht="18" customHeight="1" x14ac:dyDescent="0.2">
      <c r="A58" s="510" t="s">
        <v>161</v>
      </c>
      <c r="B58" s="391" t="s">
        <v>165</v>
      </c>
      <c r="C58" s="391" t="s">
        <v>163</v>
      </c>
      <c r="D58" s="314">
        <v>400</v>
      </c>
      <c r="E58" s="314">
        <v>533</v>
      </c>
      <c r="F58" s="314">
        <v>1</v>
      </c>
      <c r="G58" s="511">
        <v>934</v>
      </c>
      <c r="H58" s="314">
        <v>41</v>
      </c>
      <c r="I58" s="314">
        <v>44</v>
      </c>
      <c r="J58" s="314">
        <v>0</v>
      </c>
      <c r="K58" s="511">
        <v>85</v>
      </c>
      <c r="L58" s="314">
        <v>36</v>
      </c>
      <c r="M58" s="314">
        <v>82</v>
      </c>
      <c r="N58" s="314">
        <v>0</v>
      </c>
      <c r="O58" s="511">
        <v>118</v>
      </c>
      <c r="P58" s="314">
        <v>2</v>
      </c>
      <c r="Q58" s="314">
        <v>2</v>
      </c>
      <c r="R58" s="314">
        <v>0</v>
      </c>
      <c r="S58" s="511">
        <v>4</v>
      </c>
      <c r="T58" s="314">
        <v>258</v>
      </c>
      <c r="U58" s="314">
        <v>393</v>
      </c>
      <c r="V58" s="314">
        <v>1</v>
      </c>
      <c r="W58" s="511">
        <v>652</v>
      </c>
      <c r="X58" s="314">
        <v>2</v>
      </c>
      <c r="Y58" s="314">
        <v>5</v>
      </c>
      <c r="Z58" s="314">
        <v>0</v>
      </c>
      <c r="AA58" s="511">
        <v>7</v>
      </c>
      <c r="AB58" s="314">
        <v>0</v>
      </c>
      <c r="AC58" s="314">
        <v>0</v>
      </c>
      <c r="AD58" s="314">
        <v>0</v>
      </c>
      <c r="AE58" s="511">
        <v>0</v>
      </c>
      <c r="AF58" s="314">
        <v>0</v>
      </c>
      <c r="AG58" s="314">
        <v>0</v>
      </c>
      <c r="AH58" s="314">
        <v>0</v>
      </c>
      <c r="AI58" s="511">
        <v>0</v>
      </c>
      <c r="AJ58" s="314">
        <v>0</v>
      </c>
      <c r="AK58" s="314">
        <v>0</v>
      </c>
      <c r="AL58" s="314">
        <v>0</v>
      </c>
      <c r="AM58" s="511">
        <v>0</v>
      </c>
      <c r="AN58" s="314">
        <v>739</v>
      </c>
      <c r="AO58" s="314">
        <v>1059</v>
      </c>
      <c r="AP58" s="314">
        <v>2</v>
      </c>
      <c r="AQ58" s="512">
        <v>1800</v>
      </c>
    </row>
    <row r="59" spans="1:43" ht="18" customHeight="1" x14ac:dyDescent="0.2">
      <c r="A59" s="510" t="s">
        <v>166</v>
      </c>
      <c r="B59" s="391" t="s">
        <v>167</v>
      </c>
      <c r="C59" s="391" t="s">
        <v>82</v>
      </c>
      <c r="D59" s="314">
        <v>379</v>
      </c>
      <c r="E59" s="314">
        <v>475</v>
      </c>
      <c r="F59" s="314">
        <v>37</v>
      </c>
      <c r="G59" s="511">
        <v>891</v>
      </c>
      <c r="H59" s="314">
        <v>22</v>
      </c>
      <c r="I59" s="314">
        <v>43</v>
      </c>
      <c r="J59" s="314">
        <v>5</v>
      </c>
      <c r="K59" s="511">
        <v>70</v>
      </c>
      <c r="L59" s="314">
        <v>42</v>
      </c>
      <c r="M59" s="314">
        <v>102</v>
      </c>
      <c r="N59" s="314">
        <v>6</v>
      </c>
      <c r="O59" s="511">
        <v>150</v>
      </c>
      <c r="P59" s="314">
        <v>0</v>
      </c>
      <c r="Q59" s="314">
        <v>2</v>
      </c>
      <c r="R59" s="314">
        <v>0</v>
      </c>
      <c r="S59" s="511">
        <v>2</v>
      </c>
      <c r="T59" s="314">
        <v>82</v>
      </c>
      <c r="U59" s="314">
        <v>131</v>
      </c>
      <c r="V59" s="314">
        <v>12</v>
      </c>
      <c r="W59" s="511">
        <v>225</v>
      </c>
      <c r="X59" s="314">
        <v>0</v>
      </c>
      <c r="Y59" s="314">
        <v>1</v>
      </c>
      <c r="Z59" s="314">
        <v>0</v>
      </c>
      <c r="AA59" s="511">
        <v>1</v>
      </c>
      <c r="AB59" s="314">
        <v>38</v>
      </c>
      <c r="AC59" s="314">
        <v>34</v>
      </c>
      <c r="AD59" s="314">
        <v>4</v>
      </c>
      <c r="AE59" s="511">
        <v>76</v>
      </c>
      <c r="AF59" s="314">
        <v>11</v>
      </c>
      <c r="AG59" s="314">
        <v>16</v>
      </c>
      <c r="AH59" s="314">
        <v>2</v>
      </c>
      <c r="AI59" s="511">
        <v>29</v>
      </c>
      <c r="AJ59" s="314">
        <v>9</v>
      </c>
      <c r="AK59" s="314">
        <v>13</v>
      </c>
      <c r="AL59" s="314">
        <v>0</v>
      </c>
      <c r="AM59" s="511">
        <v>22</v>
      </c>
      <c r="AN59" s="314">
        <v>583</v>
      </c>
      <c r="AO59" s="314">
        <v>817</v>
      </c>
      <c r="AP59" s="314">
        <v>66</v>
      </c>
      <c r="AQ59" s="512">
        <v>1466</v>
      </c>
    </row>
    <row r="60" spans="1:43" ht="18" customHeight="1" x14ac:dyDescent="0.2">
      <c r="A60" s="510" t="s">
        <v>168</v>
      </c>
      <c r="B60" s="391" t="s">
        <v>313</v>
      </c>
      <c r="C60" s="391" t="s">
        <v>85</v>
      </c>
      <c r="D60" s="314">
        <v>125</v>
      </c>
      <c r="E60" s="314">
        <v>144</v>
      </c>
      <c r="F60" s="314">
        <v>0</v>
      </c>
      <c r="G60" s="511">
        <v>269</v>
      </c>
      <c r="H60" s="314">
        <v>7</v>
      </c>
      <c r="I60" s="314">
        <v>7</v>
      </c>
      <c r="J60" s="314">
        <v>0</v>
      </c>
      <c r="K60" s="511">
        <v>14</v>
      </c>
      <c r="L60" s="314">
        <v>1</v>
      </c>
      <c r="M60" s="314">
        <v>0</v>
      </c>
      <c r="N60" s="314">
        <v>0</v>
      </c>
      <c r="O60" s="511">
        <v>1</v>
      </c>
      <c r="P60" s="314">
        <v>0</v>
      </c>
      <c r="Q60" s="314">
        <v>0</v>
      </c>
      <c r="R60" s="314">
        <v>0</v>
      </c>
      <c r="S60" s="511">
        <v>0</v>
      </c>
      <c r="T60" s="314">
        <v>45</v>
      </c>
      <c r="U60" s="314">
        <v>57</v>
      </c>
      <c r="V60" s="314">
        <v>0</v>
      </c>
      <c r="W60" s="511">
        <v>102</v>
      </c>
      <c r="X60" s="314">
        <v>0</v>
      </c>
      <c r="Y60" s="314">
        <v>0</v>
      </c>
      <c r="Z60" s="314">
        <v>0</v>
      </c>
      <c r="AA60" s="511">
        <v>0</v>
      </c>
      <c r="AB60" s="314">
        <v>0</v>
      </c>
      <c r="AC60" s="314">
        <v>0</v>
      </c>
      <c r="AD60" s="314">
        <v>0</v>
      </c>
      <c r="AE60" s="511">
        <v>0</v>
      </c>
      <c r="AF60" s="314">
        <v>0</v>
      </c>
      <c r="AG60" s="314">
        <v>0</v>
      </c>
      <c r="AH60" s="314">
        <v>0</v>
      </c>
      <c r="AI60" s="511">
        <v>0</v>
      </c>
      <c r="AJ60" s="314">
        <v>0</v>
      </c>
      <c r="AK60" s="314">
        <v>0</v>
      </c>
      <c r="AL60" s="314">
        <v>0</v>
      </c>
      <c r="AM60" s="511">
        <v>0</v>
      </c>
      <c r="AN60" s="314">
        <v>178</v>
      </c>
      <c r="AO60" s="314">
        <v>208</v>
      </c>
      <c r="AP60" s="314">
        <v>0</v>
      </c>
      <c r="AQ60" s="512">
        <v>386</v>
      </c>
    </row>
    <row r="61" spans="1:43" ht="18" customHeight="1" x14ac:dyDescent="0.2">
      <c r="A61" s="510" t="s">
        <v>168</v>
      </c>
      <c r="B61" s="391" t="s">
        <v>170</v>
      </c>
      <c r="C61" s="391" t="s">
        <v>85</v>
      </c>
      <c r="D61" s="314">
        <v>394</v>
      </c>
      <c r="E61" s="314">
        <v>580</v>
      </c>
      <c r="F61" s="314">
        <v>0</v>
      </c>
      <c r="G61" s="511">
        <v>974</v>
      </c>
      <c r="H61" s="314">
        <v>210</v>
      </c>
      <c r="I61" s="314">
        <v>391</v>
      </c>
      <c r="J61" s="314">
        <v>0</v>
      </c>
      <c r="K61" s="511">
        <v>601</v>
      </c>
      <c r="L61" s="314">
        <v>89</v>
      </c>
      <c r="M61" s="314">
        <v>163</v>
      </c>
      <c r="N61" s="314">
        <v>0</v>
      </c>
      <c r="O61" s="511">
        <v>252</v>
      </c>
      <c r="P61" s="314">
        <v>7</v>
      </c>
      <c r="Q61" s="314">
        <v>15</v>
      </c>
      <c r="R61" s="314">
        <v>0</v>
      </c>
      <c r="S61" s="511">
        <v>22</v>
      </c>
      <c r="T61" s="314">
        <v>220</v>
      </c>
      <c r="U61" s="314">
        <v>333</v>
      </c>
      <c r="V61" s="314">
        <v>0</v>
      </c>
      <c r="W61" s="511">
        <v>553</v>
      </c>
      <c r="X61" s="314">
        <v>0</v>
      </c>
      <c r="Y61" s="314">
        <v>2</v>
      </c>
      <c r="Z61" s="314">
        <v>0</v>
      </c>
      <c r="AA61" s="511">
        <v>2</v>
      </c>
      <c r="AB61" s="314">
        <v>95</v>
      </c>
      <c r="AC61" s="314">
        <v>183</v>
      </c>
      <c r="AD61" s="314">
        <v>0</v>
      </c>
      <c r="AE61" s="511">
        <v>278</v>
      </c>
      <c r="AF61" s="314">
        <v>52</v>
      </c>
      <c r="AG61" s="314">
        <v>94</v>
      </c>
      <c r="AH61" s="314">
        <v>0</v>
      </c>
      <c r="AI61" s="511">
        <v>146</v>
      </c>
      <c r="AJ61" s="314">
        <v>0</v>
      </c>
      <c r="AK61" s="314">
        <v>0</v>
      </c>
      <c r="AL61" s="314">
        <v>0</v>
      </c>
      <c r="AM61" s="511">
        <v>0</v>
      </c>
      <c r="AN61" s="314">
        <v>1067</v>
      </c>
      <c r="AO61" s="314">
        <v>1761</v>
      </c>
      <c r="AP61" s="314">
        <v>0</v>
      </c>
      <c r="AQ61" s="512">
        <v>2828</v>
      </c>
    </row>
    <row r="62" spans="1:43" ht="18" customHeight="1" x14ac:dyDescent="0.2">
      <c r="A62" s="510" t="s">
        <v>168</v>
      </c>
      <c r="B62" s="391" t="s">
        <v>171</v>
      </c>
      <c r="C62" s="391" t="s">
        <v>82</v>
      </c>
      <c r="D62" s="314">
        <v>368</v>
      </c>
      <c r="E62" s="314">
        <v>422</v>
      </c>
      <c r="F62" s="314">
        <v>0</v>
      </c>
      <c r="G62" s="511">
        <v>790</v>
      </c>
      <c r="H62" s="314">
        <v>37</v>
      </c>
      <c r="I62" s="314">
        <v>47</v>
      </c>
      <c r="J62" s="314">
        <v>0</v>
      </c>
      <c r="K62" s="511">
        <v>84</v>
      </c>
      <c r="L62" s="314">
        <v>7</v>
      </c>
      <c r="M62" s="314">
        <v>9</v>
      </c>
      <c r="N62" s="314">
        <v>0</v>
      </c>
      <c r="O62" s="511">
        <v>16</v>
      </c>
      <c r="P62" s="314">
        <v>1</v>
      </c>
      <c r="Q62" s="314">
        <v>4</v>
      </c>
      <c r="R62" s="314">
        <v>0</v>
      </c>
      <c r="S62" s="511">
        <v>5</v>
      </c>
      <c r="T62" s="314">
        <v>78</v>
      </c>
      <c r="U62" s="314">
        <v>110</v>
      </c>
      <c r="V62" s="314">
        <v>0</v>
      </c>
      <c r="W62" s="511">
        <v>188</v>
      </c>
      <c r="X62" s="314">
        <v>0</v>
      </c>
      <c r="Y62" s="314">
        <v>0</v>
      </c>
      <c r="Z62" s="314">
        <v>0</v>
      </c>
      <c r="AA62" s="511">
        <v>0</v>
      </c>
      <c r="AB62" s="314">
        <v>101</v>
      </c>
      <c r="AC62" s="314">
        <v>127</v>
      </c>
      <c r="AD62" s="314">
        <v>0</v>
      </c>
      <c r="AE62" s="511">
        <v>228</v>
      </c>
      <c r="AF62" s="314">
        <v>3</v>
      </c>
      <c r="AG62" s="314">
        <v>2</v>
      </c>
      <c r="AH62" s="314">
        <v>0</v>
      </c>
      <c r="AI62" s="511">
        <v>5</v>
      </c>
      <c r="AJ62" s="314">
        <v>9</v>
      </c>
      <c r="AK62" s="314">
        <v>9</v>
      </c>
      <c r="AL62" s="314">
        <v>0</v>
      </c>
      <c r="AM62" s="511">
        <v>18</v>
      </c>
      <c r="AN62" s="314">
        <v>604</v>
      </c>
      <c r="AO62" s="314">
        <v>730</v>
      </c>
      <c r="AP62" s="314">
        <v>0</v>
      </c>
      <c r="AQ62" s="512">
        <v>1334</v>
      </c>
    </row>
    <row r="63" spans="1:43" ht="18" customHeight="1" x14ac:dyDescent="0.2">
      <c r="A63" s="510" t="s">
        <v>172</v>
      </c>
      <c r="B63" s="391" t="s">
        <v>173</v>
      </c>
      <c r="C63" s="391" t="s">
        <v>82</v>
      </c>
      <c r="D63" s="314">
        <v>376</v>
      </c>
      <c r="E63" s="314">
        <v>351</v>
      </c>
      <c r="F63" s="314">
        <v>0</v>
      </c>
      <c r="G63" s="511">
        <v>727</v>
      </c>
      <c r="H63" s="314">
        <v>32</v>
      </c>
      <c r="I63" s="314">
        <v>79</v>
      </c>
      <c r="J63" s="314">
        <v>0</v>
      </c>
      <c r="K63" s="511">
        <v>111</v>
      </c>
      <c r="L63" s="314">
        <v>118</v>
      </c>
      <c r="M63" s="314">
        <v>187</v>
      </c>
      <c r="N63" s="314">
        <v>0</v>
      </c>
      <c r="O63" s="511">
        <v>305</v>
      </c>
      <c r="P63" s="314">
        <v>5</v>
      </c>
      <c r="Q63" s="314">
        <v>4</v>
      </c>
      <c r="R63" s="314">
        <v>0</v>
      </c>
      <c r="S63" s="511">
        <v>9</v>
      </c>
      <c r="T63" s="314">
        <v>203</v>
      </c>
      <c r="U63" s="314">
        <v>276</v>
      </c>
      <c r="V63" s="314">
        <v>0</v>
      </c>
      <c r="W63" s="511">
        <v>479</v>
      </c>
      <c r="X63" s="314">
        <v>0</v>
      </c>
      <c r="Y63" s="314">
        <v>0</v>
      </c>
      <c r="Z63" s="314">
        <v>0</v>
      </c>
      <c r="AA63" s="511">
        <v>0</v>
      </c>
      <c r="AB63" s="314">
        <v>14</v>
      </c>
      <c r="AC63" s="314">
        <v>20</v>
      </c>
      <c r="AD63" s="314">
        <v>0</v>
      </c>
      <c r="AE63" s="511">
        <v>34</v>
      </c>
      <c r="AF63" s="314">
        <v>15</v>
      </c>
      <c r="AG63" s="314">
        <v>16</v>
      </c>
      <c r="AH63" s="314">
        <v>0</v>
      </c>
      <c r="AI63" s="511">
        <v>31</v>
      </c>
      <c r="AJ63" s="314">
        <v>15</v>
      </c>
      <c r="AK63" s="314">
        <v>23</v>
      </c>
      <c r="AL63" s="314">
        <v>0</v>
      </c>
      <c r="AM63" s="511">
        <v>38</v>
      </c>
      <c r="AN63" s="314">
        <v>778</v>
      </c>
      <c r="AO63" s="314">
        <v>956</v>
      </c>
      <c r="AP63" s="314">
        <v>0</v>
      </c>
      <c r="AQ63" s="512">
        <v>1734</v>
      </c>
    </row>
    <row r="64" spans="1:43" ht="18" customHeight="1" x14ac:dyDescent="0.2">
      <c r="A64" s="510" t="s">
        <v>172</v>
      </c>
      <c r="B64" s="391" t="s">
        <v>270</v>
      </c>
      <c r="C64" s="391" t="s">
        <v>82</v>
      </c>
      <c r="D64" s="314">
        <v>161</v>
      </c>
      <c r="E64" s="314">
        <v>172</v>
      </c>
      <c r="F64" s="314">
        <v>1</v>
      </c>
      <c r="G64" s="511">
        <v>334</v>
      </c>
      <c r="H64" s="314">
        <v>11</v>
      </c>
      <c r="I64" s="314">
        <v>36</v>
      </c>
      <c r="J64" s="314">
        <v>0</v>
      </c>
      <c r="K64" s="511">
        <v>47</v>
      </c>
      <c r="L64" s="314">
        <v>75</v>
      </c>
      <c r="M64" s="314">
        <v>129</v>
      </c>
      <c r="N64" s="314">
        <v>0</v>
      </c>
      <c r="O64" s="511">
        <v>204</v>
      </c>
      <c r="P64" s="314">
        <v>1</v>
      </c>
      <c r="Q64" s="314">
        <v>0</v>
      </c>
      <c r="R64" s="314">
        <v>0</v>
      </c>
      <c r="S64" s="511">
        <v>1</v>
      </c>
      <c r="T64" s="314">
        <v>130</v>
      </c>
      <c r="U64" s="314">
        <v>176</v>
      </c>
      <c r="V64" s="314">
        <v>0</v>
      </c>
      <c r="W64" s="511">
        <v>306</v>
      </c>
      <c r="X64" s="314">
        <v>0</v>
      </c>
      <c r="Y64" s="314">
        <v>0</v>
      </c>
      <c r="Z64" s="314">
        <v>0</v>
      </c>
      <c r="AA64" s="511">
        <v>0</v>
      </c>
      <c r="AB64" s="314">
        <v>12</v>
      </c>
      <c r="AC64" s="314">
        <v>23</v>
      </c>
      <c r="AD64" s="314">
        <v>0</v>
      </c>
      <c r="AE64" s="511">
        <v>35</v>
      </c>
      <c r="AF64" s="314">
        <v>0</v>
      </c>
      <c r="AG64" s="314">
        <v>2</v>
      </c>
      <c r="AH64" s="314">
        <v>0</v>
      </c>
      <c r="AI64" s="511">
        <v>2</v>
      </c>
      <c r="AJ64" s="314">
        <v>10</v>
      </c>
      <c r="AK64" s="314">
        <v>12</v>
      </c>
      <c r="AL64" s="314">
        <v>0</v>
      </c>
      <c r="AM64" s="511">
        <v>22</v>
      </c>
      <c r="AN64" s="314">
        <v>400</v>
      </c>
      <c r="AO64" s="314">
        <v>550</v>
      </c>
      <c r="AP64" s="314">
        <v>1</v>
      </c>
      <c r="AQ64" s="512">
        <v>951</v>
      </c>
    </row>
    <row r="65" spans="1:47" ht="18" customHeight="1" x14ac:dyDescent="0.2">
      <c r="A65" s="510" t="s">
        <v>172</v>
      </c>
      <c r="B65" s="391" t="s">
        <v>175</v>
      </c>
      <c r="C65" s="391" t="s">
        <v>82</v>
      </c>
      <c r="D65" s="314">
        <v>348</v>
      </c>
      <c r="E65" s="314">
        <v>362</v>
      </c>
      <c r="F65" s="314">
        <v>1</v>
      </c>
      <c r="G65" s="511">
        <v>711</v>
      </c>
      <c r="H65" s="314">
        <v>31</v>
      </c>
      <c r="I65" s="314">
        <v>73</v>
      </c>
      <c r="J65" s="314">
        <v>0</v>
      </c>
      <c r="K65" s="511">
        <v>104</v>
      </c>
      <c r="L65" s="314">
        <v>122</v>
      </c>
      <c r="M65" s="314">
        <v>195</v>
      </c>
      <c r="N65" s="314">
        <v>0</v>
      </c>
      <c r="O65" s="511">
        <v>317</v>
      </c>
      <c r="P65" s="314">
        <v>1</v>
      </c>
      <c r="Q65" s="314">
        <v>1</v>
      </c>
      <c r="R65" s="314">
        <v>0</v>
      </c>
      <c r="S65" s="511">
        <v>2</v>
      </c>
      <c r="T65" s="314">
        <v>217</v>
      </c>
      <c r="U65" s="314">
        <v>298</v>
      </c>
      <c r="V65" s="314">
        <v>0</v>
      </c>
      <c r="W65" s="511">
        <v>515</v>
      </c>
      <c r="X65" s="314">
        <v>1</v>
      </c>
      <c r="Y65" s="314">
        <v>4</v>
      </c>
      <c r="Z65" s="314">
        <v>0</v>
      </c>
      <c r="AA65" s="511">
        <v>5</v>
      </c>
      <c r="AB65" s="314">
        <v>23</v>
      </c>
      <c r="AC65" s="314">
        <v>30</v>
      </c>
      <c r="AD65" s="314">
        <v>0</v>
      </c>
      <c r="AE65" s="511">
        <v>53</v>
      </c>
      <c r="AF65" s="314">
        <v>0</v>
      </c>
      <c r="AG65" s="314">
        <v>0</v>
      </c>
      <c r="AH65" s="314">
        <v>0</v>
      </c>
      <c r="AI65" s="511">
        <v>0</v>
      </c>
      <c r="AJ65" s="314">
        <v>17</v>
      </c>
      <c r="AK65" s="314">
        <v>22</v>
      </c>
      <c r="AL65" s="314">
        <v>1</v>
      </c>
      <c r="AM65" s="511">
        <v>40</v>
      </c>
      <c r="AN65" s="314">
        <v>760</v>
      </c>
      <c r="AO65" s="314">
        <v>985</v>
      </c>
      <c r="AP65" s="314">
        <v>2</v>
      </c>
      <c r="AQ65" s="512">
        <v>1747</v>
      </c>
    </row>
    <row r="66" spans="1:47" ht="18" customHeight="1" x14ac:dyDescent="0.2">
      <c r="A66" s="510" t="s">
        <v>172</v>
      </c>
      <c r="B66" s="391" t="s">
        <v>176</v>
      </c>
      <c r="C66" s="391" t="s">
        <v>82</v>
      </c>
      <c r="D66" s="314">
        <v>175</v>
      </c>
      <c r="E66" s="314">
        <v>191</v>
      </c>
      <c r="F66" s="314">
        <v>1</v>
      </c>
      <c r="G66" s="511">
        <v>367</v>
      </c>
      <c r="H66" s="314">
        <v>13</v>
      </c>
      <c r="I66" s="314">
        <v>37</v>
      </c>
      <c r="J66" s="314">
        <v>0</v>
      </c>
      <c r="K66" s="511">
        <v>50</v>
      </c>
      <c r="L66" s="314">
        <v>81</v>
      </c>
      <c r="M66" s="314">
        <v>139</v>
      </c>
      <c r="N66" s="314">
        <v>0</v>
      </c>
      <c r="O66" s="511">
        <v>220</v>
      </c>
      <c r="P66" s="314">
        <v>1</v>
      </c>
      <c r="Q66" s="314">
        <v>0</v>
      </c>
      <c r="R66" s="314">
        <v>0</v>
      </c>
      <c r="S66" s="511">
        <v>1</v>
      </c>
      <c r="T66" s="314">
        <v>132</v>
      </c>
      <c r="U66" s="314">
        <v>191</v>
      </c>
      <c r="V66" s="314">
        <v>0</v>
      </c>
      <c r="W66" s="511">
        <v>323</v>
      </c>
      <c r="X66" s="314">
        <v>0</v>
      </c>
      <c r="Y66" s="314">
        <v>0</v>
      </c>
      <c r="Z66" s="314">
        <v>0</v>
      </c>
      <c r="AA66" s="511">
        <v>0</v>
      </c>
      <c r="AB66" s="314">
        <v>14</v>
      </c>
      <c r="AC66" s="314">
        <v>21</v>
      </c>
      <c r="AD66" s="314">
        <v>0</v>
      </c>
      <c r="AE66" s="511">
        <v>35</v>
      </c>
      <c r="AF66" s="314">
        <v>2</v>
      </c>
      <c r="AG66" s="314">
        <v>3</v>
      </c>
      <c r="AH66" s="314">
        <v>0</v>
      </c>
      <c r="AI66" s="511">
        <v>5</v>
      </c>
      <c r="AJ66" s="314">
        <v>10</v>
      </c>
      <c r="AK66" s="314">
        <v>12</v>
      </c>
      <c r="AL66" s="314">
        <v>0</v>
      </c>
      <c r="AM66" s="511">
        <v>22</v>
      </c>
      <c r="AN66" s="314">
        <v>428</v>
      </c>
      <c r="AO66" s="314">
        <v>594</v>
      </c>
      <c r="AP66" s="314">
        <v>1</v>
      </c>
      <c r="AQ66" s="512">
        <v>1023</v>
      </c>
    </row>
    <row r="67" spans="1:47" ht="18" customHeight="1" x14ac:dyDescent="0.2">
      <c r="A67" s="510" t="s">
        <v>177</v>
      </c>
      <c r="B67" s="391" t="s">
        <v>178</v>
      </c>
      <c r="C67" s="391" t="s">
        <v>85</v>
      </c>
      <c r="D67" s="314">
        <v>499</v>
      </c>
      <c r="E67" s="314">
        <v>432</v>
      </c>
      <c r="F67" s="314">
        <v>0</v>
      </c>
      <c r="G67" s="511">
        <v>931</v>
      </c>
      <c r="H67" s="314">
        <v>36</v>
      </c>
      <c r="I67" s="314">
        <v>29</v>
      </c>
      <c r="J67" s="314">
        <v>0</v>
      </c>
      <c r="K67" s="511">
        <v>65</v>
      </c>
      <c r="L67" s="314">
        <v>77</v>
      </c>
      <c r="M67" s="314">
        <v>119</v>
      </c>
      <c r="N67" s="314">
        <v>0</v>
      </c>
      <c r="O67" s="511">
        <v>196</v>
      </c>
      <c r="P67" s="314">
        <v>3</v>
      </c>
      <c r="Q67" s="314">
        <v>0</v>
      </c>
      <c r="R67" s="314">
        <v>0</v>
      </c>
      <c r="S67" s="511">
        <v>3</v>
      </c>
      <c r="T67" s="314">
        <v>266</v>
      </c>
      <c r="U67" s="314">
        <v>366</v>
      </c>
      <c r="V67" s="314">
        <v>0</v>
      </c>
      <c r="W67" s="511">
        <v>632</v>
      </c>
      <c r="X67" s="314">
        <v>4</v>
      </c>
      <c r="Y67" s="314">
        <v>2</v>
      </c>
      <c r="Z67" s="314">
        <v>0</v>
      </c>
      <c r="AA67" s="511">
        <v>6</v>
      </c>
      <c r="AB67" s="314">
        <v>32</v>
      </c>
      <c r="AC67" s="314">
        <v>36</v>
      </c>
      <c r="AD67" s="314">
        <v>1</v>
      </c>
      <c r="AE67" s="511">
        <v>69</v>
      </c>
      <c r="AF67" s="314">
        <v>42</v>
      </c>
      <c r="AG67" s="314">
        <v>77</v>
      </c>
      <c r="AH67" s="314">
        <v>0</v>
      </c>
      <c r="AI67" s="511">
        <v>119</v>
      </c>
      <c r="AJ67" s="314">
        <v>28</v>
      </c>
      <c r="AK67" s="314">
        <v>17</v>
      </c>
      <c r="AL67" s="314">
        <v>0</v>
      </c>
      <c r="AM67" s="511">
        <v>45</v>
      </c>
      <c r="AN67" s="314">
        <v>987</v>
      </c>
      <c r="AO67" s="314">
        <v>1078</v>
      </c>
      <c r="AP67" s="314">
        <v>1</v>
      </c>
      <c r="AQ67" s="512">
        <v>2066</v>
      </c>
    </row>
    <row r="68" spans="1:47" ht="18" customHeight="1" x14ac:dyDescent="0.2">
      <c r="A68" s="510" t="s">
        <v>177</v>
      </c>
      <c r="B68" s="391" t="s">
        <v>179</v>
      </c>
      <c r="C68" s="391" t="s">
        <v>82</v>
      </c>
      <c r="D68" s="314">
        <v>219</v>
      </c>
      <c r="E68" s="314">
        <v>93</v>
      </c>
      <c r="F68" s="314">
        <v>1</v>
      </c>
      <c r="G68" s="511">
        <v>313</v>
      </c>
      <c r="H68" s="314">
        <v>5</v>
      </c>
      <c r="I68" s="314">
        <v>1</v>
      </c>
      <c r="J68" s="314">
        <v>0</v>
      </c>
      <c r="K68" s="511">
        <v>6</v>
      </c>
      <c r="L68" s="314">
        <v>14</v>
      </c>
      <c r="M68" s="314">
        <v>19</v>
      </c>
      <c r="N68" s="314">
        <v>0</v>
      </c>
      <c r="O68" s="511">
        <v>33</v>
      </c>
      <c r="P68" s="314">
        <v>0</v>
      </c>
      <c r="Q68" s="314">
        <v>0</v>
      </c>
      <c r="R68" s="314">
        <v>0</v>
      </c>
      <c r="S68" s="511">
        <v>0</v>
      </c>
      <c r="T68" s="314">
        <v>26</v>
      </c>
      <c r="U68" s="314">
        <v>40</v>
      </c>
      <c r="V68" s="314">
        <v>0</v>
      </c>
      <c r="W68" s="511">
        <v>66</v>
      </c>
      <c r="X68" s="314">
        <v>1</v>
      </c>
      <c r="Y68" s="314">
        <v>0</v>
      </c>
      <c r="Z68" s="314">
        <v>0</v>
      </c>
      <c r="AA68" s="511">
        <v>1</v>
      </c>
      <c r="AB68" s="314">
        <v>13</v>
      </c>
      <c r="AC68" s="314">
        <v>8</v>
      </c>
      <c r="AD68" s="314">
        <v>0</v>
      </c>
      <c r="AE68" s="511">
        <v>21</v>
      </c>
      <c r="AF68" s="314">
        <v>0</v>
      </c>
      <c r="AG68" s="314">
        <v>0</v>
      </c>
      <c r="AH68" s="314">
        <v>0</v>
      </c>
      <c r="AI68" s="511">
        <v>0</v>
      </c>
      <c r="AJ68" s="314">
        <v>5</v>
      </c>
      <c r="AK68" s="314">
        <v>2</v>
      </c>
      <c r="AL68" s="314">
        <v>0</v>
      </c>
      <c r="AM68" s="511">
        <v>7</v>
      </c>
      <c r="AN68" s="314">
        <v>283</v>
      </c>
      <c r="AO68" s="314">
        <v>163</v>
      </c>
      <c r="AP68" s="314">
        <v>1</v>
      </c>
      <c r="AQ68" s="512">
        <v>447</v>
      </c>
    </row>
    <row r="69" spans="1:47" ht="18" customHeight="1" x14ac:dyDescent="0.2">
      <c r="A69" s="510" t="s">
        <v>180</v>
      </c>
      <c r="B69" s="391" t="s">
        <v>181</v>
      </c>
      <c r="C69" s="391" t="s">
        <v>82</v>
      </c>
      <c r="D69" s="314">
        <v>442</v>
      </c>
      <c r="E69" s="314">
        <v>460</v>
      </c>
      <c r="F69" s="314">
        <v>1</v>
      </c>
      <c r="G69" s="511">
        <v>903</v>
      </c>
      <c r="H69" s="314">
        <v>61</v>
      </c>
      <c r="I69" s="314">
        <v>87</v>
      </c>
      <c r="J69" s="314">
        <v>0</v>
      </c>
      <c r="K69" s="511">
        <v>148</v>
      </c>
      <c r="L69" s="314">
        <v>56</v>
      </c>
      <c r="M69" s="314">
        <v>114</v>
      </c>
      <c r="N69" s="314">
        <v>0</v>
      </c>
      <c r="O69" s="511">
        <v>170</v>
      </c>
      <c r="P69" s="314">
        <v>2</v>
      </c>
      <c r="Q69" s="314">
        <v>1</v>
      </c>
      <c r="R69" s="314">
        <v>0</v>
      </c>
      <c r="S69" s="511">
        <v>3</v>
      </c>
      <c r="T69" s="314">
        <v>202</v>
      </c>
      <c r="U69" s="314">
        <v>324</v>
      </c>
      <c r="V69" s="314">
        <v>0</v>
      </c>
      <c r="W69" s="511">
        <v>526</v>
      </c>
      <c r="X69" s="314">
        <v>2</v>
      </c>
      <c r="Y69" s="314">
        <v>1</v>
      </c>
      <c r="Z69" s="314">
        <v>0</v>
      </c>
      <c r="AA69" s="511">
        <v>3</v>
      </c>
      <c r="AB69" s="314">
        <v>46</v>
      </c>
      <c r="AC69" s="314">
        <v>49</v>
      </c>
      <c r="AD69" s="314">
        <v>0</v>
      </c>
      <c r="AE69" s="511">
        <v>95</v>
      </c>
      <c r="AF69" s="314">
        <v>55</v>
      </c>
      <c r="AG69" s="314">
        <v>64</v>
      </c>
      <c r="AH69" s="314">
        <v>0</v>
      </c>
      <c r="AI69" s="511">
        <v>119</v>
      </c>
      <c r="AJ69" s="314">
        <v>17</v>
      </c>
      <c r="AK69" s="314">
        <v>29</v>
      </c>
      <c r="AL69" s="314">
        <v>0</v>
      </c>
      <c r="AM69" s="511">
        <v>46</v>
      </c>
      <c r="AN69" s="314">
        <v>883</v>
      </c>
      <c r="AO69" s="314">
        <v>1129</v>
      </c>
      <c r="AP69" s="314">
        <v>1</v>
      </c>
      <c r="AQ69" s="512">
        <v>2013</v>
      </c>
    </row>
    <row r="70" spans="1:47" ht="18" customHeight="1" x14ac:dyDescent="0.2">
      <c r="A70" s="510" t="s">
        <v>182</v>
      </c>
      <c r="B70" s="391" t="s">
        <v>183</v>
      </c>
      <c r="C70" s="391" t="s">
        <v>82</v>
      </c>
      <c r="D70" s="314">
        <v>127</v>
      </c>
      <c r="E70" s="314">
        <v>135</v>
      </c>
      <c r="F70" s="314">
        <v>1</v>
      </c>
      <c r="G70" s="511">
        <v>263</v>
      </c>
      <c r="H70" s="314">
        <v>11</v>
      </c>
      <c r="I70" s="314">
        <v>17</v>
      </c>
      <c r="J70" s="314">
        <v>0</v>
      </c>
      <c r="K70" s="511">
        <v>28</v>
      </c>
      <c r="L70" s="314">
        <v>29</v>
      </c>
      <c r="M70" s="314">
        <v>44</v>
      </c>
      <c r="N70" s="314">
        <v>0</v>
      </c>
      <c r="O70" s="511">
        <v>73</v>
      </c>
      <c r="P70" s="314">
        <v>0</v>
      </c>
      <c r="Q70" s="314">
        <v>0</v>
      </c>
      <c r="R70" s="314">
        <v>0</v>
      </c>
      <c r="S70" s="511">
        <v>0</v>
      </c>
      <c r="T70" s="314">
        <v>97</v>
      </c>
      <c r="U70" s="314">
        <v>147</v>
      </c>
      <c r="V70" s="314">
        <v>0</v>
      </c>
      <c r="W70" s="511">
        <v>244</v>
      </c>
      <c r="X70" s="314">
        <v>0</v>
      </c>
      <c r="Y70" s="314">
        <v>0</v>
      </c>
      <c r="Z70" s="314">
        <v>0</v>
      </c>
      <c r="AA70" s="511">
        <v>0</v>
      </c>
      <c r="AB70" s="314">
        <v>12</v>
      </c>
      <c r="AC70" s="314">
        <v>20</v>
      </c>
      <c r="AD70" s="314">
        <v>0</v>
      </c>
      <c r="AE70" s="511">
        <v>32</v>
      </c>
      <c r="AF70" s="314">
        <v>15</v>
      </c>
      <c r="AG70" s="314">
        <v>23</v>
      </c>
      <c r="AH70" s="314">
        <v>0</v>
      </c>
      <c r="AI70" s="511">
        <v>38</v>
      </c>
      <c r="AJ70" s="314">
        <v>6</v>
      </c>
      <c r="AK70" s="314">
        <v>5</v>
      </c>
      <c r="AL70" s="314">
        <v>1</v>
      </c>
      <c r="AM70" s="511">
        <v>12</v>
      </c>
      <c r="AN70" s="314">
        <v>297</v>
      </c>
      <c r="AO70" s="314">
        <v>391</v>
      </c>
      <c r="AP70" s="314">
        <v>2</v>
      </c>
      <c r="AQ70" s="512">
        <v>690</v>
      </c>
    </row>
    <row r="71" spans="1:47" ht="18" customHeight="1" x14ac:dyDescent="0.2">
      <c r="A71" s="510" t="s">
        <v>184</v>
      </c>
      <c r="B71" s="391" t="s">
        <v>185</v>
      </c>
      <c r="C71" s="391" t="s">
        <v>82</v>
      </c>
      <c r="D71" s="314">
        <v>311</v>
      </c>
      <c r="E71" s="314">
        <v>269</v>
      </c>
      <c r="F71" s="314">
        <v>0</v>
      </c>
      <c r="G71" s="511">
        <v>580</v>
      </c>
      <c r="H71" s="314">
        <v>17</v>
      </c>
      <c r="I71" s="314">
        <v>19</v>
      </c>
      <c r="J71" s="314">
        <v>0</v>
      </c>
      <c r="K71" s="511">
        <v>36</v>
      </c>
      <c r="L71" s="314">
        <v>24</v>
      </c>
      <c r="M71" s="314">
        <v>32</v>
      </c>
      <c r="N71" s="314">
        <v>0</v>
      </c>
      <c r="O71" s="511">
        <v>56</v>
      </c>
      <c r="P71" s="314">
        <v>1</v>
      </c>
      <c r="Q71" s="314">
        <v>0</v>
      </c>
      <c r="R71" s="314">
        <v>0</v>
      </c>
      <c r="S71" s="511">
        <v>1</v>
      </c>
      <c r="T71" s="314">
        <v>76</v>
      </c>
      <c r="U71" s="314">
        <v>115</v>
      </c>
      <c r="V71" s="314">
        <v>0</v>
      </c>
      <c r="W71" s="511">
        <v>191</v>
      </c>
      <c r="X71" s="314">
        <v>1</v>
      </c>
      <c r="Y71" s="314">
        <v>1</v>
      </c>
      <c r="Z71" s="314">
        <v>0</v>
      </c>
      <c r="AA71" s="511">
        <v>2</v>
      </c>
      <c r="AB71" s="314">
        <v>21</v>
      </c>
      <c r="AC71" s="314">
        <v>14</v>
      </c>
      <c r="AD71" s="314">
        <v>0</v>
      </c>
      <c r="AE71" s="511">
        <v>35</v>
      </c>
      <c r="AF71" s="314">
        <v>16</v>
      </c>
      <c r="AG71" s="314">
        <v>13</v>
      </c>
      <c r="AH71" s="314">
        <v>0</v>
      </c>
      <c r="AI71" s="511">
        <v>29</v>
      </c>
      <c r="AJ71" s="314">
        <v>12</v>
      </c>
      <c r="AK71" s="314">
        <v>16</v>
      </c>
      <c r="AL71" s="314">
        <v>1</v>
      </c>
      <c r="AM71" s="511">
        <v>29</v>
      </c>
      <c r="AN71" s="314">
        <v>479</v>
      </c>
      <c r="AO71" s="314">
        <v>479</v>
      </c>
      <c r="AP71" s="314">
        <v>1</v>
      </c>
      <c r="AQ71" s="512">
        <v>959</v>
      </c>
    </row>
    <row r="72" spans="1:47" ht="18" customHeight="1" x14ac:dyDescent="0.2">
      <c r="A72" s="510" t="s">
        <v>186</v>
      </c>
      <c r="B72" s="391" t="s">
        <v>187</v>
      </c>
      <c r="C72" s="391" t="s">
        <v>163</v>
      </c>
      <c r="D72" s="314">
        <v>680</v>
      </c>
      <c r="E72" s="314">
        <v>674</v>
      </c>
      <c r="F72" s="314">
        <v>1</v>
      </c>
      <c r="G72" s="511">
        <v>1355</v>
      </c>
      <c r="H72" s="314">
        <v>45</v>
      </c>
      <c r="I72" s="314">
        <v>49</v>
      </c>
      <c r="J72" s="314">
        <v>0</v>
      </c>
      <c r="K72" s="511">
        <v>94</v>
      </c>
      <c r="L72" s="314">
        <v>86</v>
      </c>
      <c r="M72" s="314">
        <v>135</v>
      </c>
      <c r="N72" s="314">
        <v>0</v>
      </c>
      <c r="O72" s="511">
        <v>221</v>
      </c>
      <c r="P72" s="314">
        <v>0</v>
      </c>
      <c r="Q72" s="314">
        <v>1</v>
      </c>
      <c r="R72" s="314">
        <v>0</v>
      </c>
      <c r="S72" s="511">
        <v>1</v>
      </c>
      <c r="T72" s="314">
        <v>320</v>
      </c>
      <c r="U72" s="314">
        <v>422</v>
      </c>
      <c r="V72" s="314">
        <v>0</v>
      </c>
      <c r="W72" s="511">
        <v>742</v>
      </c>
      <c r="X72" s="314">
        <v>3</v>
      </c>
      <c r="Y72" s="314">
        <v>1</v>
      </c>
      <c r="Z72" s="314">
        <v>0</v>
      </c>
      <c r="AA72" s="511">
        <v>4</v>
      </c>
      <c r="AB72" s="314">
        <v>54</v>
      </c>
      <c r="AC72" s="314">
        <v>49</v>
      </c>
      <c r="AD72" s="314">
        <v>1</v>
      </c>
      <c r="AE72" s="511">
        <v>104</v>
      </c>
      <c r="AF72" s="314">
        <v>0</v>
      </c>
      <c r="AG72" s="314">
        <v>0</v>
      </c>
      <c r="AH72" s="314">
        <v>0</v>
      </c>
      <c r="AI72" s="511">
        <v>0</v>
      </c>
      <c r="AJ72" s="314">
        <v>26</v>
      </c>
      <c r="AK72" s="314">
        <v>37</v>
      </c>
      <c r="AL72" s="314">
        <v>2</v>
      </c>
      <c r="AM72" s="511">
        <v>65</v>
      </c>
      <c r="AN72" s="314">
        <v>1214</v>
      </c>
      <c r="AO72" s="314">
        <v>1368</v>
      </c>
      <c r="AP72" s="314">
        <v>4</v>
      </c>
      <c r="AQ72" s="512">
        <v>2586</v>
      </c>
    </row>
    <row r="73" spans="1:47" ht="18" customHeight="1" x14ac:dyDescent="0.2">
      <c r="A73" s="510" t="s">
        <v>188</v>
      </c>
      <c r="B73" s="391" t="s">
        <v>189</v>
      </c>
      <c r="C73" s="391" t="s">
        <v>82</v>
      </c>
      <c r="D73" s="314">
        <v>49</v>
      </c>
      <c r="E73" s="314">
        <v>26</v>
      </c>
      <c r="F73" s="314">
        <v>9</v>
      </c>
      <c r="G73" s="511">
        <v>84</v>
      </c>
      <c r="H73" s="314">
        <v>10</v>
      </c>
      <c r="I73" s="314">
        <v>23</v>
      </c>
      <c r="J73" s="314">
        <v>8</v>
      </c>
      <c r="K73" s="511">
        <v>41</v>
      </c>
      <c r="L73" s="314">
        <v>55</v>
      </c>
      <c r="M73" s="314">
        <v>105</v>
      </c>
      <c r="N73" s="314">
        <v>19</v>
      </c>
      <c r="O73" s="511">
        <v>179</v>
      </c>
      <c r="P73" s="314">
        <v>0</v>
      </c>
      <c r="Q73" s="314">
        <v>0</v>
      </c>
      <c r="R73" s="314">
        <v>0</v>
      </c>
      <c r="S73" s="511">
        <v>0</v>
      </c>
      <c r="T73" s="314">
        <v>17</v>
      </c>
      <c r="U73" s="314">
        <v>22</v>
      </c>
      <c r="V73" s="314">
        <v>10</v>
      </c>
      <c r="W73" s="511">
        <v>49</v>
      </c>
      <c r="X73" s="314">
        <v>0</v>
      </c>
      <c r="Y73" s="314">
        <v>6</v>
      </c>
      <c r="Z73" s="314">
        <v>0</v>
      </c>
      <c r="AA73" s="511">
        <v>6</v>
      </c>
      <c r="AB73" s="314">
        <v>0</v>
      </c>
      <c r="AC73" s="314">
        <v>0</v>
      </c>
      <c r="AD73" s="314">
        <v>0</v>
      </c>
      <c r="AE73" s="511">
        <v>0</v>
      </c>
      <c r="AF73" s="314">
        <v>0</v>
      </c>
      <c r="AG73" s="314">
        <v>0</v>
      </c>
      <c r="AH73" s="314">
        <v>0</v>
      </c>
      <c r="AI73" s="511">
        <v>0</v>
      </c>
      <c r="AJ73" s="314">
        <v>2</v>
      </c>
      <c r="AK73" s="314">
        <v>8</v>
      </c>
      <c r="AL73" s="314">
        <v>9</v>
      </c>
      <c r="AM73" s="511">
        <v>19</v>
      </c>
      <c r="AN73" s="314">
        <v>133</v>
      </c>
      <c r="AO73" s="314">
        <v>190</v>
      </c>
      <c r="AP73" s="314">
        <v>55</v>
      </c>
      <c r="AQ73" s="512">
        <v>378</v>
      </c>
    </row>
    <row r="74" spans="1:47" s="519" customFormat="1" ht="20.100000000000001" customHeight="1" x14ac:dyDescent="0.25">
      <c r="A74" s="513"/>
      <c r="B74" s="514" t="s">
        <v>365</v>
      </c>
      <c r="C74" s="514"/>
      <c r="D74" s="515">
        <v>23590</v>
      </c>
      <c r="E74" s="515">
        <v>25251</v>
      </c>
      <c r="F74" s="515">
        <v>168</v>
      </c>
      <c r="G74" s="516">
        <f>SUM(G5:G73)</f>
        <v>49009</v>
      </c>
      <c r="H74" s="515">
        <v>2460</v>
      </c>
      <c r="I74" s="515">
        <v>3621</v>
      </c>
      <c r="J74" s="515">
        <v>18</v>
      </c>
      <c r="K74" s="516">
        <f>SUM(K5:K73)</f>
        <v>6099</v>
      </c>
      <c r="L74" s="515">
        <v>3594</v>
      </c>
      <c r="M74" s="515">
        <v>6333</v>
      </c>
      <c r="N74" s="515">
        <v>37</v>
      </c>
      <c r="O74" s="516">
        <f>SUM(O5:O73)</f>
        <v>9964</v>
      </c>
      <c r="P74" s="515">
        <v>101</v>
      </c>
      <c r="Q74" s="515">
        <v>107</v>
      </c>
      <c r="R74" s="515">
        <v>0</v>
      </c>
      <c r="S74" s="516">
        <f>SUM(S5:S73)</f>
        <v>208</v>
      </c>
      <c r="T74" s="515">
        <v>12833</v>
      </c>
      <c r="U74" s="515">
        <v>18467</v>
      </c>
      <c r="V74" s="515">
        <v>74</v>
      </c>
      <c r="W74" s="516">
        <f>SUM(W5:W73)</f>
        <v>31374</v>
      </c>
      <c r="X74" s="515">
        <v>86</v>
      </c>
      <c r="Y74" s="515">
        <v>118</v>
      </c>
      <c r="Z74" s="515">
        <v>1</v>
      </c>
      <c r="AA74" s="516">
        <f>SUM(AA5:AA73)</f>
        <v>205</v>
      </c>
      <c r="AB74" s="515">
        <v>2290</v>
      </c>
      <c r="AC74" s="515">
        <v>2668</v>
      </c>
      <c r="AD74" s="515">
        <v>29</v>
      </c>
      <c r="AE74" s="516">
        <f>SUM(AE5:AE73)</f>
        <v>4987</v>
      </c>
      <c r="AF74" s="515">
        <v>2099</v>
      </c>
      <c r="AG74" s="515">
        <v>3050</v>
      </c>
      <c r="AH74" s="515">
        <v>17</v>
      </c>
      <c r="AI74" s="516">
        <f>SUM(AI5:AI73)</f>
        <v>5166</v>
      </c>
      <c r="AJ74" s="515">
        <v>1638</v>
      </c>
      <c r="AK74" s="515">
        <v>2017</v>
      </c>
      <c r="AL74" s="515">
        <v>56</v>
      </c>
      <c r="AM74" s="516">
        <f>SUM(AM5:AM73)</f>
        <v>3711</v>
      </c>
      <c r="AN74" s="515">
        <v>48691</v>
      </c>
      <c r="AO74" s="515">
        <v>61632</v>
      </c>
      <c r="AP74" s="515">
        <v>400</v>
      </c>
      <c r="AQ74" s="517">
        <v>110723</v>
      </c>
      <c r="AR74" s="518"/>
      <c r="AS74" s="518"/>
      <c r="AT74" s="518"/>
      <c r="AU74" s="518"/>
    </row>
    <row r="75" spans="1:47" s="519" customFormat="1" ht="28.5" customHeight="1" x14ac:dyDescent="0.25">
      <c r="A75" s="513"/>
      <c r="B75" s="91" t="s">
        <v>400</v>
      </c>
      <c r="C75" s="520"/>
      <c r="D75" s="521">
        <v>341.8840579710145</v>
      </c>
      <c r="E75" s="521">
        <v>365.95652173913044</v>
      </c>
      <c r="F75" s="521">
        <v>6.2222222222222223</v>
      </c>
      <c r="G75" s="522">
        <v>710.27536231884062</v>
      </c>
      <c r="H75" s="521">
        <v>35.652173913043477</v>
      </c>
      <c r="I75" s="521">
        <v>52.478260869565219</v>
      </c>
      <c r="J75" s="521">
        <v>4.5</v>
      </c>
      <c r="K75" s="522">
        <v>88.391304347826093</v>
      </c>
      <c r="L75" s="521">
        <v>52.086956521739133</v>
      </c>
      <c r="M75" s="521">
        <v>93.132352941176464</v>
      </c>
      <c r="N75" s="521">
        <v>9.25</v>
      </c>
      <c r="O75" s="522">
        <v>144.40579710144928</v>
      </c>
      <c r="P75" s="521">
        <v>2.5897435897435899</v>
      </c>
      <c r="Q75" s="521">
        <v>2.9722222222222223</v>
      </c>
      <c r="R75" s="521">
        <v>0</v>
      </c>
      <c r="S75" s="522">
        <v>4.16</v>
      </c>
      <c r="T75" s="521">
        <v>185.98550724637681</v>
      </c>
      <c r="U75" s="521">
        <v>267.63768115942031</v>
      </c>
      <c r="V75" s="521">
        <v>14.8</v>
      </c>
      <c r="W75" s="522">
        <v>454.69565217391306</v>
      </c>
      <c r="X75" s="521">
        <v>2.0476190476190474</v>
      </c>
      <c r="Y75" s="521">
        <v>2.4081632653061225</v>
      </c>
      <c r="Z75" s="521">
        <v>1</v>
      </c>
      <c r="AA75" s="522">
        <v>3.5344827586206895</v>
      </c>
      <c r="AB75" s="521">
        <v>36.349206349206348</v>
      </c>
      <c r="AC75" s="521">
        <v>42.349206349206348</v>
      </c>
      <c r="AD75" s="521">
        <v>1.6111111111111112</v>
      </c>
      <c r="AE75" s="522">
        <v>79.158730158730165</v>
      </c>
      <c r="AF75" s="521">
        <v>45.630434782608695</v>
      </c>
      <c r="AG75" s="521">
        <v>63.541666666666664</v>
      </c>
      <c r="AH75" s="521">
        <v>1.5454545454545454</v>
      </c>
      <c r="AI75" s="522">
        <v>107.625</v>
      </c>
      <c r="AJ75" s="521">
        <v>25.2</v>
      </c>
      <c r="AK75" s="521">
        <v>31.030769230769231</v>
      </c>
      <c r="AL75" s="521">
        <v>2.074074074074074</v>
      </c>
      <c r="AM75" s="522">
        <v>57.092307692307692</v>
      </c>
      <c r="AN75" s="521">
        <v>705.66666666666663</v>
      </c>
      <c r="AO75" s="521">
        <v>893.21739130434787</v>
      </c>
      <c r="AP75" s="521">
        <v>7.6923076923076925</v>
      </c>
      <c r="AQ75" s="523">
        <v>1604.6811594202898</v>
      </c>
      <c r="AR75" s="518"/>
      <c r="AS75" s="518"/>
      <c r="AT75" s="518"/>
      <c r="AU75" s="518"/>
    </row>
    <row r="76" spans="1:47" s="531" customFormat="1" ht="20.100000000000001" customHeight="1" thickBot="1" x14ac:dyDescent="0.25">
      <c r="A76" s="524"/>
      <c r="B76" s="525" t="s">
        <v>401</v>
      </c>
      <c r="C76" s="526"/>
      <c r="D76" s="527"/>
      <c r="E76" s="528"/>
      <c r="F76" s="529"/>
      <c r="G76" s="529">
        <v>44.262709999999998</v>
      </c>
      <c r="H76" s="527"/>
      <c r="I76" s="529"/>
      <c r="J76" s="529"/>
      <c r="K76" s="529">
        <v>5.5083406000000004</v>
      </c>
      <c r="L76" s="527"/>
      <c r="M76" s="529"/>
      <c r="N76" s="529"/>
      <c r="O76" s="529">
        <v>8.9990336000000006</v>
      </c>
      <c r="P76" s="527"/>
      <c r="Q76" s="529"/>
      <c r="R76" s="529"/>
      <c r="S76" s="529">
        <v>0.1878562</v>
      </c>
      <c r="T76" s="527"/>
      <c r="U76" s="529"/>
      <c r="V76" s="529"/>
      <c r="W76" s="529">
        <v>28.335576</v>
      </c>
      <c r="X76" s="527"/>
      <c r="Y76" s="529"/>
      <c r="Z76" s="529"/>
      <c r="AA76" s="529">
        <v>0.1851467</v>
      </c>
      <c r="AB76" s="527"/>
      <c r="AC76" s="529"/>
      <c r="AD76" s="529"/>
      <c r="AE76" s="529">
        <v>4.5040326000000004</v>
      </c>
      <c r="AF76" s="527"/>
      <c r="AG76" s="529"/>
      <c r="AH76" s="529"/>
      <c r="AI76" s="529">
        <v>4.6656972999999997</v>
      </c>
      <c r="AJ76" s="527"/>
      <c r="AK76" s="529"/>
      <c r="AL76" s="529"/>
      <c r="AM76" s="529">
        <v>3.3516072000000001</v>
      </c>
      <c r="AN76" s="529">
        <v>43.975506444008921</v>
      </c>
      <c r="AO76" s="529">
        <v>55.663231668217087</v>
      </c>
      <c r="AP76" s="529">
        <v>0.36126188777399454</v>
      </c>
      <c r="AQ76" s="530"/>
    </row>
    <row r="77" spans="1:47" ht="30.75" customHeight="1" x14ac:dyDescent="0.2">
      <c r="A77" s="597" t="s">
        <v>402</v>
      </c>
      <c r="B77" s="597"/>
      <c r="C77" s="597"/>
    </row>
    <row r="78" spans="1:47" x14ac:dyDescent="0.2">
      <c r="A78" s="592" t="s">
        <v>403</v>
      </c>
      <c r="B78" s="592"/>
      <c r="C78" s="592"/>
    </row>
    <row r="79" spans="1:47" x14ac:dyDescent="0.2">
      <c r="A79" s="592"/>
      <c r="B79" s="592"/>
      <c r="C79" s="592"/>
    </row>
    <row r="80" spans="1:47" x14ac:dyDescent="0.2">
      <c r="A80" s="45"/>
      <c r="B80" s="45"/>
      <c r="C80" s="45"/>
    </row>
    <row r="81" spans="1:43" x14ac:dyDescent="0.2">
      <c r="A81" s="592" t="s">
        <v>404</v>
      </c>
      <c r="B81" s="592"/>
      <c r="C81" s="592"/>
    </row>
    <row r="82" spans="1:43" x14ac:dyDescent="0.2">
      <c r="A82" s="592"/>
      <c r="B82" s="592"/>
      <c r="C82" s="592"/>
      <c r="D82" s="532"/>
      <c r="E82" s="532"/>
      <c r="F82" s="532"/>
      <c r="G82" s="532"/>
      <c r="H82" s="532"/>
      <c r="I82" s="532"/>
      <c r="J82" s="532"/>
      <c r="K82" s="532"/>
      <c r="L82" s="532"/>
      <c r="M82" s="532"/>
      <c r="N82" s="532"/>
      <c r="O82" s="532"/>
      <c r="P82" s="532"/>
      <c r="Q82" s="532"/>
      <c r="R82" s="532"/>
      <c r="S82" s="532"/>
      <c r="T82" s="532"/>
      <c r="U82" s="532"/>
      <c r="V82" s="532"/>
      <c r="W82" s="532"/>
      <c r="X82" s="532"/>
      <c r="Y82" s="532"/>
      <c r="Z82" s="532"/>
      <c r="AA82" s="532"/>
      <c r="AB82" s="532"/>
      <c r="AC82" s="532"/>
      <c r="AD82" s="532"/>
      <c r="AE82" s="532"/>
      <c r="AF82" s="532"/>
      <c r="AG82" s="532"/>
      <c r="AH82" s="532"/>
      <c r="AI82" s="532"/>
      <c r="AJ82" s="532"/>
      <c r="AK82" s="532"/>
      <c r="AL82" s="532"/>
      <c r="AM82" s="532"/>
      <c r="AN82" s="532"/>
      <c r="AO82" s="532"/>
      <c r="AP82" s="532"/>
      <c r="AQ82" s="532"/>
    </row>
    <row r="83" spans="1:43" x14ac:dyDescent="0.2">
      <c r="A83" s="45" t="s">
        <v>201</v>
      </c>
      <c r="B83" s="45"/>
      <c r="C83" s="45"/>
    </row>
    <row r="85" spans="1:43" x14ac:dyDescent="0.2">
      <c r="D85" s="532"/>
    </row>
  </sheetData>
  <autoFilter ref="A4:AQ4" xr:uid="{EBA68756-C899-4B56-97C1-5E612D84257C}"/>
  <mergeCells count="16">
    <mergeCell ref="X3:AA3"/>
    <mergeCell ref="AB3:AE3"/>
    <mergeCell ref="AF3:AI3"/>
    <mergeCell ref="AJ3:AM3"/>
    <mergeCell ref="AN3:AQ3"/>
    <mergeCell ref="A77:C77"/>
    <mergeCell ref="A78:C79"/>
    <mergeCell ref="A81:C82"/>
    <mergeCell ref="A1:C1"/>
    <mergeCell ref="T3:W3"/>
    <mergeCell ref="A2:B2"/>
    <mergeCell ref="A3:B3"/>
    <mergeCell ref="D3:G3"/>
    <mergeCell ref="H3:K3"/>
    <mergeCell ref="L3:O3"/>
    <mergeCell ref="P3:S3"/>
  </mergeCells>
  <conditionalFormatting sqref="H5:I73 A5:F73 K5:M73 O5:Q73 S5:U73 W5:Y73 AA5:AC73 AE5:AG73 AI5:AK73 AM5:AQ73">
    <cfRule type="expression" dxfId="22" priority="10">
      <formula>MOD(ROW(),2)=0</formula>
    </cfRule>
  </conditionalFormatting>
  <conditionalFormatting sqref="G5:G73">
    <cfRule type="expression" dxfId="21" priority="9">
      <formula>MOD(ROW(),2)=0</formula>
    </cfRule>
  </conditionalFormatting>
  <conditionalFormatting sqref="J5:J73">
    <cfRule type="expression" dxfId="20" priority="8">
      <formula>MOD(ROW(),2)=0</formula>
    </cfRule>
  </conditionalFormatting>
  <conditionalFormatting sqref="N5:N73">
    <cfRule type="expression" dxfId="19" priority="7">
      <formula>MOD(ROW(),2)=0</formula>
    </cfRule>
  </conditionalFormatting>
  <conditionalFormatting sqref="R5:R73">
    <cfRule type="expression" dxfId="18" priority="6">
      <formula>MOD(ROW(),2)=0</formula>
    </cfRule>
  </conditionalFormatting>
  <conditionalFormatting sqref="V5:V73">
    <cfRule type="expression" dxfId="17" priority="5">
      <formula>MOD(ROW(),2)=0</formula>
    </cfRule>
  </conditionalFormatting>
  <conditionalFormatting sqref="Z5:Z73">
    <cfRule type="expression" dxfId="16" priority="4">
      <formula>MOD(ROW(),2)=0</formula>
    </cfRule>
  </conditionalFormatting>
  <conditionalFormatting sqref="AD5:AD73">
    <cfRule type="expression" dxfId="15" priority="3">
      <formula>MOD(ROW(),2)=0</formula>
    </cfRule>
  </conditionalFormatting>
  <conditionalFormatting sqref="AH5:AH73">
    <cfRule type="expression" dxfId="14" priority="2">
      <formula>MOD(ROW(),2)=0</formula>
    </cfRule>
  </conditionalFormatting>
  <conditionalFormatting sqref="AL5:AL73">
    <cfRule type="expression" dxfId="13" priority="1">
      <formula>MOD(ROW(),2)=0</formula>
    </cfRule>
  </conditionalFormatting>
  <hyperlinks>
    <hyperlink ref="A2:B2" location="TOC!A1" display="Return to Table of Contents" xr:uid="{BAE3C4E1-893B-4B9E-90E7-B7E763A8F133}"/>
  </hyperlinks>
  <pageMargins left="0.25" right="0.25" top="0.75" bottom="0.75" header="0.3" footer="0.3"/>
  <pageSetup scale="46" fitToWidth="0" orientation="portrait" r:id="rId1"/>
  <headerFooter>
    <oddHeader>&amp;L2022-23 &amp;"Arial,Italic"Survey of Dental Education
&amp;"Arial,Regular"Report 2 - Tuition, Admission, and Attrition</oddHeader>
  </headerFooter>
  <colBreaks count="3" manualBreakCount="3">
    <brk id="15" max="1048575" man="1"/>
    <brk id="27" max="1048575" man="1"/>
    <brk id="39"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70C0"/>
    <pageSetUpPr fitToPage="1"/>
  </sheetPr>
  <dimension ref="A1:M77"/>
  <sheetViews>
    <sheetView zoomScaleNormal="100" workbookViewId="0">
      <pane xSplit="3" ySplit="3" topLeftCell="D4" activePane="bottomRight" state="frozen"/>
      <selection pane="topRight" activeCell="A2" sqref="A2:C2"/>
      <selection pane="bottomLeft" activeCell="A2" sqref="A2:C2"/>
      <selection pane="bottomRight"/>
    </sheetView>
  </sheetViews>
  <sheetFormatPr defaultColWidth="9.140625" defaultRowHeight="14.25" x14ac:dyDescent="0.2"/>
  <cols>
    <col min="1" max="1" width="12.140625" style="4" customWidth="1"/>
    <col min="2" max="2" width="45.7109375" style="6" customWidth="1"/>
    <col min="3" max="3" width="20.85546875" style="6" customWidth="1"/>
    <col min="4" max="11" width="12.7109375" style="4" customWidth="1"/>
    <col min="12" max="16384" width="9.140625" style="4"/>
  </cols>
  <sheetData>
    <row r="1" spans="1:11" ht="15" x14ac:dyDescent="0.25">
      <c r="A1" s="261" t="s">
        <v>20</v>
      </c>
      <c r="B1" s="261"/>
      <c r="C1" s="261"/>
    </row>
    <row r="2" spans="1:11" ht="22.5" customHeight="1" x14ac:dyDescent="0.2">
      <c r="A2" s="577" t="s">
        <v>36</v>
      </c>
      <c r="B2" s="577"/>
      <c r="C2" s="370"/>
    </row>
    <row r="3" spans="1:11" ht="50.25" customHeight="1" x14ac:dyDescent="0.25">
      <c r="A3" s="7" t="s">
        <v>75</v>
      </c>
      <c r="B3" s="7" t="s">
        <v>76</v>
      </c>
      <c r="C3" s="373" t="s">
        <v>77</v>
      </c>
      <c r="D3" s="114" t="s">
        <v>405</v>
      </c>
      <c r="E3" s="114" t="s">
        <v>406</v>
      </c>
      <c r="F3" s="114" t="s">
        <v>407</v>
      </c>
      <c r="G3" s="114" t="s">
        <v>408</v>
      </c>
      <c r="H3" s="114" t="s">
        <v>409</v>
      </c>
      <c r="I3" s="114" t="s">
        <v>410</v>
      </c>
      <c r="J3" s="114" t="s">
        <v>411</v>
      </c>
      <c r="K3" s="114" t="s">
        <v>412</v>
      </c>
    </row>
    <row r="4" spans="1:11" s="48" customFormat="1" ht="20.100000000000001" customHeight="1" x14ac:dyDescent="0.2">
      <c r="A4" s="281" t="s">
        <v>80</v>
      </c>
      <c r="B4" s="293" t="s">
        <v>81</v>
      </c>
      <c r="C4" s="383" t="s">
        <v>82</v>
      </c>
      <c r="D4" s="324" t="s">
        <v>413</v>
      </c>
      <c r="E4" s="324" t="s">
        <v>413</v>
      </c>
      <c r="F4" s="324" t="s">
        <v>413</v>
      </c>
      <c r="G4" s="324" t="s">
        <v>414</v>
      </c>
      <c r="H4" s="324" t="s">
        <v>414</v>
      </c>
      <c r="I4" s="324" t="s">
        <v>413</v>
      </c>
      <c r="J4" s="324" t="s">
        <v>413</v>
      </c>
      <c r="K4" s="324" t="s">
        <v>413</v>
      </c>
    </row>
    <row r="5" spans="1:11" s="48" customFormat="1" ht="20.100000000000001" customHeight="1" x14ac:dyDescent="0.2">
      <c r="A5" s="281" t="s">
        <v>83</v>
      </c>
      <c r="B5" s="293" t="s">
        <v>84</v>
      </c>
      <c r="C5" s="383" t="s">
        <v>85</v>
      </c>
      <c r="D5" s="324" t="s">
        <v>413</v>
      </c>
      <c r="E5" s="324" t="s">
        <v>413</v>
      </c>
      <c r="F5" s="324" t="s">
        <v>413</v>
      </c>
      <c r="G5" s="324" t="s">
        <v>414</v>
      </c>
      <c r="H5" s="324" t="s">
        <v>414</v>
      </c>
      <c r="I5" s="324" t="s">
        <v>414</v>
      </c>
      <c r="J5" s="324" t="s">
        <v>414</v>
      </c>
      <c r="K5" s="324" t="s">
        <v>414</v>
      </c>
    </row>
    <row r="6" spans="1:11" s="48" customFormat="1" ht="20.100000000000001" customHeight="1" x14ac:dyDescent="0.2">
      <c r="A6" s="281" t="s">
        <v>83</v>
      </c>
      <c r="B6" s="293" t="s">
        <v>86</v>
      </c>
      <c r="C6" s="383" t="s">
        <v>85</v>
      </c>
      <c r="D6" s="324" t="s">
        <v>413</v>
      </c>
      <c r="E6" s="324" t="s">
        <v>413</v>
      </c>
      <c r="F6" s="324" t="s">
        <v>413</v>
      </c>
      <c r="G6" s="324" t="s">
        <v>415</v>
      </c>
      <c r="H6" s="324" t="s">
        <v>416</v>
      </c>
      <c r="I6" s="324" t="s">
        <v>414</v>
      </c>
      <c r="J6" s="324" t="s">
        <v>414</v>
      </c>
      <c r="K6" s="324" t="s">
        <v>414</v>
      </c>
    </row>
    <row r="7" spans="1:11" s="48" customFormat="1" ht="20.100000000000001" customHeight="1" x14ac:dyDescent="0.2">
      <c r="A7" s="510" t="s">
        <v>87</v>
      </c>
      <c r="B7" s="391" t="s">
        <v>314</v>
      </c>
      <c r="C7" s="383" t="s">
        <v>85</v>
      </c>
      <c r="D7" s="324" t="s">
        <v>413</v>
      </c>
      <c r="E7" s="324" t="s">
        <v>413</v>
      </c>
      <c r="F7" s="324" t="s">
        <v>414</v>
      </c>
      <c r="G7" s="324" t="s">
        <v>414</v>
      </c>
      <c r="H7" s="324" t="s">
        <v>414</v>
      </c>
      <c r="I7" s="324" t="s">
        <v>414</v>
      </c>
      <c r="J7" s="324" t="s">
        <v>414</v>
      </c>
      <c r="K7" s="324" t="s">
        <v>414</v>
      </c>
    </row>
    <row r="8" spans="1:11" s="48" customFormat="1" ht="20.100000000000001" customHeight="1" x14ac:dyDescent="0.2">
      <c r="A8" s="281" t="s">
        <v>87</v>
      </c>
      <c r="B8" s="293" t="s">
        <v>273</v>
      </c>
      <c r="C8" s="383" t="s">
        <v>85</v>
      </c>
      <c r="D8" s="324" t="s">
        <v>413</v>
      </c>
      <c r="E8" s="324" t="s">
        <v>413</v>
      </c>
      <c r="F8" s="324" t="s">
        <v>413</v>
      </c>
      <c r="G8" s="324" t="s">
        <v>413</v>
      </c>
      <c r="H8" s="324" t="s">
        <v>413</v>
      </c>
      <c r="I8" s="324" t="s">
        <v>413</v>
      </c>
      <c r="J8" s="324" t="s">
        <v>413</v>
      </c>
      <c r="K8" s="324" t="s">
        <v>413</v>
      </c>
    </row>
    <row r="9" spans="1:11" s="48" customFormat="1" ht="20.100000000000001" customHeight="1" x14ac:dyDescent="0.2">
      <c r="A9" s="281" t="s">
        <v>87</v>
      </c>
      <c r="B9" s="293" t="s">
        <v>92</v>
      </c>
      <c r="C9" s="383" t="s">
        <v>82</v>
      </c>
      <c r="D9" s="324" t="s">
        <v>414</v>
      </c>
      <c r="E9" s="324" t="s">
        <v>417</v>
      </c>
      <c r="F9" s="324" t="s">
        <v>414</v>
      </c>
      <c r="G9" s="324" t="s">
        <v>414</v>
      </c>
      <c r="H9" s="324" t="s">
        <v>414</v>
      </c>
      <c r="I9" s="324" t="s">
        <v>414</v>
      </c>
      <c r="J9" s="324" t="s">
        <v>414</v>
      </c>
      <c r="K9" s="324" t="s">
        <v>414</v>
      </c>
    </row>
    <row r="10" spans="1:11" s="48" customFormat="1" ht="20.100000000000001" customHeight="1" x14ac:dyDescent="0.2">
      <c r="A10" s="281" t="s">
        <v>87</v>
      </c>
      <c r="B10" s="293" t="s">
        <v>93</v>
      </c>
      <c r="C10" s="383" t="s">
        <v>82</v>
      </c>
      <c r="D10" s="324" t="s">
        <v>413</v>
      </c>
      <c r="E10" s="324" t="s">
        <v>413</v>
      </c>
      <c r="F10" s="324" t="s">
        <v>413</v>
      </c>
      <c r="G10" s="324" t="s">
        <v>414</v>
      </c>
      <c r="H10" s="324" t="s">
        <v>413</v>
      </c>
      <c r="I10" s="324" t="s">
        <v>413</v>
      </c>
      <c r="J10" s="324" t="s">
        <v>413</v>
      </c>
      <c r="K10" s="324" t="s">
        <v>413</v>
      </c>
    </row>
    <row r="11" spans="1:11" s="48" customFormat="1" ht="20.100000000000001" customHeight="1" x14ac:dyDescent="0.2">
      <c r="A11" s="281" t="s">
        <v>87</v>
      </c>
      <c r="B11" s="293" t="s">
        <v>94</v>
      </c>
      <c r="C11" s="383" t="s">
        <v>85</v>
      </c>
      <c r="D11" s="324" t="s">
        <v>413</v>
      </c>
      <c r="E11" s="324" t="s">
        <v>413</v>
      </c>
      <c r="F11" s="324" t="s">
        <v>413</v>
      </c>
      <c r="G11" s="324" t="s">
        <v>413</v>
      </c>
      <c r="H11" s="324" t="s">
        <v>413</v>
      </c>
      <c r="I11" s="324" t="s">
        <v>413</v>
      </c>
      <c r="J11" s="324" t="s">
        <v>413</v>
      </c>
      <c r="K11" s="324" t="s">
        <v>413</v>
      </c>
    </row>
    <row r="12" spans="1:11" s="48" customFormat="1" ht="20.100000000000001" customHeight="1" x14ac:dyDescent="0.2">
      <c r="A12" s="281" t="s">
        <v>87</v>
      </c>
      <c r="B12" s="293" t="s">
        <v>95</v>
      </c>
      <c r="C12" s="383" t="s">
        <v>85</v>
      </c>
      <c r="D12" s="324" t="s">
        <v>413</v>
      </c>
      <c r="E12" s="324" t="s">
        <v>413</v>
      </c>
      <c r="F12" s="324" t="s">
        <v>413</v>
      </c>
      <c r="G12" s="324" t="s">
        <v>414</v>
      </c>
      <c r="H12" s="324" t="s">
        <v>413</v>
      </c>
      <c r="I12" s="324" t="s">
        <v>413</v>
      </c>
      <c r="J12" s="324" t="s">
        <v>414</v>
      </c>
      <c r="K12" s="324" t="s">
        <v>414</v>
      </c>
    </row>
    <row r="13" spans="1:11" s="48" customFormat="1" ht="20.100000000000001" customHeight="1" x14ac:dyDescent="0.2">
      <c r="A13" s="281" t="s">
        <v>87</v>
      </c>
      <c r="B13" s="293" t="s">
        <v>96</v>
      </c>
      <c r="C13" s="383" t="s">
        <v>85</v>
      </c>
      <c r="D13" s="324" t="s">
        <v>413</v>
      </c>
      <c r="E13" s="324" t="s">
        <v>414</v>
      </c>
      <c r="F13" s="324" t="s">
        <v>414</v>
      </c>
      <c r="G13" s="324" t="s">
        <v>414</v>
      </c>
      <c r="H13" s="324" t="s">
        <v>413</v>
      </c>
      <c r="I13" s="324" t="s">
        <v>414</v>
      </c>
      <c r="J13" s="324" t="s">
        <v>414</v>
      </c>
      <c r="K13" s="324" t="s">
        <v>414</v>
      </c>
    </row>
    <row r="14" spans="1:11" s="48" customFormat="1" ht="20.100000000000001" customHeight="1" x14ac:dyDescent="0.2">
      <c r="A14" s="281" t="s">
        <v>97</v>
      </c>
      <c r="B14" s="293" t="s">
        <v>98</v>
      </c>
      <c r="C14" s="383" t="s">
        <v>82</v>
      </c>
      <c r="D14" s="324" t="s">
        <v>413</v>
      </c>
      <c r="E14" s="324" t="s">
        <v>414</v>
      </c>
      <c r="F14" s="324" t="s">
        <v>414</v>
      </c>
      <c r="G14" s="324" t="s">
        <v>414</v>
      </c>
      <c r="H14" s="324" t="s">
        <v>414</v>
      </c>
      <c r="I14" s="324" t="s">
        <v>414</v>
      </c>
      <c r="J14" s="324" t="s">
        <v>414</v>
      </c>
      <c r="K14" s="324" t="s">
        <v>414</v>
      </c>
    </row>
    <row r="15" spans="1:11" s="48" customFormat="1" ht="20.100000000000001" customHeight="1" x14ac:dyDescent="0.2">
      <c r="A15" s="281" t="s">
        <v>99</v>
      </c>
      <c r="B15" s="293" t="s">
        <v>100</v>
      </c>
      <c r="C15" s="383" t="s">
        <v>82</v>
      </c>
      <c r="D15" s="324" t="s">
        <v>413</v>
      </c>
      <c r="E15" s="324" t="s">
        <v>413</v>
      </c>
      <c r="F15" s="324" t="s">
        <v>413</v>
      </c>
      <c r="G15" s="324" t="s">
        <v>413</v>
      </c>
      <c r="H15" s="324" t="s">
        <v>413</v>
      </c>
      <c r="I15" s="324" t="s">
        <v>413</v>
      </c>
      <c r="J15" s="324" t="s">
        <v>413</v>
      </c>
      <c r="K15" s="324" t="s">
        <v>413</v>
      </c>
    </row>
    <row r="16" spans="1:11" s="48" customFormat="1" ht="20.100000000000001" customHeight="1" x14ac:dyDescent="0.2">
      <c r="A16" s="281" t="s">
        <v>101</v>
      </c>
      <c r="B16" s="293" t="s">
        <v>102</v>
      </c>
      <c r="C16" s="383" t="s">
        <v>85</v>
      </c>
      <c r="D16" s="324" t="s">
        <v>414</v>
      </c>
      <c r="E16" s="324" t="s">
        <v>413</v>
      </c>
      <c r="F16" s="324" t="s">
        <v>413</v>
      </c>
      <c r="G16" s="324" t="s">
        <v>414</v>
      </c>
      <c r="H16" s="324" t="s">
        <v>413</v>
      </c>
      <c r="I16" s="324" t="s">
        <v>413</v>
      </c>
      <c r="J16" s="324" t="s">
        <v>413</v>
      </c>
      <c r="K16" s="324" t="s">
        <v>413</v>
      </c>
    </row>
    <row r="17" spans="1:11" s="48" customFormat="1" ht="20.100000000000001" customHeight="1" x14ac:dyDescent="0.2">
      <c r="A17" s="281" t="s">
        <v>103</v>
      </c>
      <c r="B17" s="293" t="s">
        <v>104</v>
      </c>
      <c r="C17" s="383" t="s">
        <v>82</v>
      </c>
      <c r="D17" s="324" t="s">
        <v>413</v>
      </c>
      <c r="E17" s="324" t="s">
        <v>413</v>
      </c>
      <c r="F17" s="324" t="s">
        <v>413</v>
      </c>
      <c r="G17" s="324" t="s">
        <v>414</v>
      </c>
      <c r="H17" s="324" t="s">
        <v>413</v>
      </c>
      <c r="I17" s="324" t="s">
        <v>414</v>
      </c>
      <c r="J17" s="324" t="s">
        <v>414</v>
      </c>
      <c r="K17" s="324" t="s">
        <v>414</v>
      </c>
    </row>
    <row r="18" spans="1:11" s="48" customFormat="1" ht="20.100000000000001" customHeight="1" x14ac:dyDescent="0.2">
      <c r="A18" s="281" t="s">
        <v>103</v>
      </c>
      <c r="B18" s="293" t="s">
        <v>105</v>
      </c>
      <c r="C18" s="383" t="s">
        <v>85</v>
      </c>
      <c r="D18" s="324" t="s">
        <v>413</v>
      </c>
      <c r="E18" s="324" t="s">
        <v>415</v>
      </c>
      <c r="F18" s="324" t="s">
        <v>413</v>
      </c>
      <c r="G18" s="324" t="s">
        <v>415</v>
      </c>
      <c r="H18" s="324" t="s">
        <v>413</v>
      </c>
      <c r="I18" s="324" t="s">
        <v>413</v>
      </c>
      <c r="J18" s="324" t="s">
        <v>413</v>
      </c>
      <c r="K18" s="324" t="s">
        <v>413</v>
      </c>
    </row>
    <row r="19" spans="1:11" s="48" customFormat="1" ht="20.100000000000001" customHeight="1" x14ac:dyDescent="0.2">
      <c r="A19" s="281" t="s">
        <v>103</v>
      </c>
      <c r="B19" s="293" t="s">
        <v>330</v>
      </c>
      <c r="C19" s="383" t="s">
        <v>85</v>
      </c>
      <c r="D19" s="324" t="s">
        <v>413</v>
      </c>
      <c r="E19" s="324" t="s">
        <v>414</v>
      </c>
      <c r="F19" s="324" t="s">
        <v>413</v>
      </c>
      <c r="G19" s="324" t="s">
        <v>414</v>
      </c>
      <c r="H19" s="324" t="s">
        <v>414</v>
      </c>
      <c r="I19" s="324" t="s">
        <v>413</v>
      </c>
      <c r="J19" s="324" t="s">
        <v>413</v>
      </c>
      <c r="K19" s="324" t="s">
        <v>413</v>
      </c>
    </row>
    <row r="20" spans="1:11" s="48" customFormat="1" ht="20.100000000000001" customHeight="1" x14ac:dyDescent="0.2">
      <c r="A20" s="281" t="s">
        <v>107</v>
      </c>
      <c r="B20" s="293" t="s">
        <v>108</v>
      </c>
      <c r="C20" s="383" t="s">
        <v>82</v>
      </c>
      <c r="D20" s="324" t="s">
        <v>413</v>
      </c>
      <c r="E20" s="324" t="s">
        <v>413</v>
      </c>
      <c r="F20" s="324" t="s">
        <v>413</v>
      </c>
      <c r="G20" s="324" t="s">
        <v>414</v>
      </c>
      <c r="H20" s="324" t="s">
        <v>414</v>
      </c>
      <c r="I20" s="324" t="s">
        <v>414</v>
      </c>
      <c r="J20" s="324" t="s">
        <v>414</v>
      </c>
      <c r="K20" s="324" t="s">
        <v>414</v>
      </c>
    </row>
    <row r="21" spans="1:11" s="48" customFormat="1" ht="20.100000000000001" customHeight="1" x14ac:dyDescent="0.2">
      <c r="A21" s="281" t="s">
        <v>109</v>
      </c>
      <c r="B21" s="293" t="s">
        <v>110</v>
      </c>
      <c r="C21" s="383" t="s">
        <v>82</v>
      </c>
      <c r="D21" s="324" t="s">
        <v>413</v>
      </c>
      <c r="E21" s="324" t="s">
        <v>413</v>
      </c>
      <c r="F21" s="324" t="s">
        <v>413</v>
      </c>
      <c r="G21" s="324" t="s">
        <v>414</v>
      </c>
      <c r="H21" s="324" t="s">
        <v>414</v>
      </c>
      <c r="I21" s="324" t="s">
        <v>413</v>
      </c>
      <c r="J21" s="324" t="s">
        <v>413</v>
      </c>
      <c r="K21" s="324" t="s">
        <v>413</v>
      </c>
    </row>
    <row r="22" spans="1:11" s="48" customFormat="1" ht="20.100000000000001" customHeight="1" x14ac:dyDescent="0.2">
      <c r="A22" s="281" t="s">
        <v>109</v>
      </c>
      <c r="B22" s="293" t="s">
        <v>111</v>
      </c>
      <c r="C22" s="383" t="s">
        <v>82</v>
      </c>
      <c r="D22" s="324" t="s">
        <v>413</v>
      </c>
      <c r="E22" s="324" t="s">
        <v>414</v>
      </c>
      <c r="F22" s="324" t="s">
        <v>413</v>
      </c>
      <c r="G22" s="324" t="s">
        <v>414</v>
      </c>
      <c r="H22" s="324" t="s">
        <v>413</v>
      </c>
      <c r="I22" s="324" t="s">
        <v>413</v>
      </c>
      <c r="J22" s="324" t="s">
        <v>414</v>
      </c>
      <c r="K22" s="324" t="s">
        <v>414</v>
      </c>
    </row>
    <row r="23" spans="1:11" s="48" customFormat="1" ht="20.100000000000001" customHeight="1" x14ac:dyDescent="0.2">
      <c r="A23" s="281" t="s">
        <v>109</v>
      </c>
      <c r="B23" s="293" t="s">
        <v>112</v>
      </c>
      <c r="C23" s="383" t="s">
        <v>85</v>
      </c>
      <c r="D23" s="324" t="s">
        <v>414</v>
      </c>
      <c r="E23" s="324" t="s">
        <v>417</v>
      </c>
      <c r="F23" s="324" t="s">
        <v>414</v>
      </c>
      <c r="G23" s="324" t="s">
        <v>417</v>
      </c>
      <c r="H23" s="324" t="s">
        <v>414</v>
      </c>
      <c r="I23" s="324" t="s">
        <v>414</v>
      </c>
      <c r="J23" s="324" t="s">
        <v>414</v>
      </c>
      <c r="K23" s="324" t="s">
        <v>414</v>
      </c>
    </row>
    <row r="24" spans="1:11" s="48" customFormat="1" ht="20.100000000000001" customHeight="1" x14ac:dyDescent="0.2">
      <c r="A24" s="281" t="s">
        <v>113</v>
      </c>
      <c r="B24" s="293" t="s">
        <v>114</v>
      </c>
      <c r="C24" s="383" t="s">
        <v>82</v>
      </c>
      <c r="D24" s="324" t="s">
        <v>413</v>
      </c>
      <c r="E24" s="324" t="s">
        <v>414</v>
      </c>
      <c r="F24" s="324" t="s">
        <v>413</v>
      </c>
      <c r="G24" s="324" t="s">
        <v>414</v>
      </c>
      <c r="H24" s="324" t="s">
        <v>413</v>
      </c>
      <c r="I24" s="324" t="s">
        <v>413</v>
      </c>
      <c r="J24" s="324" t="s">
        <v>413</v>
      </c>
      <c r="K24" s="324" t="s">
        <v>413</v>
      </c>
    </row>
    <row r="25" spans="1:11" s="48" customFormat="1" ht="20.100000000000001" customHeight="1" x14ac:dyDescent="0.2">
      <c r="A25" s="281" t="s">
        <v>115</v>
      </c>
      <c r="B25" s="293" t="s">
        <v>116</v>
      </c>
      <c r="C25" s="383" t="s">
        <v>82</v>
      </c>
      <c r="D25" s="324" t="s">
        <v>413</v>
      </c>
      <c r="E25" s="324" t="s">
        <v>413</v>
      </c>
      <c r="F25" s="324" t="s">
        <v>413</v>
      </c>
      <c r="G25" s="324" t="s">
        <v>413</v>
      </c>
      <c r="H25" s="324" t="s">
        <v>413</v>
      </c>
      <c r="I25" s="324" t="s">
        <v>413</v>
      </c>
      <c r="J25" s="324" t="s">
        <v>413</v>
      </c>
      <c r="K25" s="324" t="s">
        <v>413</v>
      </c>
    </row>
    <row r="26" spans="1:11" s="48" customFormat="1" ht="20.100000000000001" customHeight="1" x14ac:dyDescent="0.2">
      <c r="A26" s="281" t="s">
        <v>117</v>
      </c>
      <c r="B26" s="293" t="s">
        <v>118</v>
      </c>
      <c r="C26" s="383" t="s">
        <v>82</v>
      </c>
      <c r="D26" s="324" t="s">
        <v>413</v>
      </c>
      <c r="E26" s="324" t="s">
        <v>414</v>
      </c>
      <c r="F26" s="324" t="s">
        <v>413</v>
      </c>
      <c r="G26" s="324" t="s">
        <v>414</v>
      </c>
      <c r="H26" s="324" t="s">
        <v>413</v>
      </c>
      <c r="I26" s="324" t="s">
        <v>413</v>
      </c>
      <c r="J26" s="324" t="s">
        <v>413</v>
      </c>
      <c r="K26" s="324" t="s">
        <v>413</v>
      </c>
    </row>
    <row r="27" spans="1:11" s="48" customFormat="1" ht="20.100000000000001" customHeight="1" x14ac:dyDescent="0.2">
      <c r="A27" s="281" t="s">
        <v>117</v>
      </c>
      <c r="B27" s="293" t="s">
        <v>119</v>
      </c>
      <c r="C27" s="383" t="s">
        <v>82</v>
      </c>
      <c r="D27" s="324" t="s">
        <v>413</v>
      </c>
      <c r="E27" s="324" t="s">
        <v>414</v>
      </c>
      <c r="F27" s="324" t="s">
        <v>413</v>
      </c>
      <c r="G27" s="324" t="s">
        <v>415</v>
      </c>
      <c r="H27" s="324" t="s">
        <v>414</v>
      </c>
      <c r="I27" s="324" t="s">
        <v>413</v>
      </c>
      <c r="J27" s="324" t="s">
        <v>414</v>
      </c>
      <c r="K27" s="324" t="s">
        <v>413</v>
      </c>
    </row>
    <row r="28" spans="1:11" s="48" customFormat="1" ht="20.100000000000001" customHeight="1" x14ac:dyDescent="0.2">
      <c r="A28" s="281" t="s">
        <v>120</v>
      </c>
      <c r="B28" s="293" t="s">
        <v>121</v>
      </c>
      <c r="C28" s="383" t="s">
        <v>82</v>
      </c>
      <c r="D28" s="324" t="s">
        <v>413</v>
      </c>
      <c r="E28" s="324" t="s">
        <v>414</v>
      </c>
      <c r="F28" s="324" t="s">
        <v>414</v>
      </c>
      <c r="G28" s="324" t="s">
        <v>414</v>
      </c>
      <c r="H28" s="324" t="s">
        <v>414</v>
      </c>
      <c r="I28" s="324" t="s">
        <v>414</v>
      </c>
      <c r="J28" s="324" t="s">
        <v>414</v>
      </c>
      <c r="K28" s="324" t="s">
        <v>414</v>
      </c>
    </row>
    <row r="29" spans="1:11" s="48" customFormat="1" ht="20.100000000000001" customHeight="1" x14ac:dyDescent="0.2">
      <c r="A29" s="281" t="s">
        <v>122</v>
      </c>
      <c r="B29" s="293" t="s">
        <v>123</v>
      </c>
      <c r="C29" s="383" t="s">
        <v>85</v>
      </c>
      <c r="D29" s="324" t="s">
        <v>414</v>
      </c>
      <c r="E29" s="324" t="s">
        <v>414</v>
      </c>
      <c r="F29" s="324" t="s">
        <v>414</v>
      </c>
      <c r="G29" s="324" t="s">
        <v>417</v>
      </c>
      <c r="H29" s="324" t="s">
        <v>414</v>
      </c>
      <c r="I29" s="324" t="s">
        <v>414</v>
      </c>
      <c r="J29" s="324" t="s">
        <v>414</v>
      </c>
      <c r="K29" s="324" t="s">
        <v>414</v>
      </c>
    </row>
    <row r="30" spans="1:11" s="48" customFormat="1" ht="20.100000000000001" customHeight="1" x14ac:dyDescent="0.2">
      <c r="A30" s="281" t="s">
        <v>48</v>
      </c>
      <c r="B30" s="293" t="s">
        <v>124</v>
      </c>
      <c r="C30" s="383" t="s">
        <v>82</v>
      </c>
      <c r="D30" s="324" t="s">
        <v>413</v>
      </c>
      <c r="E30" s="324" t="s">
        <v>415</v>
      </c>
      <c r="F30" s="324" t="s">
        <v>413</v>
      </c>
      <c r="G30" s="324" t="s">
        <v>415</v>
      </c>
      <c r="H30" s="324" t="s">
        <v>414</v>
      </c>
      <c r="I30" s="324" t="s">
        <v>413</v>
      </c>
      <c r="J30" s="324" t="s">
        <v>414</v>
      </c>
      <c r="K30" s="324" t="s">
        <v>414</v>
      </c>
    </row>
    <row r="31" spans="1:11" s="48" customFormat="1" ht="20.100000000000001" customHeight="1" x14ac:dyDescent="0.2">
      <c r="A31" s="281" t="s">
        <v>125</v>
      </c>
      <c r="B31" s="293" t="s">
        <v>126</v>
      </c>
      <c r="C31" s="383" t="s">
        <v>85</v>
      </c>
      <c r="D31" s="324" t="s">
        <v>413</v>
      </c>
      <c r="E31" s="324" t="s">
        <v>414</v>
      </c>
      <c r="F31" s="324" t="s">
        <v>413</v>
      </c>
      <c r="G31" s="324" t="s">
        <v>414</v>
      </c>
      <c r="H31" s="324" t="s">
        <v>413</v>
      </c>
      <c r="I31" s="324" t="s">
        <v>413</v>
      </c>
      <c r="J31" s="324" t="s">
        <v>413</v>
      </c>
      <c r="K31" s="324" t="s">
        <v>413</v>
      </c>
    </row>
    <row r="32" spans="1:11" s="48" customFormat="1" ht="20.100000000000001" customHeight="1" x14ac:dyDescent="0.2">
      <c r="A32" s="281" t="s">
        <v>125</v>
      </c>
      <c r="B32" s="293" t="s">
        <v>127</v>
      </c>
      <c r="C32" s="383" t="s">
        <v>85</v>
      </c>
      <c r="D32" s="324" t="s">
        <v>414</v>
      </c>
      <c r="E32" s="324" t="s">
        <v>415</v>
      </c>
      <c r="F32" s="324" t="s">
        <v>413</v>
      </c>
      <c r="G32" s="324" t="s">
        <v>414</v>
      </c>
      <c r="H32" s="324" t="s">
        <v>413</v>
      </c>
      <c r="I32" s="324" t="s">
        <v>413</v>
      </c>
      <c r="J32" s="324" t="s">
        <v>414</v>
      </c>
      <c r="K32" s="324" t="s">
        <v>414</v>
      </c>
    </row>
    <row r="33" spans="1:11" s="48" customFormat="1" ht="20.100000000000001" customHeight="1" x14ac:dyDescent="0.2">
      <c r="A33" s="281" t="s">
        <v>125</v>
      </c>
      <c r="B33" s="293" t="s">
        <v>128</v>
      </c>
      <c r="C33" s="383" t="s">
        <v>85</v>
      </c>
      <c r="D33" s="324" t="s">
        <v>413</v>
      </c>
      <c r="E33" s="324" t="s">
        <v>414</v>
      </c>
      <c r="F33" s="324" t="s">
        <v>413</v>
      </c>
      <c r="G33" s="324" t="s">
        <v>415</v>
      </c>
      <c r="H33" s="324" t="s">
        <v>413</v>
      </c>
      <c r="I33" s="324" t="s">
        <v>413</v>
      </c>
      <c r="J33" s="324" t="s">
        <v>414</v>
      </c>
      <c r="K33" s="324" t="s">
        <v>414</v>
      </c>
    </row>
    <row r="34" spans="1:11" s="48" customFormat="1" ht="20.100000000000001" customHeight="1" x14ac:dyDescent="0.2">
      <c r="A34" s="281" t="s">
        <v>129</v>
      </c>
      <c r="B34" s="293" t="s">
        <v>130</v>
      </c>
      <c r="C34" s="383" t="s">
        <v>85</v>
      </c>
      <c r="D34" s="324" t="s">
        <v>414</v>
      </c>
      <c r="E34" s="324" t="s">
        <v>414</v>
      </c>
      <c r="F34" s="324" t="s">
        <v>413</v>
      </c>
      <c r="G34" s="324" t="s">
        <v>414</v>
      </c>
      <c r="H34" s="324" t="s">
        <v>413</v>
      </c>
      <c r="I34" s="324" t="s">
        <v>413</v>
      </c>
      <c r="J34" s="324" t="s">
        <v>413</v>
      </c>
      <c r="K34" s="324" t="s">
        <v>413</v>
      </c>
    </row>
    <row r="35" spans="1:11" s="48" customFormat="1" ht="20.100000000000001" customHeight="1" x14ac:dyDescent="0.2">
      <c r="A35" s="281" t="s">
        <v>129</v>
      </c>
      <c r="B35" s="293" t="s">
        <v>131</v>
      </c>
      <c r="C35" s="383" t="s">
        <v>82</v>
      </c>
      <c r="D35" s="324" t="s">
        <v>413</v>
      </c>
      <c r="E35" s="324" t="s">
        <v>413</v>
      </c>
      <c r="F35" s="324" t="s">
        <v>413</v>
      </c>
      <c r="G35" s="324" t="s">
        <v>414</v>
      </c>
      <c r="H35" s="324" t="s">
        <v>413</v>
      </c>
      <c r="I35" s="324" t="s">
        <v>413</v>
      </c>
      <c r="J35" s="324" t="s">
        <v>413</v>
      </c>
      <c r="K35" s="324" t="s">
        <v>413</v>
      </c>
    </row>
    <row r="36" spans="1:11" s="48" customFormat="1" ht="20.100000000000001" customHeight="1" x14ac:dyDescent="0.2">
      <c r="A36" s="281" t="s">
        <v>132</v>
      </c>
      <c r="B36" s="293" t="s">
        <v>133</v>
      </c>
      <c r="C36" s="383" t="s">
        <v>82</v>
      </c>
      <c r="D36" s="324" t="s">
        <v>413</v>
      </c>
      <c r="E36" s="324" t="s">
        <v>413</v>
      </c>
      <c r="F36" s="324" t="s">
        <v>413</v>
      </c>
      <c r="G36" s="324" t="s">
        <v>414</v>
      </c>
      <c r="H36" s="324" t="s">
        <v>413</v>
      </c>
      <c r="I36" s="324" t="s">
        <v>414</v>
      </c>
      <c r="J36" s="324" t="s">
        <v>414</v>
      </c>
      <c r="K36" s="324" t="s">
        <v>414</v>
      </c>
    </row>
    <row r="37" spans="1:11" s="48" customFormat="1" ht="20.100000000000001" customHeight="1" x14ac:dyDescent="0.2">
      <c r="A37" s="281" t="s">
        <v>52</v>
      </c>
      <c r="B37" s="293" t="s">
        <v>134</v>
      </c>
      <c r="C37" s="383" t="s">
        <v>82</v>
      </c>
      <c r="D37" s="324" t="s">
        <v>414</v>
      </c>
      <c r="E37" s="324" t="s">
        <v>414</v>
      </c>
      <c r="F37" s="324" t="s">
        <v>413</v>
      </c>
      <c r="G37" s="324" t="s">
        <v>414</v>
      </c>
      <c r="H37" s="324" t="s">
        <v>414</v>
      </c>
      <c r="I37" s="324" t="s">
        <v>413</v>
      </c>
      <c r="J37" s="324" t="s">
        <v>413</v>
      </c>
      <c r="K37" s="324" t="s">
        <v>413</v>
      </c>
    </row>
    <row r="38" spans="1:11" s="48" customFormat="1" ht="20.100000000000001" customHeight="1" x14ac:dyDescent="0.2">
      <c r="A38" s="281" t="s">
        <v>135</v>
      </c>
      <c r="B38" s="293" t="s">
        <v>136</v>
      </c>
      <c r="C38" s="383" t="s">
        <v>82</v>
      </c>
      <c r="D38" s="324" t="s">
        <v>413</v>
      </c>
      <c r="E38" s="324" t="s">
        <v>413</v>
      </c>
      <c r="F38" s="324" t="s">
        <v>414</v>
      </c>
      <c r="G38" s="324" t="s">
        <v>414</v>
      </c>
      <c r="H38" s="324" t="s">
        <v>414</v>
      </c>
      <c r="I38" s="324" t="s">
        <v>414</v>
      </c>
      <c r="J38" s="324" t="s">
        <v>414</v>
      </c>
      <c r="K38" s="324" t="s">
        <v>414</v>
      </c>
    </row>
    <row r="39" spans="1:11" s="48" customFormat="1" ht="20.100000000000001" customHeight="1" x14ac:dyDescent="0.2">
      <c r="A39" s="281" t="s">
        <v>135</v>
      </c>
      <c r="B39" s="293" t="s">
        <v>137</v>
      </c>
      <c r="C39" s="383" t="s">
        <v>85</v>
      </c>
      <c r="D39" s="324" t="s">
        <v>413</v>
      </c>
      <c r="E39" s="324" t="s">
        <v>413</v>
      </c>
      <c r="F39" s="324" t="s">
        <v>413</v>
      </c>
      <c r="G39" s="324" t="s">
        <v>414</v>
      </c>
      <c r="H39" s="324" t="s">
        <v>413</v>
      </c>
      <c r="I39" s="324" t="s">
        <v>413</v>
      </c>
      <c r="J39" s="324" t="s">
        <v>413</v>
      </c>
      <c r="K39" s="324" t="s">
        <v>413</v>
      </c>
    </row>
    <row r="40" spans="1:11" s="48" customFormat="1" ht="20.100000000000001" customHeight="1" x14ac:dyDescent="0.2">
      <c r="A40" s="281" t="s">
        <v>138</v>
      </c>
      <c r="B40" s="293" t="s">
        <v>139</v>
      </c>
      <c r="C40" s="383" t="s">
        <v>85</v>
      </c>
      <c r="D40" s="324" t="s">
        <v>413</v>
      </c>
      <c r="E40" s="324" t="s">
        <v>413</v>
      </c>
      <c r="F40" s="324" t="s">
        <v>413</v>
      </c>
      <c r="G40" s="324" t="s">
        <v>414</v>
      </c>
      <c r="H40" s="324" t="s">
        <v>414</v>
      </c>
      <c r="I40" s="324" t="s">
        <v>414</v>
      </c>
      <c r="J40" s="324" t="s">
        <v>414</v>
      </c>
      <c r="K40" s="324" t="s">
        <v>414</v>
      </c>
    </row>
    <row r="41" spans="1:11" s="48" customFormat="1" ht="20.100000000000001" customHeight="1" x14ac:dyDescent="0.2">
      <c r="A41" s="281" t="s">
        <v>138</v>
      </c>
      <c r="B41" s="293" t="s">
        <v>140</v>
      </c>
      <c r="C41" s="383" t="s">
        <v>82</v>
      </c>
      <c r="D41" s="324" t="s">
        <v>413</v>
      </c>
      <c r="E41" s="324" t="s">
        <v>414</v>
      </c>
      <c r="F41" s="324" t="s">
        <v>413</v>
      </c>
      <c r="G41" s="324" t="s">
        <v>414</v>
      </c>
      <c r="H41" s="324" t="s">
        <v>413</v>
      </c>
      <c r="I41" s="324" t="s">
        <v>413</v>
      </c>
      <c r="J41" s="324" t="s">
        <v>413</v>
      </c>
      <c r="K41" s="324" t="s">
        <v>413</v>
      </c>
    </row>
    <row r="42" spans="1:11" s="48" customFormat="1" ht="20.100000000000001" customHeight="1" x14ac:dyDescent="0.2">
      <c r="A42" s="281" t="s">
        <v>141</v>
      </c>
      <c r="B42" s="293" t="s">
        <v>142</v>
      </c>
      <c r="C42" s="383" t="s">
        <v>82</v>
      </c>
      <c r="D42" s="324" t="s">
        <v>414</v>
      </c>
      <c r="E42" s="324" t="s">
        <v>413</v>
      </c>
      <c r="F42" s="324" t="s">
        <v>413</v>
      </c>
      <c r="G42" s="324" t="s">
        <v>413</v>
      </c>
      <c r="H42" s="324" t="s">
        <v>413</v>
      </c>
      <c r="I42" s="324" t="s">
        <v>413</v>
      </c>
      <c r="J42" s="324" t="s">
        <v>414</v>
      </c>
      <c r="K42" s="324" t="s">
        <v>413</v>
      </c>
    </row>
    <row r="43" spans="1:11" s="48" customFormat="1" ht="20.100000000000001" customHeight="1" x14ac:dyDescent="0.2">
      <c r="A43" s="281" t="s">
        <v>143</v>
      </c>
      <c r="B43" s="293" t="s">
        <v>144</v>
      </c>
      <c r="C43" s="383" t="s">
        <v>82</v>
      </c>
      <c r="D43" s="324" t="s">
        <v>413</v>
      </c>
      <c r="E43" s="324" t="s">
        <v>413</v>
      </c>
      <c r="F43" s="324" t="s">
        <v>413</v>
      </c>
      <c r="G43" s="324" t="s">
        <v>413</v>
      </c>
      <c r="H43" s="324" t="s">
        <v>413</v>
      </c>
      <c r="I43" s="324" t="s">
        <v>413</v>
      </c>
      <c r="J43" s="324" t="s">
        <v>413</v>
      </c>
      <c r="K43" s="324" t="s">
        <v>413</v>
      </c>
    </row>
    <row r="44" spans="1:11" s="48" customFormat="1" ht="20.100000000000001" customHeight="1" x14ac:dyDescent="0.2">
      <c r="A44" s="281" t="s">
        <v>145</v>
      </c>
      <c r="B44" s="293" t="s">
        <v>146</v>
      </c>
      <c r="C44" s="383" t="s">
        <v>85</v>
      </c>
      <c r="D44" s="324" t="s">
        <v>413</v>
      </c>
      <c r="E44" s="324" t="s">
        <v>414</v>
      </c>
      <c r="F44" s="324" t="s">
        <v>413</v>
      </c>
      <c r="G44" s="324" t="s">
        <v>414</v>
      </c>
      <c r="H44" s="324" t="s">
        <v>413</v>
      </c>
      <c r="I44" s="324" t="s">
        <v>413</v>
      </c>
      <c r="J44" s="324" t="s">
        <v>413</v>
      </c>
      <c r="K44" s="324" t="s">
        <v>413</v>
      </c>
    </row>
    <row r="45" spans="1:11" s="48" customFormat="1" ht="20.100000000000001" customHeight="1" x14ac:dyDescent="0.2">
      <c r="A45" s="281" t="s">
        <v>145</v>
      </c>
      <c r="B45" s="293" t="s">
        <v>147</v>
      </c>
      <c r="C45" s="383" t="s">
        <v>85</v>
      </c>
      <c r="D45" s="324" t="s">
        <v>413</v>
      </c>
      <c r="E45" s="324" t="s">
        <v>414</v>
      </c>
      <c r="F45" s="324" t="s">
        <v>413</v>
      </c>
      <c r="G45" s="324" t="s">
        <v>414</v>
      </c>
      <c r="H45" s="324" t="s">
        <v>413</v>
      </c>
      <c r="I45" s="324" t="s">
        <v>413</v>
      </c>
      <c r="J45" s="324" t="s">
        <v>413</v>
      </c>
      <c r="K45" s="324" t="s">
        <v>413</v>
      </c>
    </row>
    <row r="46" spans="1:11" s="48" customFormat="1" ht="20.100000000000001" customHeight="1" x14ac:dyDescent="0.2">
      <c r="A46" s="281" t="s">
        <v>145</v>
      </c>
      <c r="B46" s="293" t="s">
        <v>148</v>
      </c>
      <c r="C46" s="383" t="s">
        <v>82</v>
      </c>
      <c r="D46" s="324" t="s">
        <v>413</v>
      </c>
      <c r="E46" s="324" t="s">
        <v>413</v>
      </c>
      <c r="F46" s="324" t="s">
        <v>413</v>
      </c>
      <c r="G46" s="324" t="s">
        <v>414</v>
      </c>
      <c r="H46" s="324" t="s">
        <v>413</v>
      </c>
      <c r="I46" s="324" t="s">
        <v>413</v>
      </c>
      <c r="J46" s="324" t="s">
        <v>413</v>
      </c>
      <c r="K46" s="324" t="s">
        <v>413</v>
      </c>
    </row>
    <row r="47" spans="1:11" s="48" customFormat="1" ht="20.100000000000001" customHeight="1" x14ac:dyDescent="0.2">
      <c r="A47" s="281" t="s">
        <v>145</v>
      </c>
      <c r="B47" s="293" t="s">
        <v>149</v>
      </c>
      <c r="C47" s="383" t="s">
        <v>85</v>
      </c>
      <c r="D47" s="324" t="s">
        <v>413</v>
      </c>
      <c r="E47" s="324" t="s">
        <v>413</v>
      </c>
      <c r="F47" s="324" t="s">
        <v>413</v>
      </c>
      <c r="G47" s="324" t="s">
        <v>413</v>
      </c>
      <c r="H47" s="324" t="s">
        <v>413</v>
      </c>
      <c r="I47" s="324" t="s">
        <v>413</v>
      </c>
      <c r="J47" s="324" t="s">
        <v>413</v>
      </c>
      <c r="K47" s="324" t="s">
        <v>413</v>
      </c>
    </row>
    <row r="48" spans="1:11" s="48" customFormat="1" ht="20.100000000000001" customHeight="1" x14ac:dyDescent="0.2">
      <c r="A48" s="281" t="s">
        <v>145</v>
      </c>
      <c r="B48" s="293" t="s">
        <v>150</v>
      </c>
      <c r="C48" s="383" t="s">
        <v>82</v>
      </c>
      <c r="D48" s="324" t="s">
        <v>413</v>
      </c>
      <c r="E48" s="324" t="s">
        <v>414</v>
      </c>
      <c r="F48" s="324" t="s">
        <v>413</v>
      </c>
      <c r="G48" s="324" t="s">
        <v>414</v>
      </c>
      <c r="H48" s="324" t="s">
        <v>413</v>
      </c>
      <c r="I48" s="324" t="s">
        <v>414</v>
      </c>
      <c r="J48" s="324" t="s">
        <v>414</v>
      </c>
      <c r="K48" s="324" t="s">
        <v>414</v>
      </c>
    </row>
    <row r="49" spans="1:11" s="48" customFormat="1" ht="20.100000000000001" customHeight="1" x14ac:dyDescent="0.2">
      <c r="A49" s="281" t="s">
        <v>151</v>
      </c>
      <c r="B49" s="293" t="s">
        <v>152</v>
      </c>
      <c r="C49" s="383" t="s">
        <v>82</v>
      </c>
      <c r="D49" s="324" t="s">
        <v>413</v>
      </c>
      <c r="E49" s="324" t="s">
        <v>414</v>
      </c>
      <c r="F49" s="324" t="s">
        <v>414</v>
      </c>
      <c r="G49" s="324" t="s">
        <v>414</v>
      </c>
      <c r="H49" s="324" t="s">
        <v>414</v>
      </c>
      <c r="I49" s="324" t="s">
        <v>414</v>
      </c>
      <c r="J49" s="324" t="s">
        <v>414</v>
      </c>
      <c r="K49" s="324" t="s">
        <v>414</v>
      </c>
    </row>
    <row r="50" spans="1:11" s="48" customFormat="1" ht="20.100000000000001" customHeight="1" x14ac:dyDescent="0.2">
      <c r="A50" s="281" t="s">
        <v>151</v>
      </c>
      <c r="B50" s="293" t="s">
        <v>153</v>
      </c>
      <c r="C50" s="383" t="s">
        <v>82</v>
      </c>
      <c r="D50" s="324" t="s">
        <v>415</v>
      </c>
      <c r="E50" s="324" t="s">
        <v>417</v>
      </c>
      <c r="F50" s="324" t="s">
        <v>415</v>
      </c>
      <c r="G50" s="324" t="s">
        <v>416</v>
      </c>
      <c r="H50" s="324" t="s">
        <v>414</v>
      </c>
      <c r="I50" s="324" t="s">
        <v>413</v>
      </c>
      <c r="J50" s="324" t="s">
        <v>413</v>
      </c>
      <c r="K50" s="324" t="s">
        <v>413</v>
      </c>
    </row>
    <row r="51" spans="1:11" s="48" customFormat="1" ht="20.100000000000001" customHeight="1" x14ac:dyDescent="0.2">
      <c r="A51" s="281" t="s">
        <v>154</v>
      </c>
      <c r="B51" s="293" t="s">
        <v>155</v>
      </c>
      <c r="C51" s="383" t="s">
        <v>82</v>
      </c>
      <c r="D51" s="324" t="s">
        <v>413</v>
      </c>
      <c r="E51" s="324" t="s">
        <v>413</v>
      </c>
      <c r="F51" s="324" t="s">
        <v>413</v>
      </c>
      <c r="G51" s="324" t="s">
        <v>414</v>
      </c>
      <c r="H51" s="324" t="s">
        <v>414</v>
      </c>
      <c r="I51" s="324" t="s">
        <v>414</v>
      </c>
      <c r="J51" s="324" t="s">
        <v>414</v>
      </c>
      <c r="K51" s="324" t="s">
        <v>414</v>
      </c>
    </row>
    <row r="52" spans="1:11" s="48" customFormat="1" ht="20.100000000000001" customHeight="1" x14ac:dyDescent="0.2">
      <c r="A52" s="281" t="s">
        <v>154</v>
      </c>
      <c r="B52" s="293" t="s">
        <v>156</v>
      </c>
      <c r="C52" s="383" t="s">
        <v>85</v>
      </c>
      <c r="D52" s="324" t="s">
        <v>413</v>
      </c>
      <c r="E52" s="324" t="s">
        <v>413</v>
      </c>
      <c r="F52" s="324" t="s">
        <v>413</v>
      </c>
      <c r="G52" s="324" t="s">
        <v>415</v>
      </c>
      <c r="H52" s="324" t="s">
        <v>413</v>
      </c>
      <c r="I52" s="324" t="s">
        <v>414</v>
      </c>
      <c r="J52" s="324" t="s">
        <v>414</v>
      </c>
      <c r="K52" s="324" t="s">
        <v>414</v>
      </c>
    </row>
    <row r="53" spans="1:11" s="48" customFormat="1" ht="20.100000000000001" customHeight="1" x14ac:dyDescent="0.2">
      <c r="A53" s="281" t="s">
        <v>157</v>
      </c>
      <c r="B53" s="293" t="s">
        <v>158</v>
      </c>
      <c r="C53" s="383" t="s">
        <v>82</v>
      </c>
      <c r="D53" s="324" t="s">
        <v>413</v>
      </c>
      <c r="E53" s="324" t="s">
        <v>413</v>
      </c>
      <c r="F53" s="324" t="s">
        <v>413</v>
      </c>
      <c r="G53" s="324" t="s">
        <v>413</v>
      </c>
      <c r="H53" s="324" t="s">
        <v>413</v>
      </c>
      <c r="I53" s="324" t="s">
        <v>413</v>
      </c>
      <c r="J53" s="324" t="s">
        <v>413</v>
      </c>
      <c r="K53" s="324" t="s">
        <v>413</v>
      </c>
    </row>
    <row r="54" spans="1:11" s="48" customFormat="1" ht="20.100000000000001" customHeight="1" x14ac:dyDescent="0.2">
      <c r="A54" s="281" t="s">
        <v>159</v>
      </c>
      <c r="B54" s="293" t="s">
        <v>160</v>
      </c>
      <c r="C54" s="383" t="s">
        <v>82</v>
      </c>
      <c r="D54" s="324" t="s">
        <v>413</v>
      </c>
      <c r="E54" s="324" t="s">
        <v>413</v>
      </c>
      <c r="F54" s="324" t="s">
        <v>413</v>
      </c>
      <c r="G54" s="324" t="s">
        <v>414</v>
      </c>
      <c r="H54" s="324" t="s">
        <v>414</v>
      </c>
      <c r="I54" s="324" t="s">
        <v>413</v>
      </c>
      <c r="J54" s="324" t="s">
        <v>413</v>
      </c>
      <c r="K54" s="324" t="s">
        <v>413</v>
      </c>
    </row>
    <row r="55" spans="1:11" s="48" customFormat="1" ht="20.100000000000001" customHeight="1" x14ac:dyDescent="0.2">
      <c r="A55" s="281" t="s">
        <v>161</v>
      </c>
      <c r="B55" s="293" t="s">
        <v>162</v>
      </c>
      <c r="C55" s="383" t="s">
        <v>279</v>
      </c>
      <c r="D55" s="324" t="s">
        <v>413</v>
      </c>
      <c r="E55" s="324" t="s">
        <v>413</v>
      </c>
      <c r="F55" s="324" t="s">
        <v>413</v>
      </c>
      <c r="G55" s="324" t="s">
        <v>413</v>
      </c>
      <c r="H55" s="324" t="s">
        <v>413</v>
      </c>
      <c r="I55" s="324" t="s">
        <v>413</v>
      </c>
      <c r="J55" s="324" t="s">
        <v>413</v>
      </c>
      <c r="K55" s="324" t="s">
        <v>413</v>
      </c>
    </row>
    <row r="56" spans="1:11" s="48" customFormat="1" ht="20.100000000000001" customHeight="1" x14ac:dyDescent="0.2">
      <c r="A56" s="281" t="s">
        <v>161</v>
      </c>
      <c r="B56" s="293" t="s">
        <v>164</v>
      </c>
      <c r="C56" s="383" t="s">
        <v>85</v>
      </c>
      <c r="D56" s="324" t="s">
        <v>413</v>
      </c>
      <c r="E56" s="324" t="s">
        <v>414</v>
      </c>
      <c r="F56" s="324" t="s">
        <v>413</v>
      </c>
      <c r="G56" s="324" t="s">
        <v>415</v>
      </c>
      <c r="H56" s="324" t="s">
        <v>413</v>
      </c>
      <c r="I56" s="324" t="s">
        <v>414</v>
      </c>
      <c r="J56" s="324" t="s">
        <v>415</v>
      </c>
      <c r="K56" s="324" t="s">
        <v>415</v>
      </c>
    </row>
    <row r="57" spans="1:11" s="48" customFormat="1" ht="20.100000000000001" customHeight="1" x14ac:dyDescent="0.2">
      <c r="A57" s="281" t="s">
        <v>161</v>
      </c>
      <c r="B57" s="293" t="s">
        <v>165</v>
      </c>
      <c r="C57" s="383" t="s">
        <v>279</v>
      </c>
      <c r="D57" s="324" t="s">
        <v>414</v>
      </c>
      <c r="E57" s="324" t="s">
        <v>414</v>
      </c>
      <c r="F57" s="324" t="s">
        <v>414</v>
      </c>
      <c r="G57" s="324" t="s">
        <v>415</v>
      </c>
      <c r="H57" s="324" t="s">
        <v>414</v>
      </c>
      <c r="I57" s="324" t="s">
        <v>414</v>
      </c>
      <c r="J57" s="324" t="s">
        <v>414</v>
      </c>
      <c r="K57" s="324" t="s">
        <v>414</v>
      </c>
    </row>
    <row r="58" spans="1:11" s="48" customFormat="1" ht="20.100000000000001" customHeight="1" x14ac:dyDescent="0.2">
      <c r="A58" s="281" t="s">
        <v>166</v>
      </c>
      <c r="B58" s="293" t="s">
        <v>167</v>
      </c>
      <c r="C58" s="383" t="s">
        <v>82</v>
      </c>
      <c r="D58" s="324" t="s">
        <v>413</v>
      </c>
      <c r="E58" s="324" t="s">
        <v>413</v>
      </c>
      <c r="F58" s="324" t="s">
        <v>413</v>
      </c>
      <c r="G58" s="324" t="s">
        <v>414</v>
      </c>
      <c r="H58" s="324" t="s">
        <v>413</v>
      </c>
      <c r="I58" s="324" t="s">
        <v>413</v>
      </c>
      <c r="J58" s="324" t="s">
        <v>414</v>
      </c>
      <c r="K58" s="324" t="s">
        <v>413</v>
      </c>
    </row>
    <row r="59" spans="1:11" s="48" customFormat="1" ht="20.100000000000001" customHeight="1" x14ac:dyDescent="0.2">
      <c r="A59" s="510" t="s">
        <v>168</v>
      </c>
      <c r="B59" s="391" t="s">
        <v>313</v>
      </c>
      <c r="C59" s="391" t="s">
        <v>85</v>
      </c>
      <c r="D59" s="324" t="s">
        <v>413</v>
      </c>
      <c r="E59" s="324" t="s">
        <v>413</v>
      </c>
      <c r="F59" s="324" t="s">
        <v>413</v>
      </c>
      <c r="G59" s="324" t="s">
        <v>413</v>
      </c>
      <c r="H59" s="324" t="s">
        <v>413</v>
      </c>
      <c r="I59" s="324" t="s">
        <v>413</v>
      </c>
      <c r="J59" s="324" t="s">
        <v>413</v>
      </c>
      <c r="K59" s="324" t="s">
        <v>413</v>
      </c>
    </row>
    <row r="60" spans="1:11" s="48" customFormat="1" ht="20.100000000000001" customHeight="1" x14ac:dyDescent="0.2">
      <c r="A60" s="281" t="s">
        <v>168</v>
      </c>
      <c r="B60" s="293" t="s">
        <v>170</v>
      </c>
      <c r="C60" s="383" t="s">
        <v>85</v>
      </c>
      <c r="D60" s="324" t="s">
        <v>413</v>
      </c>
      <c r="E60" s="324" t="s">
        <v>413</v>
      </c>
      <c r="F60" s="324" t="s">
        <v>413</v>
      </c>
      <c r="G60" s="324" t="s">
        <v>413</v>
      </c>
      <c r="H60" s="324" t="s">
        <v>413</v>
      </c>
      <c r="I60" s="324" t="s">
        <v>413</v>
      </c>
      <c r="J60" s="324" t="s">
        <v>413</v>
      </c>
      <c r="K60" s="324" t="s">
        <v>413</v>
      </c>
    </row>
    <row r="61" spans="1:11" s="48" customFormat="1" ht="20.100000000000001" customHeight="1" x14ac:dyDescent="0.2">
      <c r="A61" s="281" t="s">
        <v>168</v>
      </c>
      <c r="B61" s="293" t="s">
        <v>280</v>
      </c>
      <c r="C61" s="383" t="s">
        <v>82</v>
      </c>
      <c r="D61" s="324" t="s">
        <v>413</v>
      </c>
      <c r="E61" s="324" t="s">
        <v>413</v>
      </c>
      <c r="F61" s="324" t="s">
        <v>413</v>
      </c>
      <c r="G61" s="324" t="s">
        <v>414</v>
      </c>
      <c r="H61" s="324" t="s">
        <v>413</v>
      </c>
      <c r="I61" s="324" t="s">
        <v>413</v>
      </c>
      <c r="J61" s="324" t="s">
        <v>413</v>
      </c>
      <c r="K61" s="324" t="s">
        <v>413</v>
      </c>
    </row>
    <row r="62" spans="1:11" s="48" customFormat="1" ht="20.100000000000001" customHeight="1" x14ac:dyDescent="0.2">
      <c r="A62" s="281" t="s">
        <v>172</v>
      </c>
      <c r="B62" s="293" t="s">
        <v>173</v>
      </c>
      <c r="C62" s="383" t="s">
        <v>82</v>
      </c>
      <c r="D62" s="324" t="s">
        <v>413</v>
      </c>
      <c r="E62" s="324" t="s">
        <v>413</v>
      </c>
      <c r="F62" s="324" t="s">
        <v>413</v>
      </c>
      <c r="G62" s="324" t="s">
        <v>414</v>
      </c>
      <c r="H62" s="324" t="s">
        <v>413</v>
      </c>
      <c r="I62" s="324" t="s">
        <v>413</v>
      </c>
      <c r="J62" s="324" t="s">
        <v>413</v>
      </c>
      <c r="K62" s="324" t="s">
        <v>413</v>
      </c>
    </row>
    <row r="63" spans="1:11" s="48" customFormat="1" ht="20.100000000000001" customHeight="1" x14ac:dyDescent="0.2">
      <c r="A63" s="281" t="s">
        <v>172</v>
      </c>
      <c r="B63" s="293" t="s">
        <v>364</v>
      </c>
      <c r="C63" s="383" t="s">
        <v>82</v>
      </c>
      <c r="D63" s="324" t="s">
        <v>413</v>
      </c>
      <c r="E63" s="324" t="s">
        <v>414</v>
      </c>
      <c r="F63" s="324" t="s">
        <v>413</v>
      </c>
      <c r="G63" s="324" t="s">
        <v>414</v>
      </c>
      <c r="H63" s="324" t="s">
        <v>413</v>
      </c>
      <c r="I63" s="324" t="s">
        <v>413</v>
      </c>
      <c r="J63" s="324" t="s">
        <v>413</v>
      </c>
      <c r="K63" s="324" t="s">
        <v>413</v>
      </c>
    </row>
    <row r="64" spans="1:11" s="48" customFormat="1" ht="20.100000000000001" customHeight="1" x14ac:dyDescent="0.2">
      <c r="A64" s="281" t="s">
        <v>172</v>
      </c>
      <c r="B64" s="293" t="s">
        <v>175</v>
      </c>
      <c r="C64" s="383" t="s">
        <v>82</v>
      </c>
      <c r="D64" s="324" t="s">
        <v>413</v>
      </c>
      <c r="E64" s="324" t="s">
        <v>415</v>
      </c>
      <c r="F64" s="324" t="s">
        <v>414</v>
      </c>
      <c r="G64" s="324" t="s">
        <v>415</v>
      </c>
      <c r="H64" s="324" t="s">
        <v>414</v>
      </c>
      <c r="I64" s="324" t="s">
        <v>414</v>
      </c>
      <c r="J64" s="324" t="s">
        <v>415</v>
      </c>
      <c r="K64" s="324" t="s">
        <v>415</v>
      </c>
    </row>
    <row r="65" spans="1:13" s="48" customFormat="1" ht="20.100000000000001" customHeight="1" x14ac:dyDescent="0.2">
      <c r="A65" s="281" t="s">
        <v>172</v>
      </c>
      <c r="B65" s="293" t="s">
        <v>176</v>
      </c>
      <c r="C65" s="383" t="s">
        <v>82</v>
      </c>
      <c r="D65" s="324" t="s">
        <v>413</v>
      </c>
      <c r="E65" s="324" t="s">
        <v>413</v>
      </c>
      <c r="F65" s="324" t="s">
        <v>413</v>
      </c>
      <c r="G65" s="324" t="s">
        <v>413</v>
      </c>
      <c r="H65" s="324" t="s">
        <v>413</v>
      </c>
      <c r="I65" s="324" t="s">
        <v>413</v>
      </c>
      <c r="J65" s="324" t="s">
        <v>413</v>
      </c>
      <c r="K65" s="324" t="s">
        <v>413</v>
      </c>
    </row>
    <row r="66" spans="1:13" s="48" customFormat="1" ht="20.100000000000001" customHeight="1" x14ac:dyDescent="0.2">
      <c r="A66" s="281" t="s">
        <v>177</v>
      </c>
      <c r="B66" s="293" t="s">
        <v>178</v>
      </c>
      <c r="C66" s="383" t="s">
        <v>85</v>
      </c>
      <c r="D66" s="324" t="s">
        <v>413</v>
      </c>
      <c r="E66" s="324" t="s">
        <v>413</v>
      </c>
      <c r="F66" s="324" t="s">
        <v>413</v>
      </c>
      <c r="G66" s="324" t="s">
        <v>417</v>
      </c>
      <c r="H66" s="324" t="s">
        <v>413</v>
      </c>
      <c r="I66" s="324" t="s">
        <v>415</v>
      </c>
      <c r="J66" s="324" t="s">
        <v>415</v>
      </c>
      <c r="K66" s="324" t="s">
        <v>415</v>
      </c>
    </row>
    <row r="67" spans="1:13" s="48" customFormat="1" ht="20.100000000000001" customHeight="1" x14ac:dyDescent="0.2">
      <c r="A67" s="281" t="s">
        <v>177</v>
      </c>
      <c r="B67" s="293" t="s">
        <v>179</v>
      </c>
      <c r="C67" s="383" t="s">
        <v>82</v>
      </c>
      <c r="D67" s="324" t="s">
        <v>413</v>
      </c>
      <c r="E67" s="324" t="s">
        <v>413</v>
      </c>
      <c r="F67" s="324" t="s">
        <v>413</v>
      </c>
      <c r="G67" s="324" t="s">
        <v>414</v>
      </c>
      <c r="H67" s="324" t="s">
        <v>414</v>
      </c>
      <c r="I67" s="324" t="s">
        <v>414</v>
      </c>
      <c r="J67" s="324" t="s">
        <v>414</v>
      </c>
      <c r="K67" s="324" t="s">
        <v>414</v>
      </c>
    </row>
    <row r="68" spans="1:13" s="48" customFormat="1" ht="20.100000000000001" customHeight="1" x14ac:dyDescent="0.2">
      <c r="A68" s="281" t="s">
        <v>180</v>
      </c>
      <c r="B68" s="293" t="s">
        <v>181</v>
      </c>
      <c r="C68" s="383" t="s">
        <v>82</v>
      </c>
      <c r="D68" s="324" t="s">
        <v>413</v>
      </c>
      <c r="E68" s="324" t="s">
        <v>414</v>
      </c>
      <c r="F68" s="324" t="s">
        <v>414</v>
      </c>
      <c r="G68" s="324" t="s">
        <v>414</v>
      </c>
      <c r="H68" s="324" t="s">
        <v>414</v>
      </c>
      <c r="I68" s="324" t="s">
        <v>414</v>
      </c>
      <c r="J68" s="324" t="s">
        <v>414</v>
      </c>
      <c r="K68" s="324" t="s">
        <v>414</v>
      </c>
    </row>
    <row r="69" spans="1:13" s="48" customFormat="1" ht="20.100000000000001" customHeight="1" x14ac:dyDescent="0.2">
      <c r="A69" s="281" t="s">
        <v>182</v>
      </c>
      <c r="B69" s="293" t="s">
        <v>183</v>
      </c>
      <c r="C69" s="383" t="s">
        <v>82</v>
      </c>
      <c r="D69" s="324" t="s">
        <v>413</v>
      </c>
      <c r="E69" s="324" t="s">
        <v>413</v>
      </c>
      <c r="F69" s="324" t="s">
        <v>414</v>
      </c>
      <c r="G69" s="324" t="s">
        <v>414</v>
      </c>
      <c r="H69" s="324" t="s">
        <v>414</v>
      </c>
      <c r="I69" s="324" t="s">
        <v>414</v>
      </c>
      <c r="J69" s="324" t="s">
        <v>414</v>
      </c>
      <c r="K69" s="324" t="s">
        <v>414</v>
      </c>
    </row>
    <row r="70" spans="1:13" s="48" customFormat="1" ht="20.100000000000001" customHeight="1" x14ac:dyDescent="0.2">
      <c r="A70" s="281" t="s">
        <v>184</v>
      </c>
      <c r="B70" s="293" t="s">
        <v>185</v>
      </c>
      <c r="C70" s="383" t="s">
        <v>82</v>
      </c>
      <c r="D70" s="324" t="s">
        <v>413</v>
      </c>
      <c r="E70" s="324" t="s">
        <v>414</v>
      </c>
      <c r="F70" s="324" t="s">
        <v>413</v>
      </c>
      <c r="G70" s="324" t="s">
        <v>414</v>
      </c>
      <c r="H70" s="324" t="s">
        <v>413</v>
      </c>
      <c r="I70" s="324" t="s">
        <v>413</v>
      </c>
      <c r="J70" s="324" t="s">
        <v>413</v>
      </c>
      <c r="K70" s="324" t="s">
        <v>413</v>
      </c>
    </row>
    <row r="71" spans="1:13" s="48" customFormat="1" ht="20.100000000000001" customHeight="1" x14ac:dyDescent="0.2">
      <c r="A71" s="281" t="s">
        <v>186</v>
      </c>
      <c r="B71" s="293" t="s">
        <v>187</v>
      </c>
      <c r="C71" s="383" t="s">
        <v>279</v>
      </c>
      <c r="D71" s="324" t="s">
        <v>413</v>
      </c>
      <c r="E71" s="324" t="s">
        <v>413</v>
      </c>
      <c r="F71" s="324" t="s">
        <v>413</v>
      </c>
      <c r="G71" s="324" t="s">
        <v>414</v>
      </c>
      <c r="H71" s="324" t="s">
        <v>413</v>
      </c>
      <c r="I71" s="324" t="s">
        <v>413</v>
      </c>
      <c r="J71" s="324" t="s">
        <v>413</v>
      </c>
      <c r="K71" s="324" t="s">
        <v>413</v>
      </c>
    </row>
    <row r="72" spans="1:13" s="48" customFormat="1" ht="20.100000000000001" customHeight="1" x14ac:dyDescent="0.2">
      <c r="A72" s="281" t="s">
        <v>188</v>
      </c>
      <c r="B72" s="293" t="s">
        <v>189</v>
      </c>
      <c r="C72" s="383" t="s">
        <v>82</v>
      </c>
      <c r="D72" s="324" t="s">
        <v>413</v>
      </c>
      <c r="E72" s="324" t="s">
        <v>413</v>
      </c>
      <c r="F72" s="324" t="s">
        <v>413</v>
      </c>
      <c r="G72" s="324" t="s">
        <v>417</v>
      </c>
      <c r="H72" s="324" t="s">
        <v>413</v>
      </c>
      <c r="I72" s="324" t="s">
        <v>417</v>
      </c>
      <c r="J72" s="324" t="s">
        <v>417</v>
      </c>
      <c r="K72" s="324" t="s">
        <v>417</v>
      </c>
      <c r="M72" s="221"/>
    </row>
    <row r="73" spans="1:13" s="48" customFormat="1" ht="24.95" customHeight="1" x14ac:dyDescent="0.2">
      <c r="A73" s="90"/>
      <c r="B73" s="91" t="s">
        <v>418</v>
      </c>
      <c r="C73" s="401"/>
      <c r="D73" s="115">
        <v>59</v>
      </c>
      <c r="E73" s="115">
        <v>39</v>
      </c>
      <c r="F73" s="115">
        <v>55</v>
      </c>
      <c r="G73" s="115">
        <v>12</v>
      </c>
      <c r="H73" s="115">
        <v>43</v>
      </c>
      <c r="I73" s="115">
        <v>43</v>
      </c>
      <c r="J73" s="115">
        <v>35</v>
      </c>
      <c r="K73" s="115">
        <v>38</v>
      </c>
    </row>
    <row r="74" spans="1:13" s="48" customFormat="1" ht="27" customHeight="1" x14ac:dyDescent="0.2">
      <c r="A74" s="14" t="s">
        <v>419</v>
      </c>
      <c r="B74" s="14"/>
      <c r="C74" s="14"/>
      <c r="D74" s="147"/>
      <c r="E74" s="147"/>
      <c r="F74" s="147"/>
      <c r="G74" s="147"/>
      <c r="H74" s="147"/>
      <c r="I74" s="147"/>
      <c r="J74" s="147"/>
      <c r="K74" s="147"/>
    </row>
    <row r="75" spans="1:13" x14ac:dyDescent="0.2">
      <c r="A75" s="14" t="s">
        <v>420</v>
      </c>
      <c r="B75" s="14"/>
      <c r="C75" s="375"/>
    </row>
    <row r="76" spans="1:13" ht="27" customHeight="1" x14ac:dyDescent="0.2">
      <c r="A76" s="14" t="s">
        <v>421</v>
      </c>
      <c r="B76" s="14"/>
      <c r="C76" s="14"/>
    </row>
    <row r="77" spans="1:13" x14ac:dyDescent="0.2">
      <c r="A77" s="45" t="s">
        <v>201</v>
      </c>
    </row>
  </sheetData>
  <autoFilter ref="A3:K3" xr:uid="{00000000-0009-0000-0000-000013000000}"/>
  <mergeCells count="1">
    <mergeCell ref="A2:B2"/>
  </mergeCells>
  <conditionalFormatting sqref="A4:K6 A8:K58 C7:K7 A60:K72 D59:K59">
    <cfRule type="expression" dxfId="12" priority="3">
      <formula>MOD(ROW(),2)=0</formula>
    </cfRule>
  </conditionalFormatting>
  <conditionalFormatting sqref="A7:B7">
    <cfRule type="expression" dxfId="11" priority="2">
      <formula>MOD(ROW(),2)=0</formula>
    </cfRule>
  </conditionalFormatting>
  <conditionalFormatting sqref="A59:C59">
    <cfRule type="expression" dxfId="10" priority="1">
      <formula>MOD(ROW(),2)=0</formula>
    </cfRule>
  </conditionalFormatting>
  <hyperlinks>
    <hyperlink ref="A2:B2" location="TOC!A1" display="Return to Table of Contents" xr:uid="{00000000-0004-0000-1300-000000000000}"/>
  </hyperlinks>
  <pageMargins left="0.25" right="0.25" top="0.75" bottom="0.75" header="0.3" footer="0.3"/>
  <pageSetup scale="45" orientation="portrait" horizontalDpi="1200" verticalDpi="1200" r:id="rId1"/>
  <headerFooter>
    <oddHeader>&amp;L2022-23 &amp;"Arial,Italic"Survey of Dental Education
&amp;"Arial,Regular"Report 2 - Tuition, Admission, and Attrition</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70C0"/>
  </sheetPr>
  <dimension ref="A1:L123"/>
  <sheetViews>
    <sheetView zoomScaleNormal="100" workbookViewId="0">
      <pane xSplit="3" ySplit="5" topLeftCell="D7" activePane="bottomRight" state="frozen"/>
      <selection pane="topRight" activeCell="A2" sqref="A2:C2"/>
      <selection pane="bottomLeft" activeCell="A2" sqref="A2:C2"/>
      <selection pane="bottomRight"/>
    </sheetView>
  </sheetViews>
  <sheetFormatPr defaultColWidth="9.140625" defaultRowHeight="12.75" x14ac:dyDescent="0.2"/>
  <cols>
    <col min="1" max="1" width="11.5703125" style="1" customWidth="1"/>
    <col min="2" max="2" width="54.28515625" style="1" customWidth="1"/>
    <col min="3" max="3" width="22.5703125" style="1" customWidth="1"/>
    <col min="4" max="12" width="12.7109375" style="1" customWidth="1"/>
    <col min="13" max="16384" width="9.140625" style="1"/>
  </cols>
  <sheetData>
    <row r="1" spans="1:12" ht="15.95" customHeight="1" x14ac:dyDescent="0.25">
      <c r="A1" s="261" t="s">
        <v>422</v>
      </c>
      <c r="B1" s="261"/>
      <c r="C1" s="261"/>
    </row>
    <row r="2" spans="1:12" ht="22.5" customHeight="1" x14ac:dyDescent="0.2">
      <c r="A2" s="577" t="s">
        <v>36</v>
      </c>
      <c r="B2" s="577"/>
      <c r="C2" s="370"/>
    </row>
    <row r="3" spans="1:12" ht="20.100000000000001" customHeight="1" x14ac:dyDescent="0.25">
      <c r="A3" s="633" t="s">
        <v>423</v>
      </c>
      <c r="B3" s="47"/>
      <c r="C3" s="643" t="s">
        <v>77</v>
      </c>
      <c r="D3" s="637" t="s">
        <v>424</v>
      </c>
      <c r="E3" s="638"/>
      <c r="F3" s="639"/>
      <c r="G3" s="640"/>
      <c r="H3" s="640"/>
      <c r="I3" s="640"/>
      <c r="J3" s="640"/>
      <c r="K3" s="640"/>
      <c r="L3" s="640"/>
    </row>
    <row r="4" spans="1:12" ht="20.100000000000001" customHeight="1" x14ac:dyDescent="0.2">
      <c r="A4" s="633"/>
      <c r="B4" s="633" t="s">
        <v>359</v>
      </c>
      <c r="C4" s="643"/>
      <c r="D4" s="641" t="s">
        <v>425</v>
      </c>
      <c r="E4" s="640" t="s">
        <v>426</v>
      </c>
      <c r="F4" s="642" t="s">
        <v>427</v>
      </c>
      <c r="G4" s="640" t="s">
        <v>428</v>
      </c>
      <c r="H4" s="640" t="s">
        <v>429</v>
      </c>
      <c r="I4" s="640" t="s">
        <v>430</v>
      </c>
      <c r="J4" s="640" t="s">
        <v>431</v>
      </c>
      <c r="K4" s="640" t="s">
        <v>432</v>
      </c>
      <c r="L4" s="640" t="s">
        <v>433</v>
      </c>
    </row>
    <row r="5" spans="1:12" ht="31.5" customHeight="1" x14ac:dyDescent="0.2">
      <c r="A5" s="633"/>
      <c r="B5" s="633"/>
      <c r="C5" s="643"/>
      <c r="D5" s="641"/>
      <c r="E5" s="640"/>
      <c r="F5" s="642"/>
      <c r="G5" s="640"/>
      <c r="H5" s="640"/>
      <c r="I5" s="640"/>
      <c r="J5" s="640"/>
      <c r="K5" s="640"/>
      <c r="L5" s="640"/>
    </row>
    <row r="6" spans="1:12" ht="20.100000000000001" customHeight="1" x14ac:dyDescent="0.2">
      <c r="A6" s="281" t="s">
        <v>80</v>
      </c>
      <c r="B6" s="293" t="s">
        <v>81</v>
      </c>
      <c r="C6" s="406" t="s">
        <v>82</v>
      </c>
      <c r="D6" s="324" t="s">
        <v>413</v>
      </c>
      <c r="E6" s="324" t="s">
        <v>413</v>
      </c>
      <c r="F6" s="324" t="s">
        <v>413</v>
      </c>
      <c r="G6" s="324" t="s">
        <v>413</v>
      </c>
      <c r="H6" s="324" t="s">
        <v>414</v>
      </c>
      <c r="I6" s="324" t="s">
        <v>413</v>
      </c>
      <c r="J6" s="324" t="s">
        <v>413</v>
      </c>
      <c r="K6" s="324" t="s">
        <v>413</v>
      </c>
      <c r="L6" s="282" t="s">
        <v>415</v>
      </c>
    </row>
    <row r="7" spans="1:12" ht="20.100000000000001" customHeight="1" x14ac:dyDescent="0.2">
      <c r="A7" s="281" t="s">
        <v>83</v>
      </c>
      <c r="B7" s="293" t="s">
        <v>84</v>
      </c>
      <c r="C7" s="406" t="s">
        <v>85</v>
      </c>
      <c r="D7" s="324" t="s">
        <v>413</v>
      </c>
      <c r="E7" s="324" t="s">
        <v>414</v>
      </c>
      <c r="F7" s="324" t="s">
        <v>413</v>
      </c>
      <c r="G7" s="324" t="s">
        <v>413</v>
      </c>
      <c r="H7" s="324" t="s">
        <v>414</v>
      </c>
      <c r="I7" s="324" t="s">
        <v>416</v>
      </c>
      <c r="J7" s="324" t="s">
        <v>413</v>
      </c>
      <c r="K7" s="324" t="s">
        <v>413</v>
      </c>
      <c r="L7" s="282" t="s">
        <v>413</v>
      </c>
    </row>
    <row r="8" spans="1:12" ht="20.100000000000001" customHeight="1" x14ac:dyDescent="0.2">
      <c r="A8" s="281" t="s">
        <v>83</v>
      </c>
      <c r="B8" s="293" t="s">
        <v>86</v>
      </c>
      <c r="C8" s="406" t="s">
        <v>85</v>
      </c>
      <c r="D8" s="324" t="s">
        <v>413</v>
      </c>
      <c r="E8" s="324" t="s">
        <v>414</v>
      </c>
      <c r="F8" s="324" t="s">
        <v>414</v>
      </c>
      <c r="G8" s="324" t="s">
        <v>413</v>
      </c>
      <c r="H8" s="324" t="s">
        <v>414</v>
      </c>
      <c r="I8" s="324" t="s">
        <v>416</v>
      </c>
      <c r="J8" s="324" t="s">
        <v>414</v>
      </c>
      <c r="K8" s="324" t="s">
        <v>413</v>
      </c>
      <c r="L8" s="282" t="s">
        <v>415</v>
      </c>
    </row>
    <row r="9" spans="1:12" ht="20.100000000000001" customHeight="1" x14ac:dyDescent="0.2">
      <c r="A9" s="281" t="s">
        <v>87</v>
      </c>
      <c r="B9" s="293" t="s">
        <v>314</v>
      </c>
      <c r="C9" s="406" t="s">
        <v>89</v>
      </c>
      <c r="D9" s="324" t="s">
        <v>413</v>
      </c>
      <c r="E9" s="324" t="s">
        <v>414</v>
      </c>
      <c r="F9" s="324" t="s">
        <v>413</v>
      </c>
      <c r="G9" s="324" t="s">
        <v>413</v>
      </c>
      <c r="H9" s="324" t="s">
        <v>413</v>
      </c>
      <c r="I9" s="324" t="s">
        <v>415</v>
      </c>
      <c r="J9" s="324" t="s">
        <v>414</v>
      </c>
      <c r="K9" s="324" t="s">
        <v>413</v>
      </c>
      <c r="L9" s="282" t="s">
        <v>413</v>
      </c>
    </row>
    <row r="10" spans="1:12" ht="20.100000000000001" customHeight="1" x14ac:dyDescent="0.2">
      <c r="A10" s="281" t="s">
        <v>87</v>
      </c>
      <c r="B10" s="293" t="s">
        <v>273</v>
      </c>
      <c r="C10" s="406" t="s">
        <v>85</v>
      </c>
      <c r="D10" s="324" t="s">
        <v>413</v>
      </c>
      <c r="E10" s="324" t="s">
        <v>413</v>
      </c>
      <c r="F10" s="324" t="s">
        <v>413</v>
      </c>
      <c r="G10" s="324" t="s">
        <v>413</v>
      </c>
      <c r="H10" s="324" t="s">
        <v>413</v>
      </c>
      <c r="I10" s="324" t="s">
        <v>413</v>
      </c>
      <c r="J10" s="324" t="s">
        <v>413</v>
      </c>
      <c r="K10" s="324" t="s">
        <v>413</v>
      </c>
      <c r="L10" s="282" t="s">
        <v>413</v>
      </c>
    </row>
    <row r="11" spans="1:12" ht="20.100000000000001" customHeight="1" x14ac:dyDescent="0.2">
      <c r="A11" s="281" t="s">
        <v>87</v>
      </c>
      <c r="B11" s="293" t="s">
        <v>92</v>
      </c>
      <c r="C11" s="406" t="s">
        <v>82</v>
      </c>
      <c r="D11" s="324" t="s">
        <v>414</v>
      </c>
      <c r="E11" s="324" t="s">
        <v>414</v>
      </c>
      <c r="F11" s="324" t="s">
        <v>414</v>
      </c>
      <c r="G11" s="324" t="s">
        <v>413</v>
      </c>
      <c r="H11" s="324" t="s">
        <v>414</v>
      </c>
      <c r="I11" s="324" t="s">
        <v>417</v>
      </c>
      <c r="J11" s="324" t="s">
        <v>414</v>
      </c>
      <c r="K11" s="324" t="s">
        <v>413</v>
      </c>
      <c r="L11" s="282" t="s">
        <v>414</v>
      </c>
    </row>
    <row r="12" spans="1:12" ht="20.100000000000001" customHeight="1" x14ac:dyDescent="0.2">
      <c r="A12" s="281" t="s">
        <v>87</v>
      </c>
      <c r="B12" s="293" t="s">
        <v>93</v>
      </c>
      <c r="C12" s="406" t="s">
        <v>82</v>
      </c>
      <c r="D12" s="324" t="s">
        <v>413</v>
      </c>
      <c r="E12" s="324" t="s">
        <v>414</v>
      </c>
      <c r="F12" s="324" t="s">
        <v>413</v>
      </c>
      <c r="G12" s="324" t="s">
        <v>413</v>
      </c>
      <c r="H12" s="324" t="s">
        <v>413</v>
      </c>
      <c r="I12" s="324" t="s">
        <v>416</v>
      </c>
      <c r="J12" s="324" t="s">
        <v>414</v>
      </c>
      <c r="K12" s="324" t="s">
        <v>413</v>
      </c>
      <c r="L12" s="282" t="s">
        <v>414</v>
      </c>
    </row>
    <row r="13" spans="1:12" ht="20.100000000000001" customHeight="1" x14ac:dyDescent="0.2">
      <c r="A13" s="281" t="s">
        <v>87</v>
      </c>
      <c r="B13" s="293" t="s">
        <v>94</v>
      </c>
      <c r="C13" s="406" t="s">
        <v>85</v>
      </c>
      <c r="D13" s="324" t="s">
        <v>413</v>
      </c>
      <c r="E13" s="324" t="s">
        <v>413</v>
      </c>
      <c r="F13" s="324" t="s">
        <v>413</v>
      </c>
      <c r="G13" s="324" t="s">
        <v>413</v>
      </c>
      <c r="H13" s="324" t="s">
        <v>413</v>
      </c>
      <c r="I13" s="324" t="s">
        <v>414</v>
      </c>
      <c r="J13" s="324" t="s">
        <v>414</v>
      </c>
      <c r="K13" s="324" t="s">
        <v>414</v>
      </c>
      <c r="L13" s="282" t="s">
        <v>414</v>
      </c>
    </row>
    <row r="14" spans="1:12" ht="20.100000000000001" customHeight="1" x14ac:dyDescent="0.2">
      <c r="A14" s="281" t="s">
        <v>87</v>
      </c>
      <c r="B14" s="293" t="s">
        <v>95</v>
      </c>
      <c r="C14" s="406" t="s">
        <v>85</v>
      </c>
      <c r="D14" s="324" t="s">
        <v>413</v>
      </c>
      <c r="E14" s="324" t="s">
        <v>414</v>
      </c>
      <c r="F14" s="324" t="s">
        <v>413</v>
      </c>
      <c r="G14" s="324" t="s">
        <v>413</v>
      </c>
      <c r="H14" s="324" t="s">
        <v>414</v>
      </c>
      <c r="I14" s="324" t="s">
        <v>413</v>
      </c>
      <c r="J14" s="324" t="s">
        <v>413</v>
      </c>
      <c r="K14" s="324" t="s">
        <v>414</v>
      </c>
      <c r="L14" s="282" t="s">
        <v>414</v>
      </c>
    </row>
    <row r="15" spans="1:12" ht="20.100000000000001" customHeight="1" x14ac:dyDescent="0.2">
      <c r="A15" s="281" t="s">
        <v>87</v>
      </c>
      <c r="B15" s="293" t="s">
        <v>96</v>
      </c>
      <c r="C15" s="406" t="s">
        <v>85</v>
      </c>
      <c r="D15" s="324" t="s">
        <v>414</v>
      </c>
      <c r="E15" s="324" t="s">
        <v>414</v>
      </c>
      <c r="F15" s="324" t="s">
        <v>414</v>
      </c>
      <c r="G15" s="324" t="s">
        <v>413</v>
      </c>
      <c r="H15" s="324" t="s">
        <v>414</v>
      </c>
      <c r="I15" s="324" t="s">
        <v>414</v>
      </c>
      <c r="J15" s="324" t="s">
        <v>413</v>
      </c>
      <c r="K15" s="324" t="s">
        <v>413</v>
      </c>
      <c r="L15" s="282" t="s">
        <v>414</v>
      </c>
    </row>
    <row r="16" spans="1:12" ht="20.100000000000001" customHeight="1" x14ac:dyDescent="0.2">
      <c r="A16" s="281" t="s">
        <v>97</v>
      </c>
      <c r="B16" s="293" t="s">
        <v>98</v>
      </c>
      <c r="C16" s="406" t="s">
        <v>82</v>
      </c>
      <c r="D16" s="324" t="s">
        <v>413</v>
      </c>
      <c r="E16" s="324" t="s">
        <v>414</v>
      </c>
      <c r="F16" s="324" t="s">
        <v>414</v>
      </c>
      <c r="G16" s="324" t="s">
        <v>413</v>
      </c>
      <c r="H16" s="324" t="s">
        <v>413</v>
      </c>
      <c r="I16" s="324" t="s">
        <v>415</v>
      </c>
      <c r="J16" s="324" t="s">
        <v>413</v>
      </c>
      <c r="K16" s="324" t="s">
        <v>413</v>
      </c>
      <c r="L16" s="282" t="s">
        <v>413</v>
      </c>
    </row>
    <row r="17" spans="1:12" ht="20.100000000000001" customHeight="1" x14ac:dyDescent="0.2">
      <c r="A17" s="281" t="s">
        <v>99</v>
      </c>
      <c r="B17" s="293" t="s">
        <v>100</v>
      </c>
      <c r="C17" s="406" t="s">
        <v>82</v>
      </c>
      <c r="D17" s="324" t="s">
        <v>413</v>
      </c>
      <c r="E17" s="324" t="s">
        <v>413</v>
      </c>
      <c r="F17" s="324" t="s">
        <v>413</v>
      </c>
      <c r="G17" s="324" t="s">
        <v>413</v>
      </c>
      <c r="H17" s="324" t="s">
        <v>413</v>
      </c>
      <c r="I17" s="324" t="s">
        <v>416</v>
      </c>
      <c r="J17" s="324" t="s">
        <v>413</v>
      </c>
      <c r="K17" s="324" t="s">
        <v>413</v>
      </c>
      <c r="L17" s="282" t="s">
        <v>413</v>
      </c>
    </row>
    <row r="18" spans="1:12" ht="20.100000000000001" customHeight="1" x14ac:dyDescent="0.2">
      <c r="A18" s="281" t="s">
        <v>101</v>
      </c>
      <c r="B18" s="293" t="s">
        <v>102</v>
      </c>
      <c r="C18" s="406" t="s">
        <v>85</v>
      </c>
      <c r="D18" s="324" t="s">
        <v>413</v>
      </c>
      <c r="E18" s="324" t="s">
        <v>414</v>
      </c>
      <c r="F18" s="324" t="s">
        <v>414</v>
      </c>
      <c r="G18" s="324" t="s">
        <v>413</v>
      </c>
      <c r="H18" s="324" t="s">
        <v>413</v>
      </c>
      <c r="I18" s="324" t="s">
        <v>414</v>
      </c>
      <c r="J18" s="324" t="s">
        <v>413</v>
      </c>
      <c r="K18" s="324" t="s">
        <v>414</v>
      </c>
      <c r="L18" s="282" t="s">
        <v>413</v>
      </c>
    </row>
    <row r="19" spans="1:12" ht="20.100000000000001" customHeight="1" x14ac:dyDescent="0.2">
      <c r="A19" s="281" t="s">
        <v>103</v>
      </c>
      <c r="B19" s="293" t="s">
        <v>104</v>
      </c>
      <c r="C19" s="406" t="s">
        <v>82</v>
      </c>
      <c r="D19" s="324" t="s">
        <v>413</v>
      </c>
      <c r="E19" s="324" t="s">
        <v>414</v>
      </c>
      <c r="F19" s="324" t="s">
        <v>414</v>
      </c>
      <c r="G19" s="324" t="s">
        <v>413</v>
      </c>
      <c r="H19" s="324" t="s">
        <v>414</v>
      </c>
      <c r="I19" s="324" t="s">
        <v>414</v>
      </c>
      <c r="J19" s="324" t="s">
        <v>413</v>
      </c>
      <c r="K19" s="324" t="s">
        <v>413</v>
      </c>
      <c r="L19" s="282" t="s">
        <v>413</v>
      </c>
    </row>
    <row r="20" spans="1:12" ht="20.100000000000001" customHeight="1" x14ac:dyDescent="0.2">
      <c r="A20" s="281" t="s">
        <v>103</v>
      </c>
      <c r="B20" s="293" t="s">
        <v>105</v>
      </c>
      <c r="C20" s="406" t="s">
        <v>85</v>
      </c>
      <c r="D20" s="324" t="s">
        <v>413</v>
      </c>
      <c r="E20" s="324" t="s">
        <v>414</v>
      </c>
      <c r="F20" s="324" t="s">
        <v>413</v>
      </c>
      <c r="G20" s="324" t="s">
        <v>413</v>
      </c>
      <c r="H20" s="324" t="s">
        <v>414</v>
      </c>
      <c r="I20" s="324" t="s">
        <v>416</v>
      </c>
      <c r="J20" s="324" t="s">
        <v>413</v>
      </c>
      <c r="K20" s="324" t="s">
        <v>413</v>
      </c>
      <c r="L20" s="282" t="s">
        <v>414</v>
      </c>
    </row>
    <row r="21" spans="1:12" ht="20.100000000000001" customHeight="1" x14ac:dyDescent="0.2">
      <c r="A21" s="281" t="s">
        <v>103</v>
      </c>
      <c r="B21" s="293" t="s">
        <v>106</v>
      </c>
      <c r="C21" s="406" t="s">
        <v>85</v>
      </c>
      <c r="D21" s="324" t="s">
        <v>413</v>
      </c>
      <c r="E21" s="324" t="s">
        <v>414</v>
      </c>
      <c r="F21" s="324" t="s">
        <v>413</v>
      </c>
      <c r="G21" s="324" t="s">
        <v>413</v>
      </c>
      <c r="H21" s="324" t="s">
        <v>413</v>
      </c>
      <c r="I21" s="324" t="s">
        <v>414</v>
      </c>
      <c r="J21" s="324" t="s">
        <v>414</v>
      </c>
      <c r="K21" s="324" t="s">
        <v>413</v>
      </c>
      <c r="L21" s="282" t="s">
        <v>415</v>
      </c>
    </row>
    <row r="22" spans="1:12" ht="20.100000000000001" customHeight="1" x14ac:dyDescent="0.2">
      <c r="A22" s="281" t="s">
        <v>107</v>
      </c>
      <c r="B22" s="293" t="s">
        <v>108</v>
      </c>
      <c r="C22" s="406" t="s">
        <v>82</v>
      </c>
      <c r="D22" s="324" t="s">
        <v>413</v>
      </c>
      <c r="E22" s="324" t="s">
        <v>414</v>
      </c>
      <c r="F22" s="324" t="s">
        <v>413</v>
      </c>
      <c r="G22" s="324" t="s">
        <v>413</v>
      </c>
      <c r="H22" s="324" t="s">
        <v>414</v>
      </c>
      <c r="I22" s="324" t="s">
        <v>416</v>
      </c>
      <c r="J22" s="324" t="s">
        <v>413</v>
      </c>
      <c r="K22" s="324" t="s">
        <v>413</v>
      </c>
      <c r="L22" s="282" t="s">
        <v>414</v>
      </c>
    </row>
    <row r="23" spans="1:12" ht="20.100000000000001" customHeight="1" x14ac:dyDescent="0.2">
      <c r="A23" s="281" t="s">
        <v>109</v>
      </c>
      <c r="B23" s="293" t="s">
        <v>110</v>
      </c>
      <c r="C23" s="406" t="s">
        <v>82</v>
      </c>
      <c r="D23" s="324" t="s">
        <v>413</v>
      </c>
      <c r="E23" s="324" t="s">
        <v>414</v>
      </c>
      <c r="F23" s="324" t="s">
        <v>413</v>
      </c>
      <c r="G23" s="324" t="s">
        <v>413</v>
      </c>
      <c r="H23" s="324" t="s">
        <v>413</v>
      </c>
      <c r="I23" s="324" t="s">
        <v>416</v>
      </c>
      <c r="J23" s="324" t="s">
        <v>413</v>
      </c>
      <c r="K23" s="324" t="s">
        <v>413</v>
      </c>
      <c r="L23" s="282" t="s">
        <v>413</v>
      </c>
    </row>
    <row r="24" spans="1:12" ht="20.100000000000001" customHeight="1" x14ac:dyDescent="0.2">
      <c r="A24" s="281" t="s">
        <v>109</v>
      </c>
      <c r="B24" s="293" t="s">
        <v>111</v>
      </c>
      <c r="C24" s="406" t="s">
        <v>82</v>
      </c>
      <c r="D24" s="324" t="s">
        <v>413</v>
      </c>
      <c r="E24" s="324" t="s">
        <v>414</v>
      </c>
      <c r="F24" s="324" t="s">
        <v>413</v>
      </c>
      <c r="G24" s="324" t="s">
        <v>413</v>
      </c>
      <c r="H24" s="324" t="s">
        <v>413</v>
      </c>
      <c r="I24" s="324" t="s">
        <v>416</v>
      </c>
      <c r="J24" s="324" t="s">
        <v>413</v>
      </c>
      <c r="K24" s="324" t="s">
        <v>413</v>
      </c>
      <c r="L24" s="282" t="s">
        <v>413</v>
      </c>
    </row>
    <row r="25" spans="1:12" ht="20.100000000000001" customHeight="1" x14ac:dyDescent="0.2">
      <c r="A25" s="281" t="s">
        <v>109</v>
      </c>
      <c r="B25" s="293" t="s">
        <v>112</v>
      </c>
      <c r="C25" s="406" t="s">
        <v>85</v>
      </c>
      <c r="D25" s="324" t="s">
        <v>414</v>
      </c>
      <c r="E25" s="324" t="s">
        <v>415</v>
      </c>
      <c r="F25" s="324" t="s">
        <v>414</v>
      </c>
      <c r="G25" s="324" t="s">
        <v>413</v>
      </c>
      <c r="H25" s="324" t="s">
        <v>413</v>
      </c>
      <c r="I25" s="324" t="s">
        <v>416</v>
      </c>
      <c r="J25" s="324" t="s">
        <v>414</v>
      </c>
      <c r="K25" s="324" t="s">
        <v>413</v>
      </c>
      <c r="L25" s="282" t="s">
        <v>413</v>
      </c>
    </row>
    <row r="26" spans="1:12" ht="20.100000000000001" customHeight="1" x14ac:dyDescent="0.2">
      <c r="A26" s="281" t="s">
        <v>113</v>
      </c>
      <c r="B26" s="293" t="s">
        <v>114</v>
      </c>
      <c r="C26" s="406" t="s">
        <v>82</v>
      </c>
      <c r="D26" s="324" t="s">
        <v>413</v>
      </c>
      <c r="E26" s="324" t="s">
        <v>414</v>
      </c>
      <c r="F26" s="324" t="s">
        <v>413</v>
      </c>
      <c r="G26" s="324" t="s">
        <v>413</v>
      </c>
      <c r="H26" s="324" t="s">
        <v>414</v>
      </c>
      <c r="I26" s="324" t="s">
        <v>416</v>
      </c>
      <c r="J26" s="324" t="s">
        <v>414</v>
      </c>
      <c r="K26" s="324" t="s">
        <v>414</v>
      </c>
      <c r="L26" s="282" t="s">
        <v>414</v>
      </c>
    </row>
    <row r="27" spans="1:12" ht="20.100000000000001" customHeight="1" x14ac:dyDescent="0.2">
      <c r="A27" s="281" t="s">
        <v>115</v>
      </c>
      <c r="B27" s="293" t="s">
        <v>116</v>
      </c>
      <c r="C27" s="406" t="s">
        <v>82</v>
      </c>
      <c r="D27" s="324" t="s">
        <v>413</v>
      </c>
      <c r="E27" s="324" t="s">
        <v>413</v>
      </c>
      <c r="F27" s="324" t="s">
        <v>413</v>
      </c>
      <c r="G27" s="324" t="s">
        <v>413</v>
      </c>
      <c r="H27" s="324" t="s">
        <v>413</v>
      </c>
      <c r="I27" s="324" t="s">
        <v>413</v>
      </c>
      <c r="J27" s="324" t="s">
        <v>413</v>
      </c>
      <c r="K27" s="324" t="s">
        <v>413</v>
      </c>
      <c r="L27" s="282" t="s">
        <v>413</v>
      </c>
    </row>
    <row r="28" spans="1:12" ht="20.100000000000001" customHeight="1" x14ac:dyDescent="0.2">
      <c r="A28" s="281" t="s">
        <v>117</v>
      </c>
      <c r="B28" s="293" t="s">
        <v>118</v>
      </c>
      <c r="C28" s="406" t="s">
        <v>82</v>
      </c>
      <c r="D28" s="324" t="s">
        <v>413</v>
      </c>
      <c r="E28" s="324" t="s">
        <v>414</v>
      </c>
      <c r="F28" s="324" t="s">
        <v>413</v>
      </c>
      <c r="G28" s="324" t="s">
        <v>413</v>
      </c>
      <c r="H28" s="324" t="s">
        <v>413</v>
      </c>
      <c r="I28" s="324" t="s">
        <v>414</v>
      </c>
      <c r="J28" s="324" t="s">
        <v>413</v>
      </c>
      <c r="K28" s="324" t="s">
        <v>413</v>
      </c>
      <c r="L28" s="282" t="s">
        <v>414</v>
      </c>
    </row>
    <row r="29" spans="1:12" ht="20.100000000000001" customHeight="1" x14ac:dyDescent="0.2">
      <c r="A29" s="281" t="s">
        <v>117</v>
      </c>
      <c r="B29" s="293" t="s">
        <v>119</v>
      </c>
      <c r="C29" s="406" t="s">
        <v>82</v>
      </c>
      <c r="D29" s="324" t="s">
        <v>413</v>
      </c>
      <c r="E29" s="324" t="s">
        <v>414</v>
      </c>
      <c r="F29" s="324" t="s">
        <v>413</v>
      </c>
      <c r="G29" s="324" t="s">
        <v>413</v>
      </c>
      <c r="H29" s="324" t="s">
        <v>414</v>
      </c>
      <c r="I29" s="324" t="s">
        <v>416</v>
      </c>
      <c r="J29" s="324" t="s">
        <v>413</v>
      </c>
      <c r="K29" s="324" t="s">
        <v>414</v>
      </c>
      <c r="L29" s="282" t="s">
        <v>413</v>
      </c>
    </row>
    <row r="30" spans="1:12" ht="20.100000000000001" customHeight="1" x14ac:dyDescent="0.2">
      <c r="A30" s="281" t="s">
        <v>120</v>
      </c>
      <c r="B30" s="293" t="s">
        <v>121</v>
      </c>
      <c r="C30" s="406" t="s">
        <v>82</v>
      </c>
      <c r="D30" s="324" t="s">
        <v>413</v>
      </c>
      <c r="E30" s="324" t="s">
        <v>413</v>
      </c>
      <c r="F30" s="324" t="s">
        <v>413</v>
      </c>
      <c r="G30" s="324" t="s">
        <v>413</v>
      </c>
      <c r="H30" s="324" t="s">
        <v>413</v>
      </c>
      <c r="I30" s="324" t="s">
        <v>413</v>
      </c>
      <c r="J30" s="324" t="s">
        <v>414</v>
      </c>
      <c r="K30" s="324" t="s">
        <v>414</v>
      </c>
      <c r="L30" s="282" t="s">
        <v>414</v>
      </c>
    </row>
    <row r="31" spans="1:12" ht="20.100000000000001" customHeight="1" x14ac:dyDescent="0.2">
      <c r="A31" s="281" t="s">
        <v>122</v>
      </c>
      <c r="B31" s="293" t="s">
        <v>123</v>
      </c>
      <c r="C31" s="406" t="s">
        <v>85</v>
      </c>
      <c r="D31" s="324" t="s">
        <v>413</v>
      </c>
      <c r="E31" s="324" t="s">
        <v>414</v>
      </c>
      <c r="F31" s="324" t="s">
        <v>413</v>
      </c>
      <c r="G31" s="324" t="s">
        <v>413</v>
      </c>
      <c r="H31" s="324" t="s">
        <v>414</v>
      </c>
      <c r="I31" s="324" t="s">
        <v>416</v>
      </c>
      <c r="J31" s="324" t="s">
        <v>413</v>
      </c>
      <c r="K31" s="324" t="s">
        <v>414</v>
      </c>
      <c r="L31" s="282" t="s">
        <v>414</v>
      </c>
    </row>
    <row r="32" spans="1:12" ht="20.100000000000001" customHeight="1" x14ac:dyDescent="0.2">
      <c r="A32" s="281" t="s">
        <v>48</v>
      </c>
      <c r="B32" s="293" t="s">
        <v>124</v>
      </c>
      <c r="C32" s="406" t="s">
        <v>82</v>
      </c>
      <c r="D32" s="324" t="s">
        <v>413</v>
      </c>
      <c r="E32" s="324" t="s">
        <v>414</v>
      </c>
      <c r="F32" s="324" t="s">
        <v>413</v>
      </c>
      <c r="G32" s="324" t="s">
        <v>413</v>
      </c>
      <c r="H32" s="324" t="s">
        <v>414</v>
      </c>
      <c r="I32" s="324" t="s">
        <v>414</v>
      </c>
      <c r="J32" s="324" t="s">
        <v>414</v>
      </c>
      <c r="K32" s="324" t="s">
        <v>413</v>
      </c>
      <c r="L32" s="282" t="s">
        <v>414</v>
      </c>
    </row>
    <row r="33" spans="1:12" ht="20.100000000000001" customHeight="1" x14ac:dyDescent="0.2">
      <c r="A33" s="281" t="s">
        <v>125</v>
      </c>
      <c r="B33" s="293" t="s">
        <v>126</v>
      </c>
      <c r="C33" s="406" t="s">
        <v>85</v>
      </c>
      <c r="D33" s="324" t="s">
        <v>413</v>
      </c>
      <c r="E33" s="324" t="s">
        <v>413</v>
      </c>
      <c r="F33" s="324" t="s">
        <v>413</v>
      </c>
      <c r="G33" s="324" t="s">
        <v>413</v>
      </c>
      <c r="H33" s="324" t="s">
        <v>413</v>
      </c>
      <c r="I33" s="324" t="s">
        <v>416</v>
      </c>
      <c r="J33" s="324" t="s">
        <v>413</v>
      </c>
      <c r="K33" s="324" t="s">
        <v>413</v>
      </c>
      <c r="L33" s="282" t="s">
        <v>413</v>
      </c>
    </row>
    <row r="34" spans="1:12" ht="20.100000000000001" customHeight="1" x14ac:dyDescent="0.2">
      <c r="A34" s="281" t="s">
        <v>125</v>
      </c>
      <c r="B34" s="293" t="s">
        <v>127</v>
      </c>
      <c r="C34" s="406" t="s">
        <v>85</v>
      </c>
      <c r="D34" s="324" t="s">
        <v>413</v>
      </c>
      <c r="E34" s="324" t="s">
        <v>414</v>
      </c>
      <c r="F34" s="324" t="s">
        <v>414</v>
      </c>
      <c r="G34" s="324" t="s">
        <v>413</v>
      </c>
      <c r="H34" s="324" t="s">
        <v>414</v>
      </c>
      <c r="I34" s="324" t="s">
        <v>415</v>
      </c>
      <c r="J34" s="324" t="s">
        <v>413</v>
      </c>
      <c r="K34" s="324" t="s">
        <v>414</v>
      </c>
      <c r="L34" s="282" t="s">
        <v>413</v>
      </c>
    </row>
    <row r="35" spans="1:12" ht="20.100000000000001" customHeight="1" x14ac:dyDescent="0.2">
      <c r="A35" s="281" t="s">
        <v>125</v>
      </c>
      <c r="B35" s="293" t="s">
        <v>128</v>
      </c>
      <c r="C35" s="406" t="s">
        <v>85</v>
      </c>
      <c r="D35" s="324" t="s">
        <v>413</v>
      </c>
      <c r="E35" s="324" t="s">
        <v>414</v>
      </c>
      <c r="F35" s="324" t="s">
        <v>413</v>
      </c>
      <c r="G35" s="324" t="s">
        <v>413</v>
      </c>
      <c r="H35" s="324" t="s">
        <v>414</v>
      </c>
      <c r="I35" s="324" t="s">
        <v>414</v>
      </c>
      <c r="J35" s="324" t="s">
        <v>413</v>
      </c>
      <c r="K35" s="324" t="s">
        <v>413</v>
      </c>
      <c r="L35" s="282" t="s">
        <v>413</v>
      </c>
    </row>
    <row r="36" spans="1:12" ht="20.100000000000001" customHeight="1" x14ac:dyDescent="0.2">
      <c r="A36" s="281" t="s">
        <v>129</v>
      </c>
      <c r="B36" s="293" t="s">
        <v>130</v>
      </c>
      <c r="C36" s="406" t="s">
        <v>85</v>
      </c>
      <c r="D36" s="324" t="s">
        <v>413</v>
      </c>
      <c r="E36" s="324" t="s">
        <v>414</v>
      </c>
      <c r="F36" s="324" t="s">
        <v>413</v>
      </c>
      <c r="G36" s="324" t="s">
        <v>414</v>
      </c>
      <c r="H36" s="324" t="s">
        <v>413</v>
      </c>
      <c r="I36" s="324" t="s">
        <v>417</v>
      </c>
      <c r="J36" s="324" t="s">
        <v>413</v>
      </c>
      <c r="K36" s="324" t="s">
        <v>414</v>
      </c>
      <c r="L36" s="282" t="s">
        <v>414</v>
      </c>
    </row>
    <row r="37" spans="1:12" ht="20.100000000000001" customHeight="1" x14ac:dyDescent="0.2">
      <c r="A37" s="281" t="s">
        <v>129</v>
      </c>
      <c r="B37" s="293" t="s">
        <v>131</v>
      </c>
      <c r="C37" s="406" t="s">
        <v>82</v>
      </c>
      <c r="D37" s="324" t="s">
        <v>413</v>
      </c>
      <c r="E37" s="324" t="s">
        <v>413</v>
      </c>
      <c r="F37" s="324" t="s">
        <v>413</v>
      </c>
      <c r="G37" s="324" t="s">
        <v>413</v>
      </c>
      <c r="H37" s="324" t="s">
        <v>413</v>
      </c>
      <c r="I37" s="324" t="s">
        <v>416</v>
      </c>
      <c r="J37" s="324" t="s">
        <v>413</v>
      </c>
      <c r="K37" s="324" t="s">
        <v>413</v>
      </c>
      <c r="L37" s="282" t="s">
        <v>413</v>
      </c>
    </row>
    <row r="38" spans="1:12" ht="20.100000000000001" customHeight="1" x14ac:dyDescent="0.2">
      <c r="A38" s="281" t="s">
        <v>132</v>
      </c>
      <c r="B38" s="293" t="s">
        <v>133</v>
      </c>
      <c r="C38" s="406" t="s">
        <v>82</v>
      </c>
      <c r="D38" s="324" t="s">
        <v>413</v>
      </c>
      <c r="E38" s="324" t="s">
        <v>413</v>
      </c>
      <c r="F38" s="324" t="s">
        <v>413</v>
      </c>
      <c r="G38" s="324" t="s">
        <v>413</v>
      </c>
      <c r="H38" s="324" t="s">
        <v>413</v>
      </c>
      <c r="I38" s="324" t="s">
        <v>416</v>
      </c>
      <c r="J38" s="324" t="s">
        <v>413</v>
      </c>
      <c r="K38" s="324" t="s">
        <v>414</v>
      </c>
      <c r="L38" s="282" t="s">
        <v>414</v>
      </c>
    </row>
    <row r="39" spans="1:12" ht="20.100000000000001" customHeight="1" x14ac:dyDescent="0.2">
      <c r="A39" s="281" t="s">
        <v>52</v>
      </c>
      <c r="B39" s="293" t="s">
        <v>134</v>
      </c>
      <c r="C39" s="406" t="s">
        <v>82</v>
      </c>
      <c r="D39" s="324" t="s">
        <v>413</v>
      </c>
      <c r="E39" s="324" t="s">
        <v>415</v>
      </c>
      <c r="F39" s="324" t="s">
        <v>414</v>
      </c>
      <c r="G39" s="324" t="s">
        <v>413</v>
      </c>
      <c r="H39" s="324" t="s">
        <v>413</v>
      </c>
      <c r="I39" s="324" t="s">
        <v>416</v>
      </c>
      <c r="J39" s="324" t="s">
        <v>413</v>
      </c>
      <c r="K39" s="324" t="s">
        <v>413</v>
      </c>
      <c r="L39" s="282" t="s">
        <v>414</v>
      </c>
    </row>
    <row r="40" spans="1:12" ht="20.100000000000001" customHeight="1" x14ac:dyDescent="0.2">
      <c r="A40" s="281" t="s">
        <v>135</v>
      </c>
      <c r="B40" s="293" t="s">
        <v>136</v>
      </c>
      <c r="C40" s="406" t="s">
        <v>82</v>
      </c>
      <c r="D40" s="324" t="s">
        <v>413</v>
      </c>
      <c r="E40" s="324" t="s">
        <v>415</v>
      </c>
      <c r="F40" s="324" t="s">
        <v>414</v>
      </c>
      <c r="G40" s="324" t="s">
        <v>413</v>
      </c>
      <c r="H40" s="324" t="s">
        <v>414</v>
      </c>
      <c r="I40" s="324" t="s">
        <v>414</v>
      </c>
      <c r="J40" s="324" t="s">
        <v>413</v>
      </c>
      <c r="K40" s="324" t="s">
        <v>413</v>
      </c>
      <c r="L40" s="282" t="s">
        <v>413</v>
      </c>
    </row>
    <row r="41" spans="1:12" ht="20.100000000000001" customHeight="1" x14ac:dyDescent="0.2">
      <c r="A41" s="281" t="s">
        <v>135</v>
      </c>
      <c r="B41" s="293" t="s">
        <v>137</v>
      </c>
      <c r="C41" s="406" t="s">
        <v>85</v>
      </c>
      <c r="D41" s="324" t="s">
        <v>413</v>
      </c>
      <c r="E41" s="324" t="s">
        <v>414</v>
      </c>
      <c r="F41" s="324" t="s">
        <v>413</v>
      </c>
      <c r="G41" s="324" t="s">
        <v>413</v>
      </c>
      <c r="H41" s="324" t="s">
        <v>414</v>
      </c>
      <c r="I41" s="324" t="s">
        <v>413</v>
      </c>
      <c r="J41" s="324" t="s">
        <v>413</v>
      </c>
      <c r="K41" s="324" t="s">
        <v>413</v>
      </c>
      <c r="L41" s="282" t="s">
        <v>413</v>
      </c>
    </row>
    <row r="42" spans="1:12" ht="20.100000000000001" customHeight="1" x14ac:dyDescent="0.2">
      <c r="A42" s="281" t="s">
        <v>138</v>
      </c>
      <c r="B42" s="293" t="s">
        <v>139</v>
      </c>
      <c r="C42" s="406" t="s">
        <v>85</v>
      </c>
      <c r="D42" s="324" t="s">
        <v>413</v>
      </c>
      <c r="E42" s="324" t="s">
        <v>413</v>
      </c>
      <c r="F42" s="324" t="s">
        <v>413</v>
      </c>
      <c r="G42" s="324" t="s">
        <v>413</v>
      </c>
      <c r="H42" s="324" t="s">
        <v>413</v>
      </c>
      <c r="I42" s="324" t="s">
        <v>413</v>
      </c>
      <c r="J42" s="324" t="s">
        <v>413</v>
      </c>
      <c r="K42" s="324" t="s">
        <v>413</v>
      </c>
      <c r="L42" s="282" t="s">
        <v>414</v>
      </c>
    </row>
    <row r="43" spans="1:12" ht="20.100000000000001" customHeight="1" x14ac:dyDescent="0.2">
      <c r="A43" s="281" t="s">
        <v>138</v>
      </c>
      <c r="B43" s="293" t="s">
        <v>140</v>
      </c>
      <c r="C43" s="406" t="s">
        <v>82</v>
      </c>
      <c r="D43" s="324" t="s">
        <v>413</v>
      </c>
      <c r="E43" s="324" t="s">
        <v>413</v>
      </c>
      <c r="F43" s="324" t="s">
        <v>413</v>
      </c>
      <c r="G43" s="324" t="s">
        <v>413</v>
      </c>
      <c r="H43" s="324" t="s">
        <v>413</v>
      </c>
      <c r="I43" s="324" t="s">
        <v>416</v>
      </c>
      <c r="J43" s="324" t="s">
        <v>413</v>
      </c>
      <c r="K43" s="324" t="s">
        <v>414</v>
      </c>
      <c r="L43" s="282" t="s">
        <v>413</v>
      </c>
    </row>
    <row r="44" spans="1:12" ht="20.100000000000001" customHeight="1" x14ac:dyDescent="0.2">
      <c r="A44" s="281" t="s">
        <v>141</v>
      </c>
      <c r="B44" s="293" t="s">
        <v>142</v>
      </c>
      <c r="C44" s="406" t="s">
        <v>82</v>
      </c>
      <c r="D44" s="324" t="s">
        <v>413</v>
      </c>
      <c r="E44" s="324" t="s">
        <v>414</v>
      </c>
      <c r="F44" s="324" t="s">
        <v>413</v>
      </c>
      <c r="G44" s="324" t="s">
        <v>413</v>
      </c>
      <c r="H44" s="324" t="s">
        <v>413</v>
      </c>
      <c r="I44" s="324" t="s">
        <v>416</v>
      </c>
      <c r="J44" s="324" t="s">
        <v>414</v>
      </c>
      <c r="K44" s="324" t="s">
        <v>414</v>
      </c>
      <c r="L44" s="282" t="s">
        <v>414</v>
      </c>
    </row>
    <row r="45" spans="1:12" ht="20.100000000000001" customHeight="1" x14ac:dyDescent="0.2">
      <c r="A45" s="281" t="s">
        <v>143</v>
      </c>
      <c r="B45" s="293" t="s">
        <v>144</v>
      </c>
      <c r="C45" s="406" t="s">
        <v>82</v>
      </c>
      <c r="D45" s="324" t="s">
        <v>413</v>
      </c>
      <c r="E45" s="324" t="s">
        <v>413</v>
      </c>
      <c r="F45" s="324" t="s">
        <v>413</v>
      </c>
      <c r="G45" s="324" t="s">
        <v>413</v>
      </c>
      <c r="H45" s="324" t="s">
        <v>413</v>
      </c>
      <c r="I45" s="324" t="s">
        <v>413</v>
      </c>
      <c r="J45" s="324" t="s">
        <v>413</v>
      </c>
      <c r="K45" s="324" t="s">
        <v>413</v>
      </c>
      <c r="L45" s="282" t="s">
        <v>413</v>
      </c>
    </row>
    <row r="46" spans="1:12" ht="20.100000000000001" customHeight="1" x14ac:dyDescent="0.2">
      <c r="A46" s="281" t="s">
        <v>145</v>
      </c>
      <c r="B46" s="293" t="s">
        <v>146</v>
      </c>
      <c r="C46" s="406" t="s">
        <v>85</v>
      </c>
      <c r="D46" s="324" t="s">
        <v>413</v>
      </c>
      <c r="E46" s="324" t="s">
        <v>414</v>
      </c>
      <c r="F46" s="324" t="s">
        <v>413</v>
      </c>
      <c r="G46" s="324" t="s">
        <v>413</v>
      </c>
      <c r="H46" s="324" t="s">
        <v>413</v>
      </c>
      <c r="I46" s="324" t="s">
        <v>416</v>
      </c>
      <c r="J46" s="324" t="s">
        <v>414</v>
      </c>
      <c r="K46" s="324" t="s">
        <v>413</v>
      </c>
      <c r="L46" s="282" t="s">
        <v>414</v>
      </c>
    </row>
    <row r="47" spans="1:12" ht="20.100000000000001" customHeight="1" x14ac:dyDescent="0.2">
      <c r="A47" s="281" t="s">
        <v>145</v>
      </c>
      <c r="B47" s="293" t="s">
        <v>147</v>
      </c>
      <c r="C47" s="406" t="s">
        <v>85</v>
      </c>
      <c r="D47" s="324" t="s">
        <v>413</v>
      </c>
      <c r="E47" s="324" t="s">
        <v>413</v>
      </c>
      <c r="F47" s="324" t="s">
        <v>413</v>
      </c>
      <c r="G47" s="324" t="s">
        <v>413</v>
      </c>
      <c r="H47" s="324" t="s">
        <v>413</v>
      </c>
      <c r="I47" s="324" t="s">
        <v>413</v>
      </c>
      <c r="J47" s="324" t="s">
        <v>413</v>
      </c>
      <c r="K47" s="324" t="s">
        <v>413</v>
      </c>
      <c r="L47" s="282" t="s">
        <v>413</v>
      </c>
    </row>
    <row r="48" spans="1:12" ht="20.100000000000001" customHeight="1" x14ac:dyDescent="0.2">
      <c r="A48" s="281" t="s">
        <v>145</v>
      </c>
      <c r="B48" s="293" t="s">
        <v>148</v>
      </c>
      <c r="C48" s="406" t="s">
        <v>82</v>
      </c>
      <c r="D48" s="324" t="s">
        <v>413</v>
      </c>
      <c r="E48" s="324" t="s">
        <v>413</v>
      </c>
      <c r="F48" s="324" t="s">
        <v>413</v>
      </c>
      <c r="G48" s="324" t="s">
        <v>413</v>
      </c>
      <c r="H48" s="324" t="s">
        <v>413</v>
      </c>
      <c r="I48" s="324" t="s">
        <v>413</v>
      </c>
      <c r="J48" s="324" t="s">
        <v>413</v>
      </c>
      <c r="K48" s="324" t="s">
        <v>413</v>
      </c>
      <c r="L48" s="282" t="s">
        <v>414</v>
      </c>
    </row>
    <row r="49" spans="1:12" ht="20.100000000000001" customHeight="1" x14ac:dyDescent="0.2">
      <c r="A49" s="281" t="s">
        <v>145</v>
      </c>
      <c r="B49" s="293" t="s">
        <v>149</v>
      </c>
      <c r="C49" s="406" t="s">
        <v>85</v>
      </c>
      <c r="D49" s="324" t="s">
        <v>413</v>
      </c>
      <c r="E49" s="324" t="s">
        <v>413</v>
      </c>
      <c r="F49" s="324" t="s">
        <v>413</v>
      </c>
      <c r="G49" s="324" t="s">
        <v>413</v>
      </c>
      <c r="H49" s="324" t="s">
        <v>413</v>
      </c>
      <c r="I49" s="324" t="s">
        <v>413</v>
      </c>
      <c r="J49" s="324" t="s">
        <v>413</v>
      </c>
      <c r="K49" s="324" t="s">
        <v>413</v>
      </c>
      <c r="L49" s="282" t="s">
        <v>413</v>
      </c>
    </row>
    <row r="50" spans="1:12" ht="20.100000000000001" customHeight="1" x14ac:dyDescent="0.2">
      <c r="A50" s="281" t="s">
        <v>145</v>
      </c>
      <c r="B50" s="293" t="s">
        <v>150</v>
      </c>
      <c r="C50" s="406" t="s">
        <v>82</v>
      </c>
      <c r="D50" s="324" t="s">
        <v>413</v>
      </c>
      <c r="E50" s="324" t="s">
        <v>414</v>
      </c>
      <c r="F50" s="324" t="s">
        <v>413</v>
      </c>
      <c r="G50" s="324" t="s">
        <v>413</v>
      </c>
      <c r="H50" s="324" t="s">
        <v>413</v>
      </c>
      <c r="I50" s="324" t="s">
        <v>416</v>
      </c>
      <c r="J50" s="324" t="s">
        <v>413</v>
      </c>
      <c r="K50" s="324" t="s">
        <v>414</v>
      </c>
      <c r="L50" s="282" t="s">
        <v>414</v>
      </c>
    </row>
    <row r="51" spans="1:12" ht="20.100000000000001" customHeight="1" x14ac:dyDescent="0.2">
      <c r="A51" s="281" t="s">
        <v>151</v>
      </c>
      <c r="B51" s="293" t="s">
        <v>152</v>
      </c>
      <c r="C51" s="406" t="s">
        <v>82</v>
      </c>
      <c r="D51" s="324" t="s">
        <v>413</v>
      </c>
      <c r="E51" s="324" t="s">
        <v>414</v>
      </c>
      <c r="F51" s="324" t="s">
        <v>414</v>
      </c>
      <c r="G51" s="324" t="s">
        <v>413</v>
      </c>
      <c r="H51" s="324" t="s">
        <v>413</v>
      </c>
      <c r="I51" s="324" t="s">
        <v>414</v>
      </c>
      <c r="J51" s="324" t="s">
        <v>413</v>
      </c>
      <c r="K51" s="324" t="s">
        <v>413</v>
      </c>
      <c r="L51" s="282" t="s">
        <v>414</v>
      </c>
    </row>
    <row r="52" spans="1:12" ht="20.100000000000001" customHeight="1" x14ac:dyDescent="0.2">
      <c r="A52" s="281" t="s">
        <v>151</v>
      </c>
      <c r="B52" s="293" t="s">
        <v>153</v>
      </c>
      <c r="C52" s="406" t="s">
        <v>82</v>
      </c>
      <c r="D52" s="324" t="s">
        <v>413</v>
      </c>
      <c r="E52" s="324" t="s">
        <v>414</v>
      </c>
      <c r="F52" s="324" t="s">
        <v>414</v>
      </c>
      <c r="G52" s="324" t="s">
        <v>413</v>
      </c>
      <c r="H52" s="324" t="s">
        <v>414</v>
      </c>
      <c r="I52" s="324" t="s">
        <v>416</v>
      </c>
      <c r="J52" s="324" t="s">
        <v>414</v>
      </c>
      <c r="K52" s="324" t="s">
        <v>414</v>
      </c>
      <c r="L52" s="282" t="s">
        <v>414</v>
      </c>
    </row>
    <row r="53" spans="1:12" ht="20.100000000000001" customHeight="1" x14ac:dyDescent="0.2">
      <c r="A53" s="281" t="s">
        <v>154</v>
      </c>
      <c r="B53" s="293" t="s">
        <v>155</v>
      </c>
      <c r="C53" s="406" t="s">
        <v>82</v>
      </c>
      <c r="D53" s="324" t="s">
        <v>413</v>
      </c>
      <c r="E53" s="324" t="s">
        <v>414</v>
      </c>
      <c r="F53" s="324" t="s">
        <v>413</v>
      </c>
      <c r="G53" s="324" t="s">
        <v>413</v>
      </c>
      <c r="H53" s="324" t="s">
        <v>414</v>
      </c>
      <c r="I53" s="324" t="s">
        <v>416</v>
      </c>
      <c r="J53" s="324" t="s">
        <v>413</v>
      </c>
      <c r="K53" s="324" t="s">
        <v>414</v>
      </c>
      <c r="L53" s="282" t="s">
        <v>413</v>
      </c>
    </row>
    <row r="54" spans="1:12" ht="20.100000000000001" customHeight="1" x14ac:dyDescent="0.2">
      <c r="A54" s="281" t="s">
        <v>154</v>
      </c>
      <c r="B54" s="293" t="s">
        <v>156</v>
      </c>
      <c r="C54" s="406" t="s">
        <v>85</v>
      </c>
      <c r="D54" s="324" t="s">
        <v>413</v>
      </c>
      <c r="E54" s="324" t="s">
        <v>414</v>
      </c>
      <c r="F54" s="324" t="s">
        <v>413</v>
      </c>
      <c r="G54" s="324" t="s">
        <v>413</v>
      </c>
      <c r="H54" s="324" t="s">
        <v>414</v>
      </c>
      <c r="I54" s="324" t="s">
        <v>416</v>
      </c>
      <c r="J54" s="324" t="s">
        <v>414</v>
      </c>
      <c r="K54" s="324" t="s">
        <v>414</v>
      </c>
      <c r="L54" s="282" t="s">
        <v>414</v>
      </c>
    </row>
    <row r="55" spans="1:12" ht="20.100000000000001" customHeight="1" x14ac:dyDescent="0.2">
      <c r="A55" s="281" t="s">
        <v>157</v>
      </c>
      <c r="B55" s="293" t="s">
        <v>158</v>
      </c>
      <c r="C55" s="406" t="s">
        <v>82</v>
      </c>
      <c r="D55" s="324" t="s">
        <v>413</v>
      </c>
      <c r="E55" s="324" t="s">
        <v>414</v>
      </c>
      <c r="F55" s="324" t="s">
        <v>414</v>
      </c>
      <c r="G55" s="324" t="s">
        <v>413</v>
      </c>
      <c r="H55" s="324" t="s">
        <v>413</v>
      </c>
      <c r="I55" s="324" t="s">
        <v>414</v>
      </c>
      <c r="J55" s="324" t="s">
        <v>413</v>
      </c>
      <c r="K55" s="324" t="s">
        <v>413</v>
      </c>
      <c r="L55" s="282" t="s">
        <v>417</v>
      </c>
    </row>
    <row r="56" spans="1:12" ht="20.100000000000001" customHeight="1" x14ac:dyDescent="0.2">
      <c r="A56" s="281" t="s">
        <v>159</v>
      </c>
      <c r="B56" s="293" t="s">
        <v>160</v>
      </c>
      <c r="C56" s="406" t="s">
        <v>82</v>
      </c>
      <c r="D56" s="324" t="s">
        <v>413</v>
      </c>
      <c r="E56" s="324" t="s">
        <v>414</v>
      </c>
      <c r="F56" s="324" t="s">
        <v>413</v>
      </c>
      <c r="G56" s="324" t="s">
        <v>413</v>
      </c>
      <c r="H56" s="324" t="s">
        <v>414</v>
      </c>
      <c r="I56" s="324" t="s">
        <v>413</v>
      </c>
      <c r="J56" s="324" t="s">
        <v>413</v>
      </c>
      <c r="K56" s="324" t="s">
        <v>413</v>
      </c>
      <c r="L56" s="282" t="s">
        <v>413</v>
      </c>
    </row>
    <row r="57" spans="1:12" ht="20.100000000000001" customHeight="1" x14ac:dyDescent="0.2">
      <c r="A57" s="281" t="s">
        <v>161</v>
      </c>
      <c r="B57" s="293" t="s">
        <v>162</v>
      </c>
      <c r="C57" s="406" t="s">
        <v>163</v>
      </c>
      <c r="D57" s="324" t="s">
        <v>413</v>
      </c>
      <c r="E57" s="324" t="s">
        <v>413</v>
      </c>
      <c r="F57" s="324" t="s">
        <v>413</v>
      </c>
      <c r="G57" s="324" t="s">
        <v>413</v>
      </c>
      <c r="H57" s="324" t="s">
        <v>413</v>
      </c>
      <c r="I57" s="324" t="s">
        <v>413</v>
      </c>
      <c r="J57" s="324" t="s">
        <v>413</v>
      </c>
      <c r="K57" s="324" t="s">
        <v>413</v>
      </c>
      <c r="L57" s="282" t="s">
        <v>413</v>
      </c>
    </row>
    <row r="58" spans="1:12" ht="20.100000000000001" customHeight="1" x14ac:dyDescent="0.2">
      <c r="A58" s="281" t="s">
        <v>161</v>
      </c>
      <c r="B58" s="293" t="s">
        <v>164</v>
      </c>
      <c r="C58" s="406" t="s">
        <v>85</v>
      </c>
      <c r="D58" s="324" t="s">
        <v>413</v>
      </c>
      <c r="E58" s="324" t="s">
        <v>414</v>
      </c>
      <c r="F58" s="324" t="s">
        <v>413</v>
      </c>
      <c r="G58" s="324" t="s">
        <v>413</v>
      </c>
      <c r="H58" s="324" t="s">
        <v>414</v>
      </c>
      <c r="I58" s="324" t="s">
        <v>416</v>
      </c>
      <c r="J58" s="324" t="s">
        <v>414</v>
      </c>
      <c r="K58" s="324" t="s">
        <v>413</v>
      </c>
      <c r="L58" s="282" t="s">
        <v>414</v>
      </c>
    </row>
    <row r="59" spans="1:12" ht="20.100000000000001" customHeight="1" x14ac:dyDescent="0.2">
      <c r="A59" s="281" t="s">
        <v>161</v>
      </c>
      <c r="B59" s="293" t="s">
        <v>165</v>
      </c>
      <c r="C59" s="406" t="s">
        <v>163</v>
      </c>
      <c r="D59" s="324" t="s">
        <v>413</v>
      </c>
      <c r="E59" s="324" t="s">
        <v>413</v>
      </c>
      <c r="F59" s="324" t="s">
        <v>413</v>
      </c>
      <c r="G59" s="324" t="s">
        <v>413</v>
      </c>
      <c r="H59" s="324" t="s">
        <v>413</v>
      </c>
      <c r="I59" s="324" t="s">
        <v>416</v>
      </c>
      <c r="J59" s="324" t="s">
        <v>414</v>
      </c>
      <c r="K59" s="324" t="s">
        <v>414</v>
      </c>
      <c r="L59" s="282" t="s">
        <v>414</v>
      </c>
    </row>
    <row r="60" spans="1:12" ht="20.100000000000001" customHeight="1" x14ac:dyDescent="0.2">
      <c r="A60" s="281" t="s">
        <v>166</v>
      </c>
      <c r="B60" s="293" t="s">
        <v>167</v>
      </c>
      <c r="C60" s="406" t="s">
        <v>82</v>
      </c>
      <c r="D60" s="324" t="s">
        <v>413</v>
      </c>
      <c r="E60" s="324" t="s">
        <v>414</v>
      </c>
      <c r="F60" s="324" t="s">
        <v>414</v>
      </c>
      <c r="G60" s="324" t="s">
        <v>413</v>
      </c>
      <c r="H60" s="324" t="s">
        <v>413</v>
      </c>
      <c r="I60" s="324" t="s">
        <v>414</v>
      </c>
      <c r="J60" s="324" t="s">
        <v>413</v>
      </c>
      <c r="K60" s="324" t="s">
        <v>413</v>
      </c>
      <c r="L60" s="282" t="s">
        <v>413</v>
      </c>
    </row>
    <row r="61" spans="1:12" ht="20.100000000000001" customHeight="1" x14ac:dyDescent="0.2">
      <c r="A61" s="281" t="s">
        <v>168</v>
      </c>
      <c r="B61" s="293" t="s">
        <v>313</v>
      </c>
      <c r="C61" s="406" t="s">
        <v>85</v>
      </c>
      <c r="D61" s="324" t="s">
        <v>413</v>
      </c>
      <c r="E61" s="324" t="s">
        <v>413</v>
      </c>
      <c r="F61" s="324" t="s">
        <v>413</v>
      </c>
      <c r="G61" s="324" t="s">
        <v>413</v>
      </c>
      <c r="H61" s="324" t="s">
        <v>413</v>
      </c>
      <c r="I61" s="324" t="s">
        <v>413</v>
      </c>
      <c r="J61" s="324" t="s">
        <v>413</v>
      </c>
      <c r="K61" s="324" t="s">
        <v>413</v>
      </c>
      <c r="L61" s="282" t="s">
        <v>413</v>
      </c>
    </row>
    <row r="62" spans="1:12" ht="20.100000000000001" customHeight="1" x14ac:dyDescent="0.2">
      <c r="A62" s="281" t="s">
        <v>168</v>
      </c>
      <c r="B62" s="293" t="s">
        <v>170</v>
      </c>
      <c r="C62" s="406" t="s">
        <v>85</v>
      </c>
      <c r="D62" s="324" t="s">
        <v>413</v>
      </c>
      <c r="E62" s="324" t="s">
        <v>413</v>
      </c>
      <c r="F62" s="324" t="s">
        <v>413</v>
      </c>
      <c r="G62" s="324" t="s">
        <v>413</v>
      </c>
      <c r="H62" s="324" t="s">
        <v>413</v>
      </c>
      <c r="I62" s="324" t="s">
        <v>413</v>
      </c>
      <c r="J62" s="324" t="s">
        <v>413</v>
      </c>
      <c r="K62" s="324" t="s">
        <v>413</v>
      </c>
      <c r="L62" s="282" t="s">
        <v>413</v>
      </c>
    </row>
    <row r="63" spans="1:12" ht="20.100000000000001" customHeight="1" x14ac:dyDescent="0.2">
      <c r="A63" s="281" t="s">
        <v>168</v>
      </c>
      <c r="B63" s="293" t="s">
        <v>171</v>
      </c>
      <c r="C63" s="406" t="s">
        <v>82</v>
      </c>
      <c r="D63" s="324" t="s">
        <v>413</v>
      </c>
      <c r="E63" s="324" t="s">
        <v>414</v>
      </c>
      <c r="F63" s="324" t="s">
        <v>413</v>
      </c>
      <c r="G63" s="324" t="s">
        <v>414</v>
      </c>
      <c r="H63" s="324" t="s">
        <v>414</v>
      </c>
      <c r="I63" s="324" t="s">
        <v>414</v>
      </c>
      <c r="J63" s="324" t="s">
        <v>414</v>
      </c>
      <c r="K63" s="324" t="s">
        <v>414</v>
      </c>
      <c r="L63" s="282" t="s">
        <v>414</v>
      </c>
    </row>
    <row r="64" spans="1:12" ht="20.100000000000001" customHeight="1" x14ac:dyDescent="0.2">
      <c r="A64" s="281" t="s">
        <v>172</v>
      </c>
      <c r="B64" s="293" t="s">
        <v>173</v>
      </c>
      <c r="C64" s="406" t="s">
        <v>82</v>
      </c>
      <c r="D64" s="324" t="s">
        <v>413</v>
      </c>
      <c r="E64" s="324" t="s">
        <v>413</v>
      </c>
      <c r="F64" s="324" t="s">
        <v>413</v>
      </c>
      <c r="G64" s="324" t="s">
        <v>413</v>
      </c>
      <c r="H64" s="324" t="s">
        <v>413</v>
      </c>
      <c r="I64" s="324" t="s">
        <v>414</v>
      </c>
      <c r="J64" s="324" t="s">
        <v>413</v>
      </c>
      <c r="K64" s="324" t="s">
        <v>413</v>
      </c>
      <c r="L64" s="282" t="s">
        <v>414</v>
      </c>
    </row>
    <row r="65" spans="1:12" ht="20.100000000000001" customHeight="1" x14ac:dyDescent="0.2">
      <c r="A65" s="281" t="s">
        <v>172</v>
      </c>
      <c r="B65" s="293" t="s">
        <v>270</v>
      </c>
      <c r="C65" s="406" t="s">
        <v>82</v>
      </c>
      <c r="D65" s="324" t="s">
        <v>414</v>
      </c>
      <c r="E65" s="324" t="s">
        <v>414</v>
      </c>
      <c r="F65" s="324" t="s">
        <v>414</v>
      </c>
      <c r="G65" s="324" t="s">
        <v>413</v>
      </c>
      <c r="H65" s="324" t="s">
        <v>414</v>
      </c>
      <c r="I65" s="324" t="s">
        <v>415</v>
      </c>
      <c r="J65" s="324" t="s">
        <v>413</v>
      </c>
      <c r="K65" s="324" t="s">
        <v>413</v>
      </c>
      <c r="L65" s="282" t="s">
        <v>413</v>
      </c>
    </row>
    <row r="66" spans="1:12" ht="20.100000000000001" customHeight="1" x14ac:dyDescent="0.2">
      <c r="A66" s="281" t="s">
        <v>172</v>
      </c>
      <c r="B66" s="293" t="s">
        <v>175</v>
      </c>
      <c r="C66" s="406" t="s">
        <v>82</v>
      </c>
      <c r="D66" s="324" t="s">
        <v>413</v>
      </c>
      <c r="E66" s="324" t="s">
        <v>414</v>
      </c>
      <c r="F66" s="324" t="s">
        <v>413</v>
      </c>
      <c r="G66" s="324" t="s">
        <v>413</v>
      </c>
      <c r="H66" s="324" t="s">
        <v>414</v>
      </c>
      <c r="I66" s="324" t="s">
        <v>416</v>
      </c>
      <c r="J66" s="324" t="s">
        <v>413</v>
      </c>
      <c r="K66" s="324" t="s">
        <v>413</v>
      </c>
      <c r="L66" s="282" t="s">
        <v>414</v>
      </c>
    </row>
    <row r="67" spans="1:12" ht="20.100000000000001" customHeight="1" x14ac:dyDescent="0.2">
      <c r="A67" s="281" t="s">
        <v>172</v>
      </c>
      <c r="B67" s="293" t="s">
        <v>176</v>
      </c>
      <c r="C67" s="406" t="s">
        <v>82</v>
      </c>
      <c r="D67" s="324" t="s">
        <v>413</v>
      </c>
      <c r="E67" s="324" t="s">
        <v>413</v>
      </c>
      <c r="F67" s="324" t="s">
        <v>413</v>
      </c>
      <c r="G67" s="324" t="s">
        <v>413</v>
      </c>
      <c r="H67" s="324" t="s">
        <v>413</v>
      </c>
      <c r="I67" s="324" t="s">
        <v>416</v>
      </c>
      <c r="J67" s="324" t="s">
        <v>413</v>
      </c>
      <c r="K67" s="324" t="s">
        <v>413</v>
      </c>
      <c r="L67" s="282" t="s">
        <v>413</v>
      </c>
    </row>
    <row r="68" spans="1:12" ht="20.100000000000001" customHeight="1" x14ac:dyDescent="0.2">
      <c r="A68" s="281" t="s">
        <v>177</v>
      </c>
      <c r="B68" s="293" t="s">
        <v>178</v>
      </c>
      <c r="C68" s="406" t="s">
        <v>85</v>
      </c>
      <c r="D68" s="324" t="s">
        <v>414</v>
      </c>
      <c r="E68" s="324" t="s">
        <v>417</v>
      </c>
      <c r="F68" s="324" t="s">
        <v>417</v>
      </c>
      <c r="G68" s="324" t="s">
        <v>413</v>
      </c>
      <c r="H68" s="324" t="s">
        <v>413</v>
      </c>
      <c r="I68" s="324" t="s">
        <v>417</v>
      </c>
      <c r="J68" s="324" t="s">
        <v>413</v>
      </c>
      <c r="K68" s="324" t="s">
        <v>414</v>
      </c>
      <c r="L68" s="282" t="s">
        <v>413</v>
      </c>
    </row>
    <row r="69" spans="1:12" ht="20.100000000000001" customHeight="1" x14ac:dyDescent="0.2">
      <c r="A69" s="281" t="s">
        <v>177</v>
      </c>
      <c r="B69" s="293" t="s">
        <v>179</v>
      </c>
      <c r="C69" s="406" t="s">
        <v>82</v>
      </c>
      <c r="D69" s="324" t="s">
        <v>413</v>
      </c>
      <c r="E69" s="324" t="s">
        <v>414</v>
      </c>
      <c r="F69" s="324" t="s">
        <v>413</v>
      </c>
      <c r="G69" s="324" t="s">
        <v>413</v>
      </c>
      <c r="H69" s="324" t="s">
        <v>413</v>
      </c>
      <c r="I69" s="324" t="s">
        <v>414</v>
      </c>
      <c r="J69" s="324" t="s">
        <v>414</v>
      </c>
      <c r="K69" s="324" t="s">
        <v>414</v>
      </c>
      <c r="L69" s="282" t="s">
        <v>414</v>
      </c>
    </row>
    <row r="70" spans="1:12" ht="20.100000000000001" customHeight="1" x14ac:dyDescent="0.2">
      <c r="A70" s="281" t="s">
        <v>180</v>
      </c>
      <c r="B70" s="293" t="s">
        <v>181</v>
      </c>
      <c r="C70" s="406" t="s">
        <v>82</v>
      </c>
      <c r="D70" s="324" t="s">
        <v>413</v>
      </c>
      <c r="E70" s="324" t="s">
        <v>414</v>
      </c>
      <c r="F70" s="324" t="s">
        <v>413</v>
      </c>
      <c r="G70" s="324" t="s">
        <v>413</v>
      </c>
      <c r="H70" s="324" t="s">
        <v>413</v>
      </c>
      <c r="I70" s="324" t="s">
        <v>414</v>
      </c>
      <c r="J70" s="324" t="s">
        <v>414</v>
      </c>
      <c r="K70" s="324" t="s">
        <v>414</v>
      </c>
      <c r="L70" s="282" t="s">
        <v>414</v>
      </c>
    </row>
    <row r="71" spans="1:12" ht="20.100000000000001" customHeight="1" x14ac:dyDescent="0.2">
      <c r="A71" s="281" t="s">
        <v>182</v>
      </c>
      <c r="B71" s="293" t="s">
        <v>183</v>
      </c>
      <c r="C71" s="406" t="s">
        <v>82</v>
      </c>
      <c r="D71" s="324" t="s">
        <v>413</v>
      </c>
      <c r="E71" s="324" t="s">
        <v>414</v>
      </c>
      <c r="F71" s="324" t="s">
        <v>413</v>
      </c>
      <c r="G71" s="324" t="s">
        <v>413</v>
      </c>
      <c r="H71" s="324" t="s">
        <v>414</v>
      </c>
      <c r="I71" s="324" t="s">
        <v>416</v>
      </c>
      <c r="J71" s="324" t="s">
        <v>413</v>
      </c>
      <c r="K71" s="324" t="s">
        <v>413</v>
      </c>
      <c r="L71" s="282" t="s">
        <v>413</v>
      </c>
    </row>
    <row r="72" spans="1:12" ht="20.100000000000001" customHeight="1" x14ac:dyDescent="0.2">
      <c r="A72" s="281" t="s">
        <v>184</v>
      </c>
      <c r="B72" s="293" t="s">
        <v>185</v>
      </c>
      <c r="C72" s="406" t="s">
        <v>82</v>
      </c>
      <c r="D72" s="324" t="s">
        <v>413</v>
      </c>
      <c r="E72" s="324" t="s">
        <v>413</v>
      </c>
      <c r="F72" s="324" t="s">
        <v>413</v>
      </c>
      <c r="G72" s="324" t="s">
        <v>413</v>
      </c>
      <c r="H72" s="324" t="s">
        <v>413</v>
      </c>
      <c r="I72" s="324" t="s">
        <v>413</v>
      </c>
      <c r="J72" s="324" t="s">
        <v>414</v>
      </c>
      <c r="K72" s="324" t="s">
        <v>413</v>
      </c>
      <c r="L72" s="282" t="s">
        <v>413</v>
      </c>
    </row>
    <row r="73" spans="1:12" ht="20.100000000000001" customHeight="1" x14ac:dyDescent="0.2">
      <c r="A73" s="281" t="s">
        <v>186</v>
      </c>
      <c r="B73" s="293" t="s">
        <v>187</v>
      </c>
      <c r="C73" s="406" t="s">
        <v>163</v>
      </c>
      <c r="D73" s="324" t="s">
        <v>413</v>
      </c>
      <c r="E73" s="324" t="s">
        <v>414</v>
      </c>
      <c r="F73" s="324" t="s">
        <v>413</v>
      </c>
      <c r="G73" s="324" t="s">
        <v>413</v>
      </c>
      <c r="H73" s="324" t="s">
        <v>414</v>
      </c>
      <c r="I73" s="324" t="s">
        <v>414</v>
      </c>
      <c r="J73" s="324" t="s">
        <v>413</v>
      </c>
      <c r="K73" s="324" t="s">
        <v>414</v>
      </c>
      <c r="L73" s="282" t="s">
        <v>414</v>
      </c>
    </row>
    <row r="74" spans="1:12" ht="20.100000000000001" customHeight="1" x14ac:dyDescent="0.2">
      <c r="A74" s="281" t="s">
        <v>188</v>
      </c>
      <c r="B74" s="293" t="s">
        <v>189</v>
      </c>
      <c r="C74" s="406" t="s">
        <v>82</v>
      </c>
      <c r="D74" s="324" t="s">
        <v>413</v>
      </c>
      <c r="E74" s="324" t="s">
        <v>414</v>
      </c>
      <c r="F74" s="324" t="s">
        <v>413</v>
      </c>
      <c r="G74" s="324" t="s">
        <v>413</v>
      </c>
      <c r="H74" s="324" t="s">
        <v>414</v>
      </c>
      <c r="I74" s="324" t="s">
        <v>417</v>
      </c>
      <c r="J74" s="324" t="s">
        <v>413</v>
      </c>
      <c r="K74" s="324" t="s">
        <v>414</v>
      </c>
      <c r="L74" s="282" t="s">
        <v>415</v>
      </c>
    </row>
    <row r="75" spans="1:12" ht="24.95" customHeight="1" thickBot="1" x14ac:dyDescent="0.25">
      <c r="A75" s="116"/>
      <c r="B75" s="91" t="s">
        <v>434</v>
      </c>
      <c r="C75" s="407"/>
      <c r="D75" s="115">
        <v>64</v>
      </c>
      <c r="E75" s="115">
        <v>22</v>
      </c>
      <c r="F75" s="115">
        <v>53</v>
      </c>
      <c r="G75" s="115">
        <v>67</v>
      </c>
      <c r="H75" s="115">
        <v>41</v>
      </c>
      <c r="I75" s="115">
        <v>16</v>
      </c>
      <c r="J75" s="115">
        <v>49</v>
      </c>
      <c r="K75" s="115">
        <v>46</v>
      </c>
      <c r="L75" s="115">
        <v>33</v>
      </c>
    </row>
    <row r="76" spans="1:12" ht="24.95" customHeight="1" thickTop="1" x14ac:dyDescent="0.2">
      <c r="A76" s="170"/>
      <c r="B76" s="172" t="s">
        <v>366</v>
      </c>
      <c r="C76" s="172"/>
      <c r="D76" s="171"/>
      <c r="E76" s="171"/>
      <c r="F76" s="171"/>
      <c r="G76" s="171"/>
      <c r="H76" s="171"/>
      <c r="I76" s="171"/>
      <c r="J76" s="171"/>
      <c r="K76" s="171"/>
      <c r="L76" s="171"/>
    </row>
    <row r="77" spans="1:12" ht="20.100000000000001" customHeight="1" thickBot="1" x14ac:dyDescent="0.25">
      <c r="A77" s="337" t="s">
        <v>367</v>
      </c>
      <c r="B77" s="338" t="s">
        <v>368</v>
      </c>
      <c r="C77" s="408" t="s">
        <v>82</v>
      </c>
      <c r="D77" s="335" t="s">
        <v>413</v>
      </c>
      <c r="E77" s="335" t="s">
        <v>414</v>
      </c>
      <c r="F77" s="335" t="s">
        <v>413</v>
      </c>
      <c r="G77" s="335" t="s">
        <v>414</v>
      </c>
      <c r="H77" s="335" t="s">
        <v>435</v>
      </c>
      <c r="I77" s="335" t="s">
        <v>435</v>
      </c>
      <c r="J77" s="335" t="s">
        <v>435</v>
      </c>
      <c r="K77" s="335" t="s">
        <v>435</v>
      </c>
      <c r="L77" s="336" t="s">
        <v>435</v>
      </c>
    </row>
    <row r="78" spans="1:12" ht="14.25" thickTop="1" x14ac:dyDescent="0.2">
      <c r="A78" s="169" t="s">
        <v>419</v>
      </c>
    </row>
    <row r="79" spans="1:12" x14ac:dyDescent="0.2">
      <c r="A79" s="14" t="s">
        <v>436</v>
      </c>
    </row>
    <row r="80" spans="1:12" x14ac:dyDescent="0.2">
      <c r="A80" s="45" t="s">
        <v>201</v>
      </c>
    </row>
    <row r="82" spans="1:12" ht="15" x14ac:dyDescent="0.25">
      <c r="A82" s="2" t="s">
        <v>437</v>
      </c>
    </row>
    <row r="84" spans="1:12" ht="33" customHeight="1" x14ac:dyDescent="0.25">
      <c r="A84" s="5" t="s">
        <v>438</v>
      </c>
      <c r="B84" s="7" t="s">
        <v>76</v>
      </c>
      <c r="C84" s="420" t="s">
        <v>77</v>
      </c>
      <c r="D84" s="404" t="s">
        <v>439</v>
      </c>
      <c r="E84" s="634" t="s">
        <v>440</v>
      </c>
      <c r="F84" s="578"/>
      <c r="G84" s="578"/>
      <c r="H84" s="578"/>
      <c r="I84" s="578"/>
      <c r="J84" s="578"/>
      <c r="K84" s="578"/>
      <c r="L84" s="578"/>
    </row>
    <row r="85" spans="1:12" ht="20.100000000000001" customHeight="1" x14ac:dyDescent="0.2">
      <c r="A85" s="281" t="s">
        <v>87</v>
      </c>
      <c r="B85" s="293" t="s">
        <v>92</v>
      </c>
      <c r="C85" s="421" t="s">
        <v>82</v>
      </c>
      <c r="D85" s="409" t="s">
        <v>413</v>
      </c>
      <c r="E85" s="635" t="s">
        <v>441</v>
      </c>
      <c r="F85" s="636"/>
      <c r="G85" s="636"/>
      <c r="H85" s="636"/>
      <c r="I85" s="636"/>
      <c r="J85" s="636"/>
      <c r="K85" s="636"/>
      <c r="L85" s="636"/>
    </row>
    <row r="86" spans="1:12" ht="20.100000000000001" customHeight="1" x14ac:dyDescent="0.2">
      <c r="A86" s="281" t="s">
        <v>87</v>
      </c>
      <c r="B86" s="293" t="s">
        <v>95</v>
      </c>
      <c r="C86" s="421" t="s">
        <v>85</v>
      </c>
      <c r="D86" s="409" t="s">
        <v>413</v>
      </c>
      <c r="E86" s="629" t="s">
        <v>442</v>
      </c>
      <c r="F86" s="630"/>
      <c r="G86" s="630"/>
      <c r="H86" s="630"/>
      <c r="I86" s="630"/>
      <c r="J86" s="630"/>
      <c r="K86" s="630"/>
      <c r="L86" s="630"/>
    </row>
    <row r="87" spans="1:12" ht="20.100000000000001" customHeight="1" x14ac:dyDescent="0.2">
      <c r="A87" s="281" t="s">
        <v>109</v>
      </c>
      <c r="B87" s="293" t="s">
        <v>110</v>
      </c>
      <c r="C87" s="421" t="s">
        <v>82</v>
      </c>
      <c r="D87" s="409" t="s">
        <v>413</v>
      </c>
      <c r="E87" s="629" t="s">
        <v>442</v>
      </c>
      <c r="F87" s="630"/>
      <c r="G87" s="630"/>
      <c r="H87" s="630"/>
      <c r="I87" s="630"/>
      <c r="J87" s="630"/>
      <c r="K87" s="630"/>
      <c r="L87" s="630"/>
    </row>
    <row r="88" spans="1:12" ht="20.100000000000001" customHeight="1" x14ac:dyDescent="0.2">
      <c r="A88" s="281" t="s">
        <v>117</v>
      </c>
      <c r="B88" s="293" t="s">
        <v>118</v>
      </c>
      <c r="C88" s="421" t="s">
        <v>82</v>
      </c>
      <c r="D88" s="409" t="s">
        <v>413</v>
      </c>
      <c r="E88" s="629" t="s">
        <v>443</v>
      </c>
      <c r="F88" s="630"/>
      <c r="G88" s="630"/>
      <c r="H88" s="630"/>
      <c r="I88" s="630"/>
      <c r="J88" s="630"/>
      <c r="K88" s="630"/>
      <c r="L88" s="630"/>
    </row>
    <row r="89" spans="1:12" ht="20.100000000000001" customHeight="1" x14ac:dyDescent="0.2">
      <c r="A89" s="281" t="s">
        <v>122</v>
      </c>
      <c r="B89" s="293" t="s">
        <v>123</v>
      </c>
      <c r="C89" s="421" t="s">
        <v>85</v>
      </c>
      <c r="D89" s="409" t="s">
        <v>414</v>
      </c>
      <c r="E89" s="629" t="s">
        <v>444</v>
      </c>
      <c r="F89" s="630"/>
      <c r="G89" s="630"/>
      <c r="H89" s="630"/>
      <c r="I89" s="630"/>
      <c r="J89" s="630"/>
      <c r="K89" s="630"/>
      <c r="L89" s="630"/>
    </row>
    <row r="90" spans="1:12" ht="20.100000000000001" customHeight="1" x14ac:dyDescent="0.2">
      <c r="A90" s="281" t="s">
        <v>125</v>
      </c>
      <c r="B90" s="293" t="s">
        <v>127</v>
      </c>
      <c r="C90" s="421" t="s">
        <v>85</v>
      </c>
      <c r="D90" s="409" t="s">
        <v>413</v>
      </c>
      <c r="E90" s="629" t="s">
        <v>445</v>
      </c>
      <c r="F90" s="630"/>
      <c r="G90" s="630"/>
      <c r="H90" s="630"/>
      <c r="I90" s="630"/>
      <c r="J90" s="630"/>
      <c r="K90" s="630"/>
      <c r="L90" s="630"/>
    </row>
    <row r="91" spans="1:12" ht="20.100000000000001" customHeight="1" x14ac:dyDescent="0.2">
      <c r="A91" s="281" t="s">
        <v>125</v>
      </c>
      <c r="B91" s="293" t="s">
        <v>128</v>
      </c>
      <c r="C91" s="421" t="s">
        <v>85</v>
      </c>
      <c r="D91" s="409" t="s">
        <v>413</v>
      </c>
      <c r="E91" s="629" t="s">
        <v>446</v>
      </c>
      <c r="F91" s="630"/>
      <c r="G91" s="630"/>
      <c r="H91" s="630"/>
      <c r="I91" s="630"/>
      <c r="J91" s="630"/>
      <c r="K91" s="630"/>
      <c r="L91" s="630"/>
    </row>
    <row r="92" spans="1:12" ht="20.100000000000001" customHeight="1" x14ac:dyDescent="0.2">
      <c r="A92" s="281" t="s">
        <v>135</v>
      </c>
      <c r="B92" s="293" t="s">
        <v>136</v>
      </c>
      <c r="C92" s="421" t="s">
        <v>82</v>
      </c>
      <c r="D92" s="409" t="s">
        <v>413</v>
      </c>
      <c r="E92" s="629" t="s">
        <v>447</v>
      </c>
      <c r="F92" s="630"/>
      <c r="G92" s="630"/>
      <c r="H92" s="630"/>
      <c r="I92" s="630"/>
      <c r="J92" s="630"/>
      <c r="K92" s="630"/>
      <c r="L92" s="630"/>
    </row>
    <row r="93" spans="1:12" ht="20.100000000000001" customHeight="1" x14ac:dyDescent="0.2">
      <c r="A93" s="281" t="s">
        <v>159</v>
      </c>
      <c r="B93" s="293" t="s">
        <v>160</v>
      </c>
      <c r="C93" s="421" t="s">
        <v>82</v>
      </c>
      <c r="D93" s="409" t="s">
        <v>413</v>
      </c>
      <c r="E93" s="629" t="s">
        <v>448</v>
      </c>
      <c r="F93" s="630"/>
      <c r="G93" s="630"/>
      <c r="H93" s="630"/>
      <c r="I93" s="630"/>
      <c r="J93" s="630"/>
      <c r="K93" s="630"/>
      <c r="L93" s="630"/>
    </row>
    <row r="94" spans="1:12" ht="20.100000000000001" customHeight="1" x14ac:dyDescent="0.2">
      <c r="A94" s="281" t="s">
        <v>166</v>
      </c>
      <c r="B94" s="293" t="s">
        <v>167</v>
      </c>
      <c r="C94" s="421" t="s">
        <v>82</v>
      </c>
      <c r="D94" s="409" t="s">
        <v>413</v>
      </c>
      <c r="E94" s="629" t="s">
        <v>449</v>
      </c>
      <c r="F94" s="630"/>
      <c r="G94" s="630"/>
      <c r="H94" s="630"/>
      <c r="I94" s="630"/>
      <c r="J94" s="630"/>
      <c r="K94" s="630"/>
      <c r="L94" s="630"/>
    </row>
    <row r="95" spans="1:12" ht="20.100000000000001" customHeight="1" x14ac:dyDescent="0.2">
      <c r="A95" s="281" t="s">
        <v>177</v>
      </c>
      <c r="B95" s="293" t="s">
        <v>178</v>
      </c>
      <c r="C95" s="421" t="s">
        <v>85</v>
      </c>
      <c r="D95" s="409" t="s">
        <v>413</v>
      </c>
      <c r="E95" s="629" t="s">
        <v>450</v>
      </c>
      <c r="F95" s="630"/>
      <c r="G95" s="630"/>
      <c r="H95" s="630"/>
      <c r="I95" s="630"/>
      <c r="J95" s="630"/>
      <c r="K95" s="630"/>
      <c r="L95" s="630"/>
    </row>
    <row r="96" spans="1:12" ht="20.100000000000001" customHeight="1" thickBot="1" x14ac:dyDescent="0.25">
      <c r="A96" s="330" t="s">
        <v>182</v>
      </c>
      <c r="B96" s="331" t="s">
        <v>183</v>
      </c>
      <c r="C96" s="422" t="s">
        <v>82</v>
      </c>
      <c r="D96" s="410" t="s">
        <v>413</v>
      </c>
      <c r="E96" s="631" t="s">
        <v>451</v>
      </c>
      <c r="F96" s="632"/>
      <c r="G96" s="632"/>
      <c r="H96" s="632"/>
      <c r="I96" s="632"/>
      <c r="J96" s="632"/>
      <c r="K96" s="632"/>
      <c r="L96" s="632"/>
    </row>
    <row r="97" spans="1:12" ht="13.5" thickTop="1" x14ac:dyDescent="0.2">
      <c r="A97" s="14" t="s">
        <v>436</v>
      </c>
    </row>
    <row r="98" spans="1:12" x14ac:dyDescent="0.2">
      <c r="A98" s="45" t="s">
        <v>201</v>
      </c>
    </row>
    <row r="100" spans="1:12" ht="15" x14ac:dyDescent="0.25">
      <c r="A100" s="2" t="s">
        <v>452</v>
      </c>
    </row>
    <row r="102" spans="1:12" ht="47.25" customHeight="1" x14ac:dyDescent="0.25">
      <c r="A102" s="5" t="s">
        <v>438</v>
      </c>
      <c r="B102" s="7" t="s">
        <v>76</v>
      </c>
      <c r="C102" s="136" t="s">
        <v>77</v>
      </c>
      <c r="D102" s="404" t="s">
        <v>439</v>
      </c>
      <c r="E102" s="633" t="s">
        <v>453</v>
      </c>
      <c r="F102" s="633"/>
      <c r="G102" s="633"/>
      <c r="H102" s="633"/>
      <c r="I102" s="633"/>
      <c r="J102" s="633"/>
      <c r="K102" s="633"/>
      <c r="L102" s="633"/>
    </row>
    <row r="103" spans="1:12" ht="20.100000000000001" customHeight="1" x14ac:dyDescent="0.2">
      <c r="A103" s="281" t="s">
        <v>87</v>
      </c>
      <c r="B103" s="293" t="s">
        <v>92</v>
      </c>
      <c r="C103" s="405" t="s">
        <v>82</v>
      </c>
      <c r="D103" s="409" t="s">
        <v>413</v>
      </c>
      <c r="E103" s="625" t="s">
        <v>454</v>
      </c>
      <c r="F103" s="626"/>
      <c r="G103" s="626"/>
      <c r="H103" s="626"/>
      <c r="I103" s="626"/>
      <c r="J103" s="626"/>
      <c r="K103" s="626"/>
      <c r="L103" s="626"/>
    </row>
    <row r="104" spans="1:12" ht="20.100000000000001" customHeight="1" x14ac:dyDescent="0.2">
      <c r="A104" s="281" t="s">
        <v>87</v>
      </c>
      <c r="B104" s="293" t="s">
        <v>95</v>
      </c>
      <c r="C104" s="405" t="s">
        <v>85</v>
      </c>
      <c r="D104" s="409" t="s">
        <v>413</v>
      </c>
      <c r="E104" s="625" t="s">
        <v>455</v>
      </c>
      <c r="F104" s="626"/>
      <c r="G104" s="626"/>
      <c r="H104" s="626"/>
      <c r="I104" s="626"/>
      <c r="J104" s="626"/>
      <c r="K104" s="626"/>
      <c r="L104" s="626"/>
    </row>
    <row r="105" spans="1:12" ht="20.100000000000001" customHeight="1" x14ac:dyDescent="0.2">
      <c r="A105" s="281" t="s">
        <v>113</v>
      </c>
      <c r="B105" s="293" t="s">
        <v>114</v>
      </c>
      <c r="C105" s="405" t="s">
        <v>82</v>
      </c>
      <c r="D105" s="409" t="s">
        <v>413</v>
      </c>
      <c r="E105" s="625" t="s">
        <v>456</v>
      </c>
      <c r="F105" s="626"/>
      <c r="G105" s="626"/>
      <c r="H105" s="626"/>
      <c r="I105" s="626"/>
      <c r="J105" s="626"/>
      <c r="K105" s="626"/>
      <c r="L105" s="626"/>
    </row>
    <row r="106" spans="1:12" ht="20.100000000000001" customHeight="1" x14ac:dyDescent="0.2">
      <c r="A106" s="281" t="s">
        <v>117</v>
      </c>
      <c r="B106" s="293" t="s">
        <v>119</v>
      </c>
      <c r="C106" s="405" t="s">
        <v>82</v>
      </c>
      <c r="D106" s="409" t="s">
        <v>413</v>
      </c>
      <c r="E106" s="625" t="s">
        <v>457</v>
      </c>
      <c r="F106" s="626"/>
      <c r="G106" s="626"/>
      <c r="H106" s="626"/>
      <c r="I106" s="626"/>
      <c r="J106" s="626"/>
      <c r="K106" s="626"/>
      <c r="L106" s="626"/>
    </row>
    <row r="107" spans="1:12" ht="20.100000000000001" customHeight="1" x14ac:dyDescent="0.2">
      <c r="A107" s="281" t="s">
        <v>122</v>
      </c>
      <c r="B107" s="293" t="s">
        <v>123</v>
      </c>
      <c r="C107" s="405" t="s">
        <v>85</v>
      </c>
      <c r="D107" s="409" t="s">
        <v>413</v>
      </c>
      <c r="E107" s="625" t="s">
        <v>458</v>
      </c>
      <c r="F107" s="626"/>
      <c r="G107" s="626"/>
      <c r="H107" s="626"/>
      <c r="I107" s="626"/>
      <c r="J107" s="626"/>
      <c r="K107" s="626"/>
      <c r="L107" s="626"/>
    </row>
    <row r="108" spans="1:12" ht="20.100000000000001" customHeight="1" x14ac:dyDescent="0.2">
      <c r="A108" s="281" t="s">
        <v>125</v>
      </c>
      <c r="B108" s="293" t="s">
        <v>127</v>
      </c>
      <c r="C108" s="405" t="s">
        <v>85</v>
      </c>
      <c r="D108" s="409" t="s">
        <v>413</v>
      </c>
      <c r="E108" s="625" t="s">
        <v>459</v>
      </c>
      <c r="F108" s="626"/>
      <c r="G108" s="626"/>
      <c r="H108" s="626"/>
      <c r="I108" s="626"/>
      <c r="J108" s="626"/>
      <c r="K108" s="626"/>
      <c r="L108" s="626"/>
    </row>
    <row r="109" spans="1:12" ht="20.100000000000001" customHeight="1" x14ac:dyDescent="0.2">
      <c r="A109" s="281" t="s">
        <v>132</v>
      </c>
      <c r="B109" s="293" t="s">
        <v>133</v>
      </c>
      <c r="C109" s="405" t="s">
        <v>82</v>
      </c>
      <c r="D109" s="409" t="s">
        <v>413</v>
      </c>
      <c r="E109" s="625" t="s">
        <v>460</v>
      </c>
      <c r="F109" s="626"/>
      <c r="G109" s="626"/>
      <c r="H109" s="626"/>
      <c r="I109" s="626"/>
      <c r="J109" s="626"/>
      <c r="K109" s="626"/>
      <c r="L109" s="626"/>
    </row>
    <row r="110" spans="1:12" ht="20.100000000000001" customHeight="1" x14ac:dyDescent="0.2">
      <c r="A110" s="281" t="s">
        <v>52</v>
      </c>
      <c r="B110" s="293" t="s">
        <v>134</v>
      </c>
      <c r="C110" s="405" t="s">
        <v>82</v>
      </c>
      <c r="D110" s="409" t="s">
        <v>414</v>
      </c>
      <c r="E110" s="625" t="s">
        <v>461</v>
      </c>
      <c r="F110" s="626"/>
      <c r="G110" s="626"/>
      <c r="H110" s="626"/>
      <c r="I110" s="626"/>
      <c r="J110" s="626"/>
      <c r="K110" s="626"/>
      <c r="L110" s="626"/>
    </row>
    <row r="111" spans="1:12" ht="20.100000000000001" customHeight="1" x14ac:dyDescent="0.2">
      <c r="A111" s="281" t="s">
        <v>135</v>
      </c>
      <c r="B111" s="293" t="s">
        <v>136</v>
      </c>
      <c r="C111" s="405" t="s">
        <v>82</v>
      </c>
      <c r="D111" s="409" t="s">
        <v>413</v>
      </c>
      <c r="E111" s="625" t="s">
        <v>462</v>
      </c>
      <c r="F111" s="626"/>
      <c r="G111" s="626"/>
      <c r="H111" s="626"/>
      <c r="I111" s="626"/>
      <c r="J111" s="626"/>
      <c r="K111" s="626"/>
      <c r="L111" s="626"/>
    </row>
    <row r="112" spans="1:12" ht="20.100000000000001" customHeight="1" x14ac:dyDescent="0.2">
      <c r="A112" s="281" t="s">
        <v>151</v>
      </c>
      <c r="B112" s="293" t="s">
        <v>152</v>
      </c>
      <c r="C112" s="405" t="s">
        <v>82</v>
      </c>
      <c r="D112" s="409" t="s">
        <v>413</v>
      </c>
      <c r="E112" s="625" t="s">
        <v>463</v>
      </c>
      <c r="F112" s="626"/>
      <c r="G112" s="626"/>
      <c r="H112" s="626"/>
      <c r="I112" s="626"/>
      <c r="J112" s="626"/>
      <c r="K112" s="626"/>
      <c r="L112" s="626"/>
    </row>
    <row r="113" spans="1:12" ht="20.100000000000001" customHeight="1" x14ac:dyDescent="0.2">
      <c r="A113" s="281" t="s">
        <v>154</v>
      </c>
      <c r="B113" s="293" t="s">
        <v>155</v>
      </c>
      <c r="C113" s="405" t="s">
        <v>82</v>
      </c>
      <c r="D113" s="409" t="s">
        <v>413</v>
      </c>
      <c r="E113" s="625" t="s">
        <v>464</v>
      </c>
      <c r="F113" s="626"/>
      <c r="G113" s="626"/>
      <c r="H113" s="626"/>
      <c r="I113" s="626"/>
      <c r="J113" s="626"/>
      <c r="K113" s="626"/>
      <c r="L113" s="626"/>
    </row>
    <row r="114" spans="1:12" ht="20.100000000000001" customHeight="1" x14ac:dyDescent="0.2">
      <c r="A114" s="281" t="s">
        <v>161</v>
      </c>
      <c r="B114" s="293" t="s">
        <v>164</v>
      </c>
      <c r="C114" s="405" t="s">
        <v>85</v>
      </c>
      <c r="D114" s="409" t="s">
        <v>413</v>
      </c>
      <c r="E114" s="625" t="s">
        <v>465</v>
      </c>
      <c r="F114" s="626"/>
      <c r="G114" s="626"/>
      <c r="H114" s="626"/>
      <c r="I114" s="626"/>
      <c r="J114" s="626"/>
      <c r="K114" s="626"/>
      <c r="L114" s="626"/>
    </row>
    <row r="115" spans="1:12" ht="20.100000000000001" customHeight="1" x14ac:dyDescent="0.2">
      <c r="A115" s="281" t="s">
        <v>166</v>
      </c>
      <c r="B115" s="293" t="s">
        <v>167</v>
      </c>
      <c r="C115" s="405" t="s">
        <v>82</v>
      </c>
      <c r="D115" s="409" t="s">
        <v>413</v>
      </c>
      <c r="E115" s="625" t="s">
        <v>466</v>
      </c>
      <c r="F115" s="626"/>
      <c r="G115" s="626"/>
      <c r="H115" s="626"/>
      <c r="I115" s="626"/>
      <c r="J115" s="626"/>
      <c r="K115" s="626"/>
      <c r="L115" s="626"/>
    </row>
    <row r="116" spans="1:12" ht="20.100000000000001" customHeight="1" x14ac:dyDescent="0.2">
      <c r="A116" s="281" t="s">
        <v>168</v>
      </c>
      <c r="B116" s="293" t="s">
        <v>171</v>
      </c>
      <c r="C116" s="405" t="s">
        <v>82</v>
      </c>
      <c r="D116" s="409" t="s">
        <v>413</v>
      </c>
      <c r="E116" s="625" t="s">
        <v>467</v>
      </c>
      <c r="F116" s="626"/>
      <c r="G116" s="626"/>
      <c r="H116" s="626"/>
      <c r="I116" s="626"/>
      <c r="J116" s="626"/>
      <c r="K116" s="626"/>
      <c r="L116" s="626"/>
    </row>
    <row r="117" spans="1:12" ht="20.100000000000001" customHeight="1" x14ac:dyDescent="0.2">
      <c r="A117" s="281" t="s">
        <v>172</v>
      </c>
      <c r="B117" s="293" t="s">
        <v>270</v>
      </c>
      <c r="C117" s="405" t="s">
        <v>82</v>
      </c>
      <c r="D117" s="409" t="s">
        <v>413</v>
      </c>
      <c r="E117" s="625" t="s">
        <v>468</v>
      </c>
      <c r="F117" s="626"/>
      <c r="G117" s="626"/>
      <c r="H117" s="626"/>
      <c r="I117" s="626"/>
      <c r="J117" s="626"/>
      <c r="K117" s="626"/>
      <c r="L117" s="626"/>
    </row>
    <row r="118" spans="1:12" ht="20.100000000000001" customHeight="1" x14ac:dyDescent="0.2">
      <c r="A118" s="281" t="s">
        <v>172</v>
      </c>
      <c r="B118" s="293" t="s">
        <v>175</v>
      </c>
      <c r="C118" s="405" t="s">
        <v>82</v>
      </c>
      <c r="D118" s="409" t="s">
        <v>414</v>
      </c>
      <c r="E118" s="625" t="s">
        <v>469</v>
      </c>
      <c r="F118" s="626"/>
      <c r="G118" s="626"/>
      <c r="H118" s="626"/>
      <c r="I118" s="626"/>
      <c r="J118" s="626"/>
      <c r="K118" s="626"/>
      <c r="L118" s="626"/>
    </row>
    <row r="119" spans="1:12" ht="20.100000000000001" customHeight="1" x14ac:dyDescent="0.2">
      <c r="A119" s="281" t="s">
        <v>182</v>
      </c>
      <c r="B119" s="293" t="s">
        <v>183</v>
      </c>
      <c r="C119" s="405" t="s">
        <v>82</v>
      </c>
      <c r="D119" s="409" t="s">
        <v>413</v>
      </c>
      <c r="E119" s="625" t="s">
        <v>470</v>
      </c>
      <c r="F119" s="626"/>
      <c r="G119" s="626"/>
      <c r="H119" s="626"/>
      <c r="I119" s="626"/>
      <c r="J119" s="626"/>
      <c r="K119" s="626"/>
      <c r="L119" s="626"/>
    </row>
    <row r="120" spans="1:12" ht="20.100000000000001" customHeight="1" x14ac:dyDescent="0.2">
      <c r="A120" s="281" t="s">
        <v>184</v>
      </c>
      <c r="B120" s="293" t="s">
        <v>185</v>
      </c>
      <c r="C120" s="405" t="s">
        <v>82</v>
      </c>
      <c r="D120" s="409" t="s">
        <v>413</v>
      </c>
      <c r="E120" s="625" t="s">
        <v>471</v>
      </c>
      <c r="F120" s="626"/>
      <c r="G120" s="626"/>
      <c r="H120" s="626"/>
      <c r="I120" s="626"/>
      <c r="J120" s="626"/>
      <c r="K120" s="626"/>
      <c r="L120" s="626"/>
    </row>
    <row r="121" spans="1:12" s="75" customFormat="1" ht="75.75" customHeight="1" thickBot="1" x14ac:dyDescent="0.25">
      <c r="A121" s="332" t="s">
        <v>367</v>
      </c>
      <c r="B121" s="333" t="s">
        <v>368</v>
      </c>
      <c r="C121" s="411" t="s">
        <v>82</v>
      </c>
      <c r="D121" s="410" t="s">
        <v>413</v>
      </c>
      <c r="E121" s="627" t="s">
        <v>472</v>
      </c>
      <c r="F121" s="628"/>
      <c r="G121" s="628"/>
      <c r="H121" s="628"/>
      <c r="I121" s="628"/>
      <c r="J121" s="628"/>
      <c r="K121" s="628"/>
      <c r="L121" s="628"/>
    </row>
    <row r="122" spans="1:12" ht="13.5" thickTop="1" x14ac:dyDescent="0.2">
      <c r="A122" s="14" t="s">
        <v>473</v>
      </c>
    </row>
    <row r="123" spans="1:12" x14ac:dyDescent="0.2">
      <c r="A123" s="45" t="s">
        <v>201</v>
      </c>
    </row>
  </sheetData>
  <autoFilter ref="A4:L5" xr:uid="{00000000-0009-0000-0000-000014000000}"/>
  <mergeCells count="48">
    <mergeCell ref="A2:B2"/>
    <mergeCell ref="A3:A5"/>
    <mergeCell ref="D3:F3"/>
    <mergeCell ref="G3:L3"/>
    <mergeCell ref="B4:B5"/>
    <mergeCell ref="D4:D5"/>
    <mergeCell ref="E4:E5"/>
    <mergeCell ref="F4:F5"/>
    <mergeCell ref="G4:G5"/>
    <mergeCell ref="H4:H5"/>
    <mergeCell ref="I4:I5"/>
    <mergeCell ref="J4:J5"/>
    <mergeCell ref="C3:C5"/>
    <mergeCell ref="K4:K5"/>
    <mergeCell ref="L4:L5"/>
    <mergeCell ref="E84:L84"/>
    <mergeCell ref="E86:L86"/>
    <mergeCell ref="E87:L87"/>
    <mergeCell ref="E85:L85"/>
    <mergeCell ref="E88:L88"/>
    <mergeCell ref="E89:L89"/>
    <mergeCell ref="E90:L90"/>
    <mergeCell ref="E91:L91"/>
    <mergeCell ref="E92:L92"/>
    <mergeCell ref="E93:L93"/>
    <mergeCell ref="E94:L94"/>
    <mergeCell ref="E95:L95"/>
    <mergeCell ref="E96:L96"/>
    <mergeCell ref="E103:L103"/>
    <mergeCell ref="E102:L102"/>
    <mergeCell ref="E104:L104"/>
    <mergeCell ref="E105:L105"/>
    <mergeCell ref="E106:L106"/>
    <mergeCell ref="E107:L107"/>
    <mergeCell ref="E108:L108"/>
    <mergeCell ref="E109:L109"/>
    <mergeCell ref="E113:L113"/>
    <mergeCell ref="E114:L114"/>
    <mergeCell ref="E115:L115"/>
    <mergeCell ref="E116:L116"/>
    <mergeCell ref="E110:L110"/>
    <mergeCell ref="E111:L111"/>
    <mergeCell ref="E112:L112"/>
    <mergeCell ref="E117:L117"/>
    <mergeCell ref="E118:L118"/>
    <mergeCell ref="E119:L119"/>
    <mergeCell ref="E121:L121"/>
    <mergeCell ref="E120:L120"/>
  </mergeCells>
  <conditionalFormatting sqref="A6:L74 A85:C96 D86:E96 A103:E121">
    <cfRule type="expression" dxfId="9" priority="4">
      <formula>MOD(ROW(),2)=0</formula>
    </cfRule>
  </conditionalFormatting>
  <conditionalFormatting sqref="D85:E85">
    <cfRule type="expression" dxfId="8" priority="3">
      <formula>MOD(ROW(),2)=0</formula>
    </cfRule>
  </conditionalFormatting>
  <hyperlinks>
    <hyperlink ref="A2:B2" location="TOC!A1" display="Return to Table of Contents" xr:uid="{00000000-0004-0000-1400-000000000000}"/>
  </hyperlinks>
  <pageMargins left="0.25" right="0.25" top="0.75" bottom="0.75" header="0.3" footer="0.3"/>
  <pageSetup scale="45" fitToHeight="0" orientation="portrait" horizontalDpi="1200" verticalDpi="1200" r:id="rId1"/>
  <headerFooter>
    <oddHeader>&amp;L2022-23 &amp;"Arial,Italic"Survey of Dental Education
&amp;"Arial,Regular"Report 2 - Tuition, Admission, and Attrition</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0C0"/>
  </sheetPr>
  <dimension ref="A1:I82"/>
  <sheetViews>
    <sheetView zoomScaleNormal="100" workbookViewId="0">
      <pane xSplit="4" ySplit="4" topLeftCell="E5" activePane="bottomRight" state="frozen"/>
      <selection pane="topRight" activeCell="E1" sqref="E1"/>
      <selection pane="bottomLeft" activeCell="A5" sqref="A5"/>
      <selection pane="bottomRight" sqref="A1:G1"/>
    </sheetView>
  </sheetViews>
  <sheetFormatPr defaultColWidth="9.140625" defaultRowHeight="12.75" x14ac:dyDescent="0.2"/>
  <cols>
    <col min="1" max="1" width="11.42578125" style="1" customWidth="1"/>
    <col min="2" max="2" width="52.5703125" style="1" customWidth="1"/>
    <col min="3" max="3" width="22.85546875" style="1" customWidth="1"/>
    <col min="4" max="4" width="17.85546875" style="1" customWidth="1"/>
    <col min="5" max="9" width="12.7109375" style="1" customWidth="1"/>
    <col min="10" max="16384" width="9.140625" style="1"/>
  </cols>
  <sheetData>
    <row r="1" spans="1:9" ht="15" x14ac:dyDescent="0.25">
      <c r="A1" s="582" t="s">
        <v>22</v>
      </c>
      <c r="B1" s="582"/>
      <c r="C1" s="582"/>
      <c r="D1" s="582"/>
      <c r="E1" s="582"/>
      <c r="F1" s="582"/>
      <c r="G1" s="582"/>
    </row>
    <row r="2" spans="1:9" ht="24" customHeight="1" x14ac:dyDescent="0.2">
      <c r="A2" s="583" t="s">
        <v>36</v>
      </c>
      <c r="B2" s="583"/>
      <c r="C2" s="371"/>
    </row>
    <row r="3" spans="1:9" ht="22.5" customHeight="1" x14ac:dyDescent="0.25">
      <c r="A3" s="246"/>
      <c r="B3" s="7"/>
      <c r="C3" s="373"/>
      <c r="D3" s="62"/>
      <c r="E3" s="644" t="s">
        <v>474</v>
      </c>
      <c r="F3" s="578"/>
      <c r="G3" s="578"/>
      <c r="H3" s="578"/>
      <c r="I3" s="578"/>
    </row>
    <row r="4" spans="1:9" ht="62.25" customHeight="1" x14ac:dyDescent="0.25">
      <c r="A4" s="81" t="s">
        <v>358</v>
      </c>
      <c r="B4" s="7" t="s">
        <v>359</v>
      </c>
      <c r="C4" s="373" t="s">
        <v>77</v>
      </c>
      <c r="D4" s="62" t="s">
        <v>475</v>
      </c>
      <c r="E4" s="7" t="s">
        <v>70</v>
      </c>
      <c r="F4" s="7" t="s">
        <v>71</v>
      </c>
      <c r="G4" s="7" t="s">
        <v>72</v>
      </c>
      <c r="H4" s="7" t="s">
        <v>73</v>
      </c>
      <c r="I4" s="5" t="s">
        <v>74</v>
      </c>
    </row>
    <row r="5" spans="1:9" ht="20.100000000000001" customHeight="1" x14ac:dyDescent="0.2">
      <c r="A5" s="281" t="s">
        <v>80</v>
      </c>
      <c r="B5" s="293" t="s">
        <v>81</v>
      </c>
      <c r="C5" s="383" t="s">
        <v>82</v>
      </c>
      <c r="D5" s="324" t="s">
        <v>476</v>
      </c>
      <c r="E5" s="283">
        <v>0</v>
      </c>
      <c r="F5" s="283">
        <v>0</v>
      </c>
      <c r="G5" s="283">
        <v>0</v>
      </c>
      <c r="H5" s="283">
        <v>0</v>
      </c>
      <c r="I5" s="283">
        <v>0</v>
      </c>
    </row>
    <row r="6" spans="1:9" ht="20.100000000000001" customHeight="1" x14ac:dyDescent="0.2">
      <c r="A6" s="281" t="s">
        <v>83</v>
      </c>
      <c r="B6" s="293" t="s">
        <v>84</v>
      </c>
      <c r="C6" s="383" t="s">
        <v>85</v>
      </c>
      <c r="D6" s="324" t="s">
        <v>477</v>
      </c>
      <c r="E6" s="283">
        <v>0</v>
      </c>
      <c r="F6" s="283">
        <v>0</v>
      </c>
      <c r="G6" s="283">
        <v>0</v>
      </c>
      <c r="H6" s="283">
        <v>0</v>
      </c>
      <c r="I6" s="283">
        <v>0</v>
      </c>
    </row>
    <row r="7" spans="1:9" ht="20.100000000000001" customHeight="1" x14ac:dyDescent="0.2">
      <c r="A7" s="281" t="s">
        <v>83</v>
      </c>
      <c r="B7" s="293" t="s">
        <v>86</v>
      </c>
      <c r="C7" s="383" t="s">
        <v>85</v>
      </c>
      <c r="D7" s="324" t="s">
        <v>477</v>
      </c>
      <c r="E7" s="283">
        <v>0</v>
      </c>
      <c r="F7" s="283">
        <v>0</v>
      </c>
      <c r="G7" s="283">
        <v>0</v>
      </c>
      <c r="H7" s="283">
        <v>0</v>
      </c>
      <c r="I7" s="283">
        <v>0</v>
      </c>
    </row>
    <row r="8" spans="1:9" ht="20.100000000000001" customHeight="1" x14ac:dyDescent="0.2">
      <c r="A8" s="281" t="s">
        <v>87</v>
      </c>
      <c r="B8" s="293" t="s">
        <v>314</v>
      </c>
      <c r="C8" s="383" t="s">
        <v>89</v>
      </c>
      <c r="D8" s="324" t="s">
        <v>476</v>
      </c>
      <c r="E8" s="283">
        <v>0</v>
      </c>
      <c r="F8" s="283">
        <v>0</v>
      </c>
      <c r="G8" s="283">
        <v>0</v>
      </c>
      <c r="H8" s="283">
        <v>0</v>
      </c>
      <c r="I8" s="283">
        <v>0</v>
      </c>
    </row>
    <row r="9" spans="1:9" ht="20.100000000000001" customHeight="1" x14ac:dyDescent="0.2">
      <c r="A9" s="281" t="s">
        <v>87</v>
      </c>
      <c r="B9" s="293" t="s">
        <v>273</v>
      </c>
      <c r="C9" s="383" t="s">
        <v>85</v>
      </c>
      <c r="D9" s="324" t="s">
        <v>476</v>
      </c>
      <c r="E9" s="283">
        <v>0</v>
      </c>
      <c r="F9" s="283">
        <v>0</v>
      </c>
      <c r="G9" s="283">
        <v>0</v>
      </c>
      <c r="H9" s="283">
        <v>0</v>
      </c>
      <c r="I9" s="283">
        <v>0</v>
      </c>
    </row>
    <row r="10" spans="1:9" ht="20.100000000000001" customHeight="1" x14ac:dyDescent="0.2">
      <c r="A10" s="281" t="s">
        <v>87</v>
      </c>
      <c r="B10" s="293" t="s">
        <v>92</v>
      </c>
      <c r="C10" s="383" t="s">
        <v>82</v>
      </c>
      <c r="D10" s="324" t="s">
        <v>476</v>
      </c>
      <c r="E10" s="283">
        <v>0</v>
      </c>
      <c r="F10" s="283">
        <v>0</v>
      </c>
      <c r="G10" s="283">
        <v>0</v>
      </c>
      <c r="H10" s="283">
        <v>0</v>
      </c>
      <c r="I10" s="283">
        <v>0</v>
      </c>
    </row>
    <row r="11" spans="1:9" ht="20.100000000000001" customHeight="1" x14ac:dyDescent="0.2">
      <c r="A11" s="281" t="s">
        <v>87</v>
      </c>
      <c r="B11" s="293" t="s">
        <v>93</v>
      </c>
      <c r="C11" s="383" t="s">
        <v>82</v>
      </c>
      <c r="D11" s="324" t="s">
        <v>476</v>
      </c>
      <c r="E11" s="283">
        <v>0</v>
      </c>
      <c r="F11" s="283">
        <v>0</v>
      </c>
      <c r="G11" s="283">
        <v>0</v>
      </c>
      <c r="H11" s="283">
        <v>0</v>
      </c>
      <c r="I11" s="283">
        <v>0</v>
      </c>
    </row>
    <row r="12" spans="1:9" ht="20.100000000000001" customHeight="1" x14ac:dyDescent="0.2">
      <c r="A12" s="281" t="s">
        <v>87</v>
      </c>
      <c r="B12" s="293" t="s">
        <v>94</v>
      </c>
      <c r="C12" s="383" t="s">
        <v>85</v>
      </c>
      <c r="D12" s="324" t="s">
        <v>476</v>
      </c>
      <c r="E12" s="283">
        <v>0</v>
      </c>
      <c r="F12" s="283">
        <v>0</v>
      </c>
      <c r="G12" s="283">
        <v>0</v>
      </c>
      <c r="H12" s="283">
        <v>0</v>
      </c>
      <c r="I12" s="283">
        <v>0</v>
      </c>
    </row>
    <row r="13" spans="1:9" ht="20.100000000000001" customHeight="1" x14ac:dyDescent="0.2">
      <c r="A13" s="281" t="s">
        <v>87</v>
      </c>
      <c r="B13" s="293" t="s">
        <v>95</v>
      </c>
      <c r="C13" s="383" t="s">
        <v>85</v>
      </c>
      <c r="D13" s="324" t="s">
        <v>476</v>
      </c>
      <c r="E13" s="283">
        <v>0</v>
      </c>
      <c r="F13" s="283">
        <v>0</v>
      </c>
      <c r="G13" s="283">
        <v>0</v>
      </c>
      <c r="H13" s="283">
        <v>0</v>
      </c>
      <c r="I13" s="283">
        <v>0</v>
      </c>
    </row>
    <row r="14" spans="1:9" ht="20.100000000000001" customHeight="1" x14ac:dyDescent="0.2">
      <c r="A14" s="281" t="s">
        <v>87</v>
      </c>
      <c r="B14" s="293" t="s">
        <v>96</v>
      </c>
      <c r="C14" s="383" t="s">
        <v>85</v>
      </c>
      <c r="D14" s="324" t="s">
        <v>477</v>
      </c>
      <c r="E14" s="283">
        <v>0</v>
      </c>
      <c r="F14" s="283">
        <v>0</v>
      </c>
      <c r="G14" s="283">
        <v>0</v>
      </c>
      <c r="H14" s="283">
        <v>0</v>
      </c>
      <c r="I14" s="283">
        <v>0</v>
      </c>
    </row>
    <row r="15" spans="1:9" ht="20.100000000000001" customHeight="1" x14ac:dyDescent="0.2">
      <c r="A15" s="281" t="s">
        <v>97</v>
      </c>
      <c r="B15" s="293" t="s">
        <v>98</v>
      </c>
      <c r="C15" s="383" t="s">
        <v>82</v>
      </c>
      <c r="D15" s="324" t="s">
        <v>476</v>
      </c>
      <c r="E15" s="283">
        <v>0</v>
      </c>
      <c r="F15" s="283">
        <v>0</v>
      </c>
      <c r="G15" s="283">
        <v>0</v>
      </c>
      <c r="H15" s="283">
        <v>0</v>
      </c>
      <c r="I15" s="283">
        <v>0</v>
      </c>
    </row>
    <row r="16" spans="1:9" ht="20.100000000000001" customHeight="1" x14ac:dyDescent="0.2">
      <c r="A16" s="281" t="s">
        <v>99</v>
      </c>
      <c r="B16" s="293" t="s">
        <v>100</v>
      </c>
      <c r="C16" s="383" t="s">
        <v>82</v>
      </c>
      <c r="D16" s="324" t="s">
        <v>476</v>
      </c>
      <c r="E16" s="283">
        <v>0</v>
      </c>
      <c r="F16" s="283">
        <v>0</v>
      </c>
      <c r="G16" s="283">
        <v>0</v>
      </c>
      <c r="H16" s="283">
        <v>0</v>
      </c>
      <c r="I16" s="283">
        <v>0</v>
      </c>
    </row>
    <row r="17" spans="1:9" ht="20.100000000000001" customHeight="1" x14ac:dyDescent="0.2">
      <c r="A17" s="281" t="s">
        <v>101</v>
      </c>
      <c r="B17" s="293" t="s">
        <v>102</v>
      </c>
      <c r="C17" s="383" t="s">
        <v>85</v>
      </c>
      <c r="D17" s="324" t="s">
        <v>476</v>
      </c>
      <c r="E17" s="283">
        <v>0</v>
      </c>
      <c r="F17" s="283">
        <v>0</v>
      </c>
      <c r="G17" s="283">
        <v>0</v>
      </c>
      <c r="H17" s="283">
        <v>0</v>
      </c>
      <c r="I17" s="283">
        <v>0</v>
      </c>
    </row>
    <row r="18" spans="1:9" ht="20.100000000000001" customHeight="1" x14ac:dyDescent="0.2">
      <c r="A18" s="281" t="s">
        <v>103</v>
      </c>
      <c r="B18" s="293" t="s">
        <v>104</v>
      </c>
      <c r="C18" s="383" t="s">
        <v>82</v>
      </c>
      <c r="D18" s="324" t="s">
        <v>476</v>
      </c>
      <c r="E18" s="283">
        <v>0</v>
      </c>
      <c r="F18" s="283">
        <v>0</v>
      </c>
      <c r="G18" s="283">
        <v>0</v>
      </c>
      <c r="H18" s="283">
        <v>0</v>
      </c>
      <c r="I18" s="283">
        <v>0</v>
      </c>
    </row>
    <row r="19" spans="1:9" ht="20.100000000000001" customHeight="1" x14ac:dyDescent="0.2">
      <c r="A19" s="281" t="s">
        <v>103</v>
      </c>
      <c r="B19" s="293" t="s">
        <v>105</v>
      </c>
      <c r="C19" s="383" t="s">
        <v>85</v>
      </c>
      <c r="D19" s="324" t="s">
        <v>477</v>
      </c>
      <c r="E19" s="283">
        <v>0</v>
      </c>
      <c r="F19" s="283">
        <v>0</v>
      </c>
      <c r="G19" s="283">
        <v>0</v>
      </c>
      <c r="H19" s="283">
        <v>0</v>
      </c>
      <c r="I19" s="283">
        <v>0</v>
      </c>
    </row>
    <row r="20" spans="1:9" ht="20.100000000000001" customHeight="1" x14ac:dyDescent="0.2">
      <c r="A20" s="281" t="s">
        <v>103</v>
      </c>
      <c r="B20" s="293" t="s">
        <v>330</v>
      </c>
      <c r="C20" s="383" t="s">
        <v>85</v>
      </c>
      <c r="D20" s="324" t="s">
        <v>476</v>
      </c>
      <c r="E20" s="283">
        <v>0</v>
      </c>
      <c r="F20" s="283">
        <v>0</v>
      </c>
      <c r="G20" s="283">
        <v>0</v>
      </c>
      <c r="H20" s="283">
        <v>0</v>
      </c>
      <c r="I20" s="283">
        <v>0</v>
      </c>
    </row>
    <row r="21" spans="1:9" ht="20.100000000000001" customHeight="1" x14ac:dyDescent="0.2">
      <c r="A21" s="281" t="s">
        <v>107</v>
      </c>
      <c r="B21" s="293" t="s">
        <v>108</v>
      </c>
      <c r="C21" s="383" t="s">
        <v>82</v>
      </c>
      <c r="D21" s="324" t="s">
        <v>476</v>
      </c>
      <c r="E21" s="283">
        <v>0</v>
      </c>
      <c r="F21" s="283">
        <v>0</v>
      </c>
      <c r="G21" s="283">
        <v>0</v>
      </c>
      <c r="H21" s="283">
        <v>0</v>
      </c>
      <c r="I21" s="283">
        <v>0</v>
      </c>
    </row>
    <row r="22" spans="1:9" ht="20.100000000000001" customHeight="1" x14ac:dyDescent="0.2">
      <c r="A22" s="281" t="s">
        <v>109</v>
      </c>
      <c r="B22" s="293" t="s">
        <v>110</v>
      </c>
      <c r="C22" s="383" t="s">
        <v>82</v>
      </c>
      <c r="D22" s="324" t="s">
        <v>476</v>
      </c>
      <c r="E22" s="283">
        <v>0</v>
      </c>
      <c r="F22" s="283">
        <v>0</v>
      </c>
      <c r="G22" s="283">
        <v>0</v>
      </c>
      <c r="H22" s="283">
        <v>0</v>
      </c>
      <c r="I22" s="283">
        <v>0</v>
      </c>
    </row>
    <row r="23" spans="1:9" ht="20.100000000000001" customHeight="1" x14ac:dyDescent="0.2">
      <c r="A23" s="281" t="s">
        <v>109</v>
      </c>
      <c r="B23" s="293" t="s">
        <v>111</v>
      </c>
      <c r="C23" s="383" t="s">
        <v>82</v>
      </c>
      <c r="D23" s="324" t="s">
        <v>477</v>
      </c>
      <c r="E23" s="283">
        <v>0</v>
      </c>
      <c r="F23" s="283">
        <v>0</v>
      </c>
      <c r="G23" s="283">
        <v>0</v>
      </c>
      <c r="H23" s="283">
        <v>0</v>
      </c>
      <c r="I23" s="283">
        <v>0</v>
      </c>
    </row>
    <row r="24" spans="1:9" ht="20.100000000000001" customHeight="1" x14ac:dyDescent="0.2">
      <c r="A24" s="281" t="s">
        <v>109</v>
      </c>
      <c r="B24" s="293" t="s">
        <v>112</v>
      </c>
      <c r="C24" s="383" t="s">
        <v>85</v>
      </c>
      <c r="D24" s="324" t="s">
        <v>477</v>
      </c>
      <c r="E24" s="283">
        <v>0</v>
      </c>
      <c r="F24" s="283">
        <v>0</v>
      </c>
      <c r="G24" s="283">
        <v>0</v>
      </c>
      <c r="H24" s="283">
        <v>0</v>
      </c>
      <c r="I24" s="283">
        <v>0</v>
      </c>
    </row>
    <row r="25" spans="1:9" ht="20.100000000000001" customHeight="1" x14ac:dyDescent="0.2">
      <c r="A25" s="281" t="s">
        <v>113</v>
      </c>
      <c r="B25" s="293" t="s">
        <v>114</v>
      </c>
      <c r="C25" s="383" t="s">
        <v>82</v>
      </c>
      <c r="D25" s="324" t="s">
        <v>476</v>
      </c>
      <c r="E25" s="283">
        <v>0</v>
      </c>
      <c r="F25" s="283">
        <v>0</v>
      </c>
      <c r="G25" s="283">
        <v>0</v>
      </c>
      <c r="H25" s="283">
        <v>0</v>
      </c>
      <c r="I25" s="283">
        <v>0</v>
      </c>
    </row>
    <row r="26" spans="1:9" ht="20.100000000000001" customHeight="1" x14ac:dyDescent="0.2">
      <c r="A26" s="281" t="s">
        <v>115</v>
      </c>
      <c r="B26" s="293" t="s">
        <v>116</v>
      </c>
      <c r="C26" s="383" t="s">
        <v>82</v>
      </c>
      <c r="D26" s="324" t="s">
        <v>476</v>
      </c>
      <c r="E26" s="283">
        <v>0</v>
      </c>
      <c r="F26" s="283">
        <v>0</v>
      </c>
      <c r="G26" s="283">
        <v>0</v>
      </c>
      <c r="H26" s="283">
        <v>0</v>
      </c>
      <c r="I26" s="283">
        <v>0</v>
      </c>
    </row>
    <row r="27" spans="1:9" ht="20.100000000000001" customHeight="1" x14ac:dyDescent="0.2">
      <c r="A27" s="281" t="s">
        <v>117</v>
      </c>
      <c r="B27" s="293" t="s">
        <v>118</v>
      </c>
      <c r="C27" s="383" t="s">
        <v>82</v>
      </c>
      <c r="D27" s="324" t="s">
        <v>477</v>
      </c>
      <c r="E27" s="283">
        <v>0</v>
      </c>
      <c r="F27" s="283">
        <v>0</v>
      </c>
      <c r="G27" s="283">
        <v>0</v>
      </c>
      <c r="H27" s="283">
        <v>0</v>
      </c>
      <c r="I27" s="283">
        <v>0</v>
      </c>
    </row>
    <row r="28" spans="1:9" ht="20.100000000000001" customHeight="1" x14ac:dyDescent="0.2">
      <c r="A28" s="281" t="s">
        <v>117</v>
      </c>
      <c r="B28" s="293" t="s">
        <v>119</v>
      </c>
      <c r="C28" s="383" t="s">
        <v>82</v>
      </c>
      <c r="D28" s="324" t="s">
        <v>477</v>
      </c>
      <c r="E28" s="283">
        <v>0</v>
      </c>
      <c r="F28" s="283">
        <v>0</v>
      </c>
      <c r="G28" s="283">
        <v>0</v>
      </c>
      <c r="H28" s="283">
        <v>0</v>
      </c>
      <c r="I28" s="283">
        <v>0</v>
      </c>
    </row>
    <row r="29" spans="1:9" ht="20.100000000000001" customHeight="1" x14ac:dyDescent="0.2">
      <c r="A29" s="281" t="s">
        <v>120</v>
      </c>
      <c r="B29" s="293" t="s">
        <v>121</v>
      </c>
      <c r="C29" s="383" t="s">
        <v>82</v>
      </c>
      <c r="D29" s="324" t="s">
        <v>476</v>
      </c>
      <c r="E29" s="283">
        <v>0</v>
      </c>
      <c r="F29" s="283">
        <v>0</v>
      </c>
      <c r="G29" s="283">
        <v>0</v>
      </c>
      <c r="H29" s="283">
        <v>0</v>
      </c>
      <c r="I29" s="283">
        <v>0</v>
      </c>
    </row>
    <row r="30" spans="1:9" ht="20.100000000000001" customHeight="1" x14ac:dyDescent="0.2">
      <c r="A30" s="281" t="s">
        <v>122</v>
      </c>
      <c r="B30" s="293" t="s">
        <v>123</v>
      </c>
      <c r="C30" s="383" t="s">
        <v>85</v>
      </c>
      <c r="D30" s="324" t="s">
        <v>476</v>
      </c>
      <c r="E30" s="283">
        <v>0</v>
      </c>
      <c r="F30" s="283">
        <v>0</v>
      </c>
      <c r="G30" s="283">
        <v>0</v>
      </c>
      <c r="H30" s="283">
        <v>0</v>
      </c>
      <c r="I30" s="283">
        <v>0</v>
      </c>
    </row>
    <row r="31" spans="1:9" ht="20.100000000000001" customHeight="1" x14ac:dyDescent="0.2">
      <c r="A31" s="281" t="s">
        <v>48</v>
      </c>
      <c r="B31" s="293" t="s">
        <v>124</v>
      </c>
      <c r="C31" s="383" t="s">
        <v>82</v>
      </c>
      <c r="D31" s="324" t="s">
        <v>476</v>
      </c>
      <c r="E31" s="283">
        <v>0</v>
      </c>
      <c r="F31" s="283">
        <v>0</v>
      </c>
      <c r="G31" s="283">
        <v>0</v>
      </c>
      <c r="H31" s="283">
        <v>0</v>
      </c>
      <c r="I31" s="283">
        <v>0</v>
      </c>
    </row>
    <row r="32" spans="1:9" ht="20.100000000000001" customHeight="1" x14ac:dyDescent="0.2">
      <c r="A32" s="281" t="s">
        <v>125</v>
      </c>
      <c r="B32" s="293" t="s">
        <v>126</v>
      </c>
      <c r="C32" s="383" t="s">
        <v>85</v>
      </c>
      <c r="D32" s="324" t="s">
        <v>476</v>
      </c>
      <c r="E32" s="283">
        <v>0</v>
      </c>
      <c r="F32" s="283">
        <v>0</v>
      </c>
      <c r="G32" s="283">
        <v>0</v>
      </c>
      <c r="H32" s="283">
        <v>0</v>
      </c>
      <c r="I32" s="283">
        <v>0</v>
      </c>
    </row>
    <row r="33" spans="1:9" ht="20.100000000000001" customHeight="1" x14ac:dyDescent="0.2">
      <c r="A33" s="281" t="s">
        <v>125</v>
      </c>
      <c r="B33" s="293" t="s">
        <v>127</v>
      </c>
      <c r="C33" s="383" t="s">
        <v>85</v>
      </c>
      <c r="D33" s="324" t="s">
        <v>476</v>
      </c>
      <c r="E33" s="283">
        <v>0</v>
      </c>
      <c r="F33" s="283">
        <v>0</v>
      </c>
      <c r="G33" s="283">
        <v>0</v>
      </c>
      <c r="H33" s="283">
        <v>0</v>
      </c>
      <c r="I33" s="283">
        <v>0</v>
      </c>
    </row>
    <row r="34" spans="1:9" ht="20.100000000000001" customHeight="1" x14ac:dyDescent="0.2">
      <c r="A34" s="281" t="s">
        <v>125</v>
      </c>
      <c r="B34" s="293" t="s">
        <v>128</v>
      </c>
      <c r="C34" s="383" t="s">
        <v>85</v>
      </c>
      <c r="D34" s="324" t="s">
        <v>477</v>
      </c>
      <c r="E34" s="283">
        <v>0</v>
      </c>
      <c r="F34" s="283">
        <v>0</v>
      </c>
      <c r="G34" s="283">
        <v>0</v>
      </c>
      <c r="H34" s="283">
        <v>0</v>
      </c>
      <c r="I34" s="283">
        <v>0</v>
      </c>
    </row>
    <row r="35" spans="1:9" ht="20.100000000000001" customHeight="1" x14ac:dyDescent="0.2">
      <c r="A35" s="281" t="s">
        <v>129</v>
      </c>
      <c r="B35" s="293" t="s">
        <v>130</v>
      </c>
      <c r="C35" s="383" t="s">
        <v>85</v>
      </c>
      <c r="D35" s="324" t="s">
        <v>477</v>
      </c>
      <c r="E35" s="283">
        <v>0</v>
      </c>
      <c r="F35" s="283">
        <v>1</v>
      </c>
      <c r="G35" s="283">
        <v>0</v>
      </c>
      <c r="H35" s="283">
        <v>0</v>
      </c>
      <c r="I35" s="283">
        <v>1</v>
      </c>
    </row>
    <row r="36" spans="1:9" ht="20.100000000000001" customHeight="1" x14ac:dyDescent="0.2">
      <c r="A36" s="281" t="s">
        <v>129</v>
      </c>
      <c r="B36" s="293" t="s">
        <v>131</v>
      </c>
      <c r="C36" s="383" t="s">
        <v>82</v>
      </c>
      <c r="D36" s="324" t="s">
        <v>476</v>
      </c>
      <c r="E36" s="283">
        <v>0</v>
      </c>
      <c r="F36" s="283">
        <v>0</v>
      </c>
      <c r="G36" s="283">
        <v>0</v>
      </c>
      <c r="H36" s="283">
        <v>0</v>
      </c>
      <c r="I36" s="283">
        <v>0</v>
      </c>
    </row>
    <row r="37" spans="1:9" ht="20.100000000000001" customHeight="1" x14ac:dyDescent="0.2">
      <c r="A37" s="281" t="s">
        <v>132</v>
      </c>
      <c r="B37" s="293" t="s">
        <v>133</v>
      </c>
      <c r="C37" s="383" t="s">
        <v>82</v>
      </c>
      <c r="D37" s="324" t="s">
        <v>477</v>
      </c>
      <c r="E37" s="283">
        <v>0</v>
      </c>
      <c r="F37" s="283">
        <v>0</v>
      </c>
      <c r="G37" s="283">
        <v>0</v>
      </c>
      <c r="H37" s="283">
        <v>0</v>
      </c>
      <c r="I37" s="283">
        <v>0</v>
      </c>
    </row>
    <row r="38" spans="1:9" ht="20.100000000000001" customHeight="1" x14ac:dyDescent="0.2">
      <c r="A38" s="281" t="s">
        <v>52</v>
      </c>
      <c r="B38" s="293" t="s">
        <v>134</v>
      </c>
      <c r="C38" s="383" t="s">
        <v>82</v>
      </c>
      <c r="D38" s="324" t="s">
        <v>476</v>
      </c>
      <c r="E38" s="283">
        <v>0</v>
      </c>
      <c r="F38" s="283">
        <v>0</v>
      </c>
      <c r="G38" s="283">
        <v>0</v>
      </c>
      <c r="H38" s="283">
        <v>0</v>
      </c>
      <c r="I38" s="283">
        <v>0</v>
      </c>
    </row>
    <row r="39" spans="1:9" ht="20.100000000000001" customHeight="1" x14ac:dyDescent="0.2">
      <c r="A39" s="281" t="s">
        <v>135</v>
      </c>
      <c r="B39" s="293" t="s">
        <v>136</v>
      </c>
      <c r="C39" s="383" t="s">
        <v>82</v>
      </c>
      <c r="D39" s="324" t="s">
        <v>476</v>
      </c>
      <c r="E39" s="283">
        <v>0</v>
      </c>
      <c r="F39" s="283">
        <v>0</v>
      </c>
      <c r="G39" s="283">
        <v>0</v>
      </c>
      <c r="H39" s="283">
        <v>0</v>
      </c>
      <c r="I39" s="283">
        <v>0</v>
      </c>
    </row>
    <row r="40" spans="1:9" ht="20.100000000000001" customHeight="1" x14ac:dyDescent="0.2">
      <c r="A40" s="281" t="s">
        <v>135</v>
      </c>
      <c r="B40" s="293" t="s">
        <v>137</v>
      </c>
      <c r="C40" s="383" t="s">
        <v>85</v>
      </c>
      <c r="D40" s="324" t="s">
        <v>476</v>
      </c>
      <c r="E40" s="283">
        <v>0</v>
      </c>
      <c r="F40" s="283">
        <v>0</v>
      </c>
      <c r="G40" s="283">
        <v>0</v>
      </c>
      <c r="H40" s="283">
        <v>0</v>
      </c>
      <c r="I40" s="283">
        <v>0</v>
      </c>
    </row>
    <row r="41" spans="1:9" ht="20.100000000000001" customHeight="1" x14ac:dyDescent="0.2">
      <c r="A41" s="281" t="s">
        <v>138</v>
      </c>
      <c r="B41" s="293" t="s">
        <v>139</v>
      </c>
      <c r="C41" s="383" t="s">
        <v>85</v>
      </c>
      <c r="D41" s="324" t="s">
        <v>476</v>
      </c>
      <c r="E41" s="283">
        <v>0</v>
      </c>
      <c r="F41" s="283">
        <v>0</v>
      </c>
      <c r="G41" s="283">
        <v>0</v>
      </c>
      <c r="H41" s="283">
        <v>0</v>
      </c>
      <c r="I41" s="283">
        <v>0</v>
      </c>
    </row>
    <row r="42" spans="1:9" ht="20.100000000000001" customHeight="1" x14ac:dyDescent="0.2">
      <c r="A42" s="281" t="s">
        <v>138</v>
      </c>
      <c r="B42" s="293" t="s">
        <v>140</v>
      </c>
      <c r="C42" s="383" t="s">
        <v>82</v>
      </c>
      <c r="D42" s="324" t="s">
        <v>477</v>
      </c>
      <c r="E42" s="283">
        <v>0</v>
      </c>
      <c r="F42" s="283">
        <v>0</v>
      </c>
      <c r="G42" s="283">
        <v>0</v>
      </c>
      <c r="H42" s="283">
        <v>0</v>
      </c>
      <c r="I42" s="283">
        <v>0</v>
      </c>
    </row>
    <row r="43" spans="1:9" ht="20.100000000000001" customHeight="1" x14ac:dyDescent="0.2">
      <c r="A43" s="281" t="s">
        <v>141</v>
      </c>
      <c r="B43" s="293" t="s">
        <v>142</v>
      </c>
      <c r="C43" s="383" t="s">
        <v>82</v>
      </c>
      <c r="D43" s="324" t="s">
        <v>476</v>
      </c>
      <c r="E43" s="283">
        <v>0</v>
      </c>
      <c r="F43" s="283">
        <v>0</v>
      </c>
      <c r="G43" s="283">
        <v>0</v>
      </c>
      <c r="H43" s="283">
        <v>0</v>
      </c>
      <c r="I43" s="283">
        <v>0</v>
      </c>
    </row>
    <row r="44" spans="1:9" ht="20.100000000000001" customHeight="1" x14ac:dyDescent="0.2">
      <c r="A44" s="281" t="s">
        <v>143</v>
      </c>
      <c r="B44" s="293" t="s">
        <v>144</v>
      </c>
      <c r="C44" s="383" t="s">
        <v>82</v>
      </c>
      <c r="D44" s="324" t="s">
        <v>476</v>
      </c>
      <c r="E44" s="283">
        <v>0</v>
      </c>
      <c r="F44" s="283">
        <v>0</v>
      </c>
      <c r="G44" s="283">
        <v>0</v>
      </c>
      <c r="H44" s="283">
        <v>0</v>
      </c>
      <c r="I44" s="283">
        <v>0</v>
      </c>
    </row>
    <row r="45" spans="1:9" ht="20.100000000000001" customHeight="1" x14ac:dyDescent="0.2">
      <c r="A45" s="281" t="s">
        <v>145</v>
      </c>
      <c r="B45" s="293" t="s">
        <v>146</v>
      </c>
      <c r="C45" s="383" t="s">
        <v>85</v>
      </c>
      <c r="D45" s="324" t="s">
        <v>476</v>
      </c>
      <c r="E45" s="283">
        <v>0</v>
      </c>
      <c r="F45" s="283">
        <v>0</v>
      </c>
      <c r="G45" s="283">
        <v>0</v>
      </c>
      <c r="H45" s="283">
        <v>0</v>
      </c>
      <c r="I45" s="283">
        <v>0</v>
      </c>
    </row>
    <row r="46" spans="1:9" ht="20.100000000000001" customHeight="1" x14ac:dyDescent="0.2">
      <c r="A46" s="281" t="s">
        <v>145</v>
      </c>
      <c r="B46" s="293" t="s">
        <v>147</v>
      </c>
      <c r="C46" s="383" t="s">
        <v>85</v>
      </c>
      <c r="D46" s="324" t="s">
        <v>477</v>
      </c>
      <c r="E46" s="283">
        <v>0</v>
      </c>
      <c r="F46" s="283">
        <v>0</v>
      </c>
      <c r="G46" s="283">
        <v>0</v>
      </c>
      <c r="H46" s="283">
        <v>0</v>
      </c>
      <c r="I46" s="283">
        <v>0</v>
      </c>
    </row>
    <row r="47" spans="1:9" ht="20.100000000000001" customHeight="1" x14ac:dyDescent="0.2">
      <c r="A47" s="281" t="s">
        <v>145</v>
      </c>
      <c r="B47" s="293" t="s">
        <v>148</v>
      </c>
      <c r="C47" s="383" t="s">
        <v>82</v>
      </c>
      <c r="D47" s="324" t="s">
        <v>476</v>
      </c>
      <c r="E47" s="283">
        <v>0</v>
      </c>
      <c r="F47" s="283">
        <v>0</v>
      </c>
      <c r="G47" s="283">
        <v>0</v>
      </c>
      <c r="H47" s="283">
        <v>0</v>
      </c>
      <c r="I47" s="283">
        <v>0</v>
      </c>
    </row>
    <row r="48" spans="1:9" ht="20.100000000000001" customHeight="1" x14ac:dyDescent="0.2">
      <c r="A48" s="281" t="s">
        <v>145</v>
      </c>
      <c r="B48" s="293" t="s">
        <v>149</v>
      </c>
      <c r="C48" s="383" t="s">
        <v>85</v>
      </c>
      <c r="D48" s="324" t="s">
        <v>477</v>
      </c>
      <c r="E48" s="283">
        <v>0</v>
      </c>
      <c r="F48" s="283">
        <v>0</v>
      </c>
      <c r="G48" s="283">
        <v>0</v>
      </c>
      <c r="H48" s="283">
        <v>0</v>
      </c>
      <c r="I48" s="283">
        <v>0</v>
      </c>
    </row>
    <row r="49" spans="1:9" ht="20.100000000000001" customHeight="1" x14ac:dyDescent="0.2">
      <c r="A49" s="281" t="s">
        <v>145</v>
      </c>
      <c r="B49" s="293" t="s">
        <v>150</v>
      </c>
      <c r="C49" s="383" t="s">
        <v>82</v>
      </c>
      <c r="D49" s="324" t="s">
        <v>476</v>
      </c>
      <c r="E49" s="283">
        <v>0</v>
      </c>
      <c r="F49" s="283">
        <v>0</v>
      </c>
      <c r="G49" s="283">
        <v>0</v>
      </c>
      <c r="H49" s="283">
        <v>0</v>
      </c>
      <c r="I49" s="283">
        <v>0</v>
      </c>
    </row>
    <row r="50" spans="1:9" ht="20.100000000000001" customHeight="1" x14ac:dyDescent="0.2">
      <c r="A50" s="281" t="s">
        <v>151</v>
      </c>
      <c r="B50" s="293" t="s">
        <v>152</v>
      </c>
      <c r="C50" s="383" t="s">
        <v>82</v>
      </c>
      <c r="D50" s="324" t="s">
        <v>476</v>
      </c>
      <c r="E50" s="283">
        <v>0</v>
      </c>
      <c r="F50" s="283">
        <v>0</v>
      </c>
      <c r="G50" s="283">
        <v>0</v>
      </c>
      <c r="H50" s="283">
        <v>0</v>
      </c>
      <c r="I50" s="283">
        <v>0</v>
      </c>
    </row>
    <row r="51" spans="1:9" ht="20.100000000000001" customHeight="1" x14ac:dyDescent="0.2">
      <c r="A51" s="281" t="s">
        <v>151</v>
      </c>
      <c r="B51" s="293" t="s">
        <v>153</v>
      </c>
      <c r="C51" s="383" t="s">
        <v>82</v>
      </c>
      <c r="D51" s="324" t="s">
        <v>476</v>
      </c>
      <c r="E51" s="283">
        <v>0</v>
      </c>
      <c r="F51" s="283">
        <v>0</v>
      </c>
      <c r="G51" s="283">
        <v>0</v>
      </c>
      <c r="H51" s="283">
        <v>0</v>
      </c>
      <c r="I51" s="283">
        <v>0</v>
      </c>
    </row>
    <row r="52" spans="1:9" ht="20.100000000000001" customHeight="1" x14ac:dyDescent="0.2">
      <c r="A52" s="281" t="s">
        <v>154</v>
      </c>
      <c r="B52" s="293" t="s">
        <v>155</v>
      </c>
      <c r="C52" s="383" t="s">
        <v>82</v>
      </c>
      <c r="D52" s="324" t="s">
        <v>477</v>
      </c>
      <c r="E52" s="283">
        <v>0</v>
      </c>
      <c r="F52" s="283">
        <v>0</v>
      </c>
      <c r="G52" s="283">
        <v>0</v>
      </c>
      <c r="H52" s="283">
        <v>0</v>
      </c>
      <c r="I52" s="283">
        <v>0</v>
      </c>
    </row>
    <row r="53" spans="1:9" ht="20.100000000000001" customHeight="1" x14ac:dyDescent="0.2">
      <c r="A53" s="281" t="s">
        <v>154</v>
      </c>
      <c r="B53" s="293" t="s">
        <v>156</v>
      </c>
      <c r="C53" s="383" t="s">
        <v>85</v>
      </c>
      <c r="D53" s="324" t="s">
        <v>476</v>
      </c>
      <c r="E53" s="283">
        <v>0</v>
      </c>
      <c r="F53" s="283">
        <v>0</v>
      </c>
      <c r="G53" s="283">
        <v>0</v>
      </c>
      <c r="H53" s="283">
        <v>0</v>
      </c>
      <c r="I53" s="283">
        <v>0</v>
      </c>
    </row>
    <row r="54" spans="1:9" ht="20.100000000000001" customHeight="1" x14ac:dyDescent="0.2">
      <c r="A54" s="281" t="s">
        <v>157</v>
      </c>
      <c r="B54" s="293" t="s">
        <v>158</v>
      </c>
      <c r="C54" s="383" t="s">
        <v>82</v>
      </c>
      <c r="D54" s="324" t="s">
        <v>476</v>
      </c>
      <c r="E54" s="283">
        <v>0</v>
      </c>
      <c r="F54" s="283">
        <v>0</v>
      </c>
      <c r="G54" s="283">
        <v>0</v>
      </c>
      <c r="H54" s="283">
        <v>0</v>
      </c>
      <c r="I54" s="283">
        <v>0</v>
      </c>
    </row>
    <row r="55" spans="1:9" ht="20.100000000000001" customHeight="1" x14ac:dyDescent="0.2">
      <c r="A55" s="281" t="s">
        <v>159</v>
      </c>
      <c r="B55" s="293" t="s">
        <v>160</v>
      </c>
      <c r="C55" s="383" t="s">
        <v>82</v>
      </c>
      <c r="D55" s="324" t="s">
        <v>476</v>
      </c>
      <c r="E55" s="283">
        <v>0</v>
      </c>
      <c r="F55" s="283">
        <v>0</v>
      </c>
      <c r="G55" s="283">
        <v>0</v>
      </c>
      <c r="H55" s="283">
        <v>0</v>
      </c>
      <c r="I55" s="283">
        <v>0</v>
      </c>
    </row>
    <row r="56" spans="1:9" ht="20.100000000000001" customHeight="1" x14ac:dyDescent="0.2">
      <c r="A56" s="281" t="s">
        <v>161</v>
      </c>
      <c r="B56" s="293" t="s">
        <v>162</v>
      </c>
      <c r="C56" s="383" t="s">
        <v>279</v>
      </c>
      <c r="D56" s="324" t="s">
        <v>477</v>
      </c>
      <c r="E56" s="283">
        <v>0</v>
      </c>
      <c r="F56" s="283">
        <v>0</v>
      </c>
      <c r="G56" s="283">
        <v>1</v>
      </c>
      <c r="H56" s="283">
        <v>0</v>
      </c>
      <c r="I56" s="283">
        <v>1</v>
      </c>
    </row>
    <row r="57" spans="1:9" ht="20.100000000000001" customHeight="1" x14ac:dyDescent="0.2">
      <c r="A57" s="281" t="s">
        <v>161</v>
      </c>
      <c r="B57" s="293" t="s">
        <v>164</v>
      </c>
      <c r="C57" s="383" t="s">
        <v>85</v>
      </c>
      <c r="D57" s="324" t="s">
        <v>476</v>
      </c>
      <c r="E57" s="283">
        <v>0</v>
      </c>
      <c r="F57" s="283">
        <v>0</v>
      </c>
      <c r="G57" s="283">
        <v>0</v>
      </c>
      <c r="H57" s="283">
        <v>0</v>
      </c>
      <c r="I57" s="283">
        <v>0</v>
      </c>
    </row>
    <row r="58" spans="1:9" ht="20.100000000000001" customHeight="1" x14ac:dyDescent="0.2">
      <c r="A58" s="281" t="s">
        <v>161</v>
      </c>
      <c r="B58" s="293" t="s">
        <v>165</v>
      </c>
      <c r="C58" s="383" t="s">
        <v>279</v>
      </c>
      <c r="D58" s="324" t="s">
        <v>477</v>
      </c>
      <c r="E58" s="283">
        <v>0</v>
      </c>
      <c r="F58" s="283">
        <v>0</v>
      </c>
      <c r="G58" s="283">
        <v>0</v>
      </c>
      <c r="H58" s="283">
        <v>0</v>
      </c>
      <c r="I58" s="283">
        <v>0</v>
      </c>
    </row>
    <row r="59" spans="1:9" ht="20.100000000000001" customHeight="1" x14ac:dyDescent="0.2">
      <c r="A59" s="281" t="s">
        <v>166</v>
      </c>
      <c r="B59" s="293" t="s">
        <v>167</v>
      </c>
      <c r="C59" s="383" t="s">
        <v>82</v>
      </c>
      <c r="D59" s="324" t="s">
        <v>476</v>
      </c>
      <c r="E59" s="283">
        <v>0</v>
      </c>
      <c r="F59" s="283">
        <v>0</v>
      </c>
      <c r="G59" s="283">
        <v>0</v>
      </c>
      <c r="H59" s="283">
        <v>0</v>
      </c>
      <c r="I59" s="283">
        <v>0</v>
      </c>
    </row>
    <row r="60" spans="1:9" ht="20.100000000000001" customHeight="1" x14ac:dyDescent="0.2">
      <c r="A60" s="281" t="s">
        <v>168</v>
      </c>
      <c r="B60" s="293" t="s">
        <v>313</v>
      </c>
      <c r="C60" s="383" t="s">
        <v>85</v>
      </c>
      <c r="D60" s="324" t="s">
        <v>477</v>
      </c>
      <c r="E60" s="283">
        <v>0</v>
      </c>
      <c r="F60" s="283">
        <v>0</v>
      </c>
      <c r="G60" s="283">
        <v>0</v>
      </c>
      <c r="H60" s="283">
        <v>0</v>
      </c>
      <c r="I60" s="283">
        <v>0</v>
      </c>
    </row>
    <row r="61" spans="1:9" ht="20.100000000000001" customHeight="1" x14ac:dyDescent="0.2">
      <c r="A61" s="281" t="s">
        <v>168</v>
      </c>
      <c r="B61" s="293" t="s">
        <v>170</v>
      </c>
      <c r="C61" s="383" t="s">
        <v>85</v>
      </c>
      <c r="D61" s="324" t="s">
        <v>476</v>
      </c>
      <c r="E61" s="283">
        <v>0</v>
      </c>
      <c r="F61" s="283">
        <v>0</v>
      </c>
      <c r="G61" s="283">
        <v>0</v>
      </c>
      <c r="H61" s="283">
        <v>0</v>
      </c>
      <c r="I61" s="283">
        <v>0</v>
      </c>
    </row>
    <row r="62" spans="1:9" ht="20.100000000000001" customHeight="1" x14ac:dyDescent="0.2">
      <c r="A62" s="281" t="s">
        <v>168</v>
      </c>
      <c r="B62" s="293" t="s">
        <v>171</v>
      </c>
      <c r="C62" s="383" t="s">
        <v>82</v>
      </c>
      <c r="D62" s="324" t="s">
        <v>476</v>
      </c>
      <c r="E62" s="283">
        <v>0</v>
      </c>
      <c r="F62" s="283">
        <v>0</v>
      </c>
      <c r="G62" s="283">
        <v>0</v>
      </c>
      <c r="H62" s="283">
        <v>0</v>
      </c>
      <c r="I62" s="283">
        <v>0</v>
      </c>
    </row>
    <row r="63" spans="1:9" ht="20.100000000000001" customHeight="1" x14ac:dyDescent="0.2">
      <c r="A63" s="281" t="s">
        <v>172</v>
      </c>
      <c r="B63" s="293" t="s">
        <v>173</v>
      </c>
      <c r="C63" s="383" t="s">
        <v>82</v>
      </c>
      <c r="D63" s="324" t="s">
        <v>477</v>
      </c>
      <c r="E63" s="283">
        <v>0</v>
      </c>
      <c r="F63" s="283">
        <v>0</v>
      </c>
      <c r="G63" s="283">
        <v>0</v>
      </c>
      <c r="H63" s="283">
        <v>0</v>
      </c>
      <c r="I63" s="283">
        <v>0</v>
      </c>
    </row>
    <row r="64" spans="1:9" ht="20.100000000000001" customHeight="1" x14ac:dyDescent="0.2">
      <c r="A64" s="281" t="s">
        <v>172</v>
      </c>
      <c r="B64" s="293" t="s">
        <v>270</v>
      </c>
      <c r="C64" s="383" t="s">
        <v>82</v>
      </c>
      <c r="D64" s="324" t="s">
        <v>476</v>
      </c>
      <c r="E64" s="283">
        <v>0</v>
      </c>
      <c r="F64" s="283">
        <v>0</v>
      </c>
      <c r="G64" s="283">
        <v>0</v>
      </c>
      <c r="H64" s="283">
        <v>0</v>
      </c>
      <c r="I64" s="283">
        <v>0</v>
      </c>
    </row>
    <row r="65" spans="1:9" ht="20.100000000000001" customHeight="1" x14ac:dyDescent="0.2">
      <c r="A65" s="281" t="s">
        <v>172</v>
      </c>
      <c r="B65" s="293" t="s">
        <v>175</v>
      </c>
      <c r="C65" s="383" t="s">
        <v>82</v>
      </c>
      <c r="D65" s="324" t="s">
        <v>477</v>
      </c>
      <c r="E65" s="283">
        <v>0</v>
      </c>
      <c r="F65" s="283">
        <v>0</v>
      </c>
      <c r="G65" s="283">
        <v>0</v>
      </c>
      <c r="H65" s="283">
        <v>0</v>
      </c>
      <c r="I65" s="283">
        <v>0</v>
      </c>
    </row>
    <row r="66" spans="1:9" ht="20.100000000000001" customHeight="1" x14ac:dyDescent="0.2">
      <c r="A66" s="281" t="s">
        <v>172</v>
      </c>
      <c r="B66" s="293" t="s">
        <v>176</v>
      </c>
      <c r="C66" s="383" t="s">
        <v>82</v>
      </c>
      <c r="D66" s="324" t="s">
        <v>476</v>
      </c>
      <c r="E66" s="283">
        <v>0</v>
      </c>
      <c r="F66" s="283">
        <v>0</v>
      </c>
      <c r="G66" s="283">
        <v>0</v>
      </c>
      <c r="H66" s="283">
        <v>0</v>
      </c>
      <c r="I66" s="283">
        <v>0</v>
      </c>
    </row>
    <row r="67" spans="1:9" ht="20.100000000000001" customHeight="1" x14ac:dyDescent="0.2">
      <c r="A67" s="281" t="s">
        <v>177</v>
      </c>
      <c r="B67" s="293" t="s">
        <v>178</v>
      </c>
      <c r="C67" s="383" t="s">
        <v>85</v>
      </c>
      <c r="D67" s="324" t="s">
        <v>476</v>
      </c>
      <c r="E67" s="283">
        <v>0</v>
      </c>
      <c r="F67" s="283">
        <v>0</v>
      </c>
      <c r="G67" s="283">
        <v>0</v>
      </c>
      <c r="H67" s="283">
        <v>0</v>
      </c>
      <c r="I67" s="283">
        <v>0</v>
      </c>
    </row>
    <row r="68" spans="1:9" ht="20.100000000000001" customHeight="1" x14ac:dyDescent="0.2">
      <c r="A68" s="281" t="s">
        <v>177</v>
      </c>
      <c r="B68" s="293" t="s">
        <v>179</v>
      </c>
      <c r="C68" s="383" t="s">
        <v>82</v>
      </c>
      <c r="D68" s="324" t="s">
        <v>476</v>
      </c>
      <c r="E68" s="283">
        <v>0</v>
      </c>
      <c r="F68" s="283">
        <v>0</v>
      </c>
      <c r="G68" s="283">
        <v>0</v>
      </c>
      <c r="H68" s="283">
        <v>0</v>
      </c>
      <c r="I68" s="283">
        <v>0</v>
      </c>
    </row>
    <row r="69" spans="1:9" ht="20.100000000000001" customHeight="1" x14ac:dyDescent="0.2">
      <c r="A69" s="281" t="s">
        <v>180</v>
      </c>
      <c r="B69" s="293" t="s">
        <v>181</v>
      </c>
      <c r="C69" s="383" t="s">
        <v>82</v>
      </c>
      <c r="D69" s="324" t="s">
        <v>476</v>
      </c>
      <c r="E69" s="283">
        <v>0</v>
      </c>
      <c r="F69" s="283">
        <v>0</v>
      </c>
      <c r="G69" s="283">
        <v>0</v>
      </c>
      <c r="H69" s="283">
        <v>0</v>
      </c>
      <c r="I69" s="283">
        <v>0</v>
      </c>
    </row>
    <row r="70" spans="1:9" ht="20.100000000000001" customHeight="1" x14ac:dyDescent="0.2">
      <c r="A70" s="281" t="s">
        <v>182</v>
      </c>
      <c r="B70" s="293" t="s">
        <v>183</v>
      </c>
      <c r="C70" s="383" t="s">
        <v>82</v>
      </c>
      <c r="D70" s="324" t="s">
        <v>476</v>
      </c>
      <c r="E70" s="283">
        <v>0</v>
      </c>
      <c r="F70" s="283">
        <v>0</v>
      </c>
      <c r="G70" s="283">
        <v>0</v>
      </c>
      <c r="H70" s="283">
        <v>0</v>
      </c>
      <c r="I70" s="283">
        <v>0</v>
      </c>
    </row>
    <row r="71" spans="1:9" ht="20.100000000000001" customHeight="1" x14ac:dyDescent="0.2">
      <c r="A71" s="281" t="s">
        <v>184</v>
      </c>
      <c r="B71" s="293" t="s">
        <v>185</v>
      </c>
      <c r="C71" s="383" t="s">
        <v>82</v>
      </c>
      <c r="D71" s="324" t="s">
        <v>476</v>
      </c>
      <c r="E71" s="283">
        <v>0</v>
      </c>
      <c r="F71" s="283">
        <v>0</v>
      </c>
      <c r="G71" s="283">
        <v>0</v>
      </c>
      <c r="H71" s="283">
        <v>0</v>
      </c>
      <c r="I71" s="283">
        <v>0</v>
      </c>
    </row>
    <row r="72" spans="1:9" ht="20.100000000000001" customHeight="1" x14ac:dyDescent="0.2">
      <c r="A72" s="281" t="s">
        <v>186</v>
      </c>
      <c r="B72" s="293" t="s">
        <v>187</v>
      </c>
      <c r="C72" s="383" t="s">
        <v>279</v>
      </c>
      <c r="D72" s="324" t="s">
        <v>477</v>
      </c>
      <c r="E72" s="283">
        <v>0</v>
      </c>
      <c r="F72" s="283">
        <v>0</v>
      </c>
      <c r="G72" s="283">
        <v>0</v>
      </c>
      <c r="H72" s="283">
        <v>0</v>
      </c>
      <c r="I72" s="283">
        <v>0</v>
      </c>
    </row>
    <row r="73" spans="1:9" ht="20.100000000000001" customHeight="1" x14ac:dyDescent="0.2">
      <c r="A73" s="281" t="s">
        <v>188</v>
      </c>
      <c r="B73" s="293" t="s">
        <v>189</v>
      </c>
      <c r="C73" s="383" t="s">
        <v>82</v>
      </c>
      <c r="D73" s="324" t="s">
        <v>477</v>
      </c>
      <c r="E73" s="283">
        <v>0</v>
      </c>
      <c r="F73" s="283">
        <v>0</v>
      </c>
      <c r="G73" s="283">
        <v>0</v>
      </c>
      <c r="H73" s="283">
        <v>0</v>
      </c>
      <c r="I73" s="283">
        <v>0</v>
      </c>
    </row>
    <row r="74" spans="1:9" ht="34.5" customHeight="1" thickBot="1" x14ac:dyDescent="0.25">
      <c r="A74" s="93"/>
      <c r="B74" s="91" t="s">
        <v>478</v>
      </c>
      <c r="C74" s="402"/>
      <c r="D74" s="115">
        <f>COUNTIF(D5:D73, "Yes")</f>
        <v>22</v>
      </c>
      <c r="E74" s="108">
        <f>SUM(E5:E73)</f>
        <v>0</v>
      </c>
      <c r="F74" s="108">
        <f>SUM(F5:F73)</f>
        <v>1</v>
      </c>
      <c r="G74" s="108">
        <f>SUM(G5:G73)</f>
        <v>1</v>
      </c>
      <c r="H74" s="108">
        <f>SUM(H5:H73)</f>
        <v>0</v>
      </c>
      <c r="I74" s="108">
        <f>SUM(I5:I73)</f>
        <v>2</v>
      </c>
    </row>
    <row r="75" spans="1:9" ht="24.95" customHeight="1" thickTop="1" x14ac:dyDescent="0.2">
      <c r="A75" s="175"/>
      <c r="B75" s="172" t="s">
        <v>366</v>
      </c>
      <c r="C75" s="172"/>
      <c r="D75" s="173"/>
      <c r="E75" s="174"/>
      <c r="F75" s="174"/>
      <c r="G75" s="174"/>
      <c r="H75" s="174"/>
      <c r="I75" s="174"/>
    </row>
    <row r="76" spans="1:9" ht="20.100000000000001" customHeight="1" thickBot="1" x14ac:dyDescent="0.25">
      <c r="A76" s="562" t="s">
        <v>367</v>
      </c>
      <c r="B76" s="563" t="s">
        <v>368</v>
      </c>
      <c r="C76" s="564" t="s">
        <v>82</v>
      </c>
      <c r="D76" s="565" t="s">
        <v>477</v>
      </c>
      <c r="E76" s="566">
        <v>4</v>
      </c>
      <c r="F76" s="566">
        <v>0</v>
      </c>
      <c r="G76" s="566">
        <v>0</v>
      </c>
      <c r="H76" s="566">
        <v>0</v>
      </c>
      <c r="I76" s="567">
        <v>4</v>
      </c>
    </row>
    <row r="77" spans="1:9" ht="20.100000000000001" customHeight="1" thickTop="1" x14ac:dyDescent="0.2">
      <c r="A77" s="580" t="s">
        <v>479</v>
      </c>
      <c r="B77" s="580"/>
      <c r="C77" s="146"/>
      <c r="D77" s="282"/>
      <c r="E77" s="283"/>
      <c r="F77" s="283"/>
      <c r="G77" s="283"/>
      <c r="H77" s="283"/>
      <c r="I77" s="283"/>
    </row>
    <row r="78" spans="1:9" ht="21" customHeight="1" x14ac:dyDescent="0.2">
      <c r="A78" s="14" t="s">
        <v>480</v>
      </c>
    </row>
    <row r="79" spans="1:9" ht="15.75" customHeight="1" x14ac:dyDescent="0.2">
      <c r="A79" s="14" t="s">
        <v>201</v>
      </c>
    </row>
    <row r="82" spans="5:9" x14ac:dyDescent="0.2">
      <c r="E82" s="109"/>
      <c r="F82" s="109"/>
      <c r="G82" s="109"/>
      <c r="H82" s="109"/>
      <c r="I82" s="109"/>
    </row>
  </sheetData>
  <autoFilter ref="A4:I4" xr:uid="{00000000-0009-0000-0000-000015000000}"/>
  <mergeCells count="4">
    <mergeCell ref="E3:I3"/>
    <mergeCell ref="A2:B2"/>
    <mergeCell ref="A77:B77"/>
    <mergeCell ref="A1:G1"/>
  </mergeCells>
  <conditionalFormatting sqref="A5:I73">
    <cfRule type="expression" dxfId="7" priority="1">
      <formula>MOD(ROW(),2)=0</formula>
    </cfRule>
  </conditionalFormatting>
  <hyperlinks>
    <hyperlink ref="A2:B2" location="TOC!A1" display="Return to Table of Contents" xr:uid="{00000000-0004-0000-1500-000000000000}"/>
  </hyperlinks>
  <pageMargins left="0.25" right="0.25" top="0.75" bottom="0.75" header="0.3" footer="0.3"/>
  <pageSetup scale="41" orientation="portrait" horizontalDpi="1200" verticalDpi="1200" r:id="rId1"/>
  <headerFooter>
    <oddHeader>&amp;L2022-23 &amp;"Arial,Italic"Survey of Dental Education
&amp;"Arial,Regular"Report 2 - Tuition, Admission, and Attrition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pageSetUpPr fitToPage="1"/>
  </sheetPr>
  <dimension ref="A1:A14"/>
  <sheetViews>
    <sheetView workbookViewId="0">
      <pane ySplit="2" topLeftCell="A3" activePane="bottomLeft" state="frozen"/>
      <selection activeCell="A2" sqref="A2:C2"/>
      <selection pane="bottomLeft"/>
    </sheetView>
  </sheetViews>
  <sheetFormatPr defaultColWidth="9.140625" defaultRowHeight="12.75" x14ac:dyDescent="0.2"/>
  <cols>
    <col min="1" max="1" width="85.140625" style="22" customWidth="1"/>
    <col min="2" max="16384" width="9.140625" style="22"/>
  </cols>
  <sheetData>
    <row r="1" spans="1:1" ht="15.75" x14ac:dyDescent="0.2">
      <c r="A1" s="253" t="s">
        <v>35</v>
      </c>
    </row>
    <row r="2" spans="1:1" ht="14.25" x14ac:dyDescent="0.2">
      <c r="A2" s="376" t="s">
        <v>36</v>
      </c>
    </row>
    <row r="3" spans="1:1" ht="14.25" x14ac:dyDescent="0.2">
      <c r="A3" s="31"/>
    </row>
    <row r="4" spans="1:1" ht="71.25" x14ac:dyDescent="0.2">
      <c r="A4" s="254" t="s">
        <v>37</v>
      </c>
    </row>
    <row r="5" spans="1:1" ht="14.25" x14ac:dyDescent="0.2">
      <c r="A5" s="31"/>
    </row>
    <row r="6" spans="1:1" ht="86.45" customHeight="1" x14ac:dyDescent="0.2">
      <c r="A6" s="255" t="s">
        <v>38</v>
      </c>
    </row>
    <row r="7" spans="1:1" ht="14.25" x14ac:dyDescent="0.2">
      <c r="A7" s="255"/>
    </row>
    <row r="8" spans="1:1" ht="90" customHeight="1" x14ac:dyDescent="0.2">
      <c r="A8" s="377" t="s">
        <v>39</v>
      </c>
    </row>
    <row r="9" spans="1:1" ht="15" x14ac:dyDescent="0.2">
      <c r="A9" s="378"/>
    </row>
    <row r="10" spans="1:1" ht="72.599999999999994" customHeight="1" x14ac:dyDescent="0.2">
      <c r="A10" s="254" t="s">
        <v>40</v>
      </c>
    </row>
    <row r="11" spans="1:1" ht="14.25" x14ac:dyDescent="0.2">
      <c r="A11" s="24"/>
    </row>
    <row r="12" spans="1:1" ht="57" x14ac:dyDescent="0.2">
      <c r="A12" s="256" t="s">
        <v>41</v>
      </c>
    </row>
    <row r="14" spans="1:1" ht="51" x14ac:dyDescent="0.2">
      <c r="A14" s="571" t="s">
        <v>599</v>
      </c>
    </row>
  </sheetData>
  <hyperlinks>
    <hyperlink ref="A2" location="TOC!A1" display="Return to Table of Contents" xr:uid="{00000000-0004-0000-0100-000000000000}"/>
  </hyperlinks>
  <pageMargins left="0.25" right="0.25" top="0.75" bottom="0.75" header="0.3" footer="0.3"/>
  <pageSetup orientation="portrait" horizontalDpi="1200" verticalDpi="1200" r:id="rId1"/>
  <headerFooter>
    <oddHeader>&amp;L2022-23 &amp;"Arial,Italic"Survey of Dental Education
&amp;"Arial,Regular"Report 2 - Tuition, Admission, and Attrition</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70C0"/>
  </sheetPr>
  <dimension ref="A1:G89"/>
  <sheetViews>
    <sheetView zoomScaleNormal="100" workbookViewId="0">
      <pane ySplit="3" topLeftCell="A4" activePane="bottomLeft" state="frozen"/>
      <selection activeCell="A2" sqref="A2:C2"/>
      <selection pane="bottomLeft"/>
    </sheetView>
  </sheetViews>
  <sheetFormatPr defaultColWidth="9.140625" defaultRowHeight="14.25" x14ac:dyDescent="0.2"/>
  <cols>
    <col min="1" max="1" width="12.42578125" style="4" customWidth="1"/>
    <col min="2" max="2" width="54.140625" style="6" customWidth="1"/>
    <col min="3" max="3" width="23.140625" style="6" customWidth="1"/>
    <col min="4" max="4" width="19.5703125" style="4" customWidth="1"/>
    <col min="5" max="5" width="24.42578125" style="4" customWidth="1"/>
    <col min="6" max="6" width="23" style="4" customWidth="1"/>
    <col min="7" max="16384" width="9.140625" style="4"/>
  </cols>
  <sheetData>
    <row r="1" spans="1:6" ht="13.9" customHeight="1" x14ac:dyDescent="0.25">
      <c r="A1" s="261" t="s">
        <v>23</v>
      </c>
      <c r="B1" s="261"/>
      <c r="C1" s="261"/>
      <c r="D1" s="261"/>
      <c r="E1" s="261"/>
      <c r="F1" s="261"/>
    </row>
    <row r="2" spans="1:6" ht="21.6" customHeight="1" x14ac:dyDescent="0.2">
      <c r="A2" s="577" t="s">
        <v>36</v>
      </c>
      <c r="B2" s="577"/>
      <c r="C2" s="370"/>
    </row>
    <row r="3" spans="1:6" ht="63" customHeight="1" x14ac:dyDescent="0.25">
      <c r="A3" s="7" t="s">
        <v>358</v>
      </c>
      <c r="B3" s="7" t="s">
        <v>359</v>
      </c>
      <c r="C3" s="373" t="s">
        <v>77</v>
      </c>
      <c r="D3" s="114" t="s">
        <v>481</v>
      </c>
      <c r="E3" s="114" t="s">
        <v>482</v>
      </c>
      <c r="F3" s="423" t="s">
        <v>483</v>
      </c>
    </row>
    <row r="4" spans="1:6" s="48" customFormat="1" ht="20.100000000000001" customHeight="1" x14ac:dyDescent="0.2">
      <c r="A4" s="281" t="s">
        <v>80</v>
      </c>
      <c r="B4" s="293" t="s">
        <v>81</v>
      </c>
      <c r="C4" s="383" t="s">
        <v>82</v>
      </c>
      <c r="D4" s="324" t="s">
        <v>477</v>
      </c>
      <c r="E4" s="324" t="s">
        <v>484</v>
      </c>
      <c r="F4" s="339">
        <v>22</v>
      </c>
    </row>
    <row r="5" spans="1:6" s="48" customFormat="1" ht="20.100000000000001" customHeight="1" x14ac:dyDescent="0.2">
      <c r="A5" s="281" t="s">
        <v>83</v>
      </c>
      <c r="B5" s="293" t="s">
        <v>84</v>
      </c>
      <c r="C5" s="383" t="s">
        <v>85</v>
      </c>
      <c r="D5" s="324" t="s">
        <v>477</v>
      </c>
      <c r="E5" s="324" t="s">
        <v>484</v>
      </c>
      <c r="F5" s="339">
        <v>2</v>
      </c>
    </row>
    <row r="6" spans="1:6" s="48" customFormat="1" ht="20.100000000000001" customHeight="1" x14ac:dyDescent="0.2">
      <c r="A6" s="281" t="s">
        <v>83</v>
      </c>
      <c r="B6" s="293" t="s">
        <v>86</v>
      </c>
      <c r="C6" s="383" t="s">
        <v>85</v>
      </c>
      <c r="D6" s="324" t="s">
        <v>477</v>
      </c>
      <c r="E6" s="340" t="s">
        <v>484</v>
      </c>
      <c r="F6" s="339">
        <v>0</v>
      </c>
    </row>
    <row r="7" spans="1:6" s="48" customFormat="1" ht="20.100000000000001" customHeight="1" x14ac:dyDescent="0.2">
      <c r="A7" s="281" t="s">
        <v>87</v>
      </c>
      <c r="B7" s="293" t="s">
        <v>314</v>
      </c>
      <c r="C7" s="383" t="s">
        <v>89</v>
      </c>
      <c r="D7" s="324" t="s">
        <v>476</v>
      </c>
      <c r="E7" s="340" t="s">
        <v>485</v>
      </c>
      <c r="F7" s="339">
        <v>0</v>
      </c>
    </row>
    <row r="8" spans="1:6" s="48" customFormat="1" ht="20.100000000000001" customHeight="1" x14ac:dyDescent="0.2">
      <c r="A8" s="281" t="s">
        <v>87</v>
      </c>
      <c r="B8" s="293" t="s">
        <v>273</v>
      </c>
      <c r="C8" s="383" t="s">
        <v>85</v>
      </c>
      <c r="D8" s="324" t="s">
        <v>477</v>
      </c>
      <c r="E8" s="324" t="s">
        <v>484</v>
      </c>
      <c r="F8" s="339">
        <v>27</v>
      </c>
    </row>
    <row r="9" spans="1:6" s="48" customFormat="1" ht="20.100000000000001" customHeight="1" x14ac:dyDescent="0.2">
      <c r="A9" s="281" t="s">
        <v>87</v>
      </c>
      <c r="B9" s="293" t="s">
        <v>92</v>
      </c>
      <c r="C9" s="383" t="s">
        <v>82</v>
      </c>
      <c r="D9" s="324" t="s">
        <v>477</v>
      </c>
      <c r="E9" s="324" t="s">
        <v>486</v>
      </c>
      <c r="F9" s="339">
        <v>20</v>
      </c>
    </row>
    <row r="10" spans="1:6" s="48" customFormat="1" ht="20.100000000000001" customHeight="1" x14ac:dyDescent="0.2">
      <c r="A10" s="281" t="s">
        <v>87</v>
      </c>
      <c r="B10" s="293" t="s">
        <v>93</v>
      </c>
      <c r="C10" s="383" t="s">
        <v>82</v>
      </c>
      <c r="D10" s="324" t="s">
        <v>477</v>
      </c>
      <c r="E10" s="324" t="s">
        <v>486</v>
      </c>
      <c r="F10" s="339">
        <v>28</v>
      </c>
    </row>
    <row r="11" spans="1:6" s="48" customFormat="1" ht="20.100000000000001" customHeight="1" x14ac:dyDescent="0.2">
      <c r="A11" s="281" t="s">
        <v>87</v>
      </c>
      <c r="B11" s="293" t="s">
        <v>94</v>
      </c>
      <c r="C11" s="383" t="s">
        <v>85</v>
      </c>
      <c r="D11" s="324" t="s">
        <v>477</v>
      </c>
      <c r="E11" s="324" t="s">
        <v>486</v>
      </c>
      <c r="F11" s="339">
        <v>34</v>
      </c>
    </row>
    <row r="12" spans="1:6" s="48" customFormat="1" ht="20.100000000000001" customHeight="1" x14ac:dyDescent="0.2">
      <c r="A12" s="281" t="s">
        <v>87</v>
      </c>
      <c r="B12" s="293" t="s">
        <v>95</v>
      </c>
      <c r="C12" s="383" t="s">
        <v>85</v>
      </c>
      <c r="D12" s="324" t="s">
        <v>477</v>
      </c>
      <c r="E12" s="324" t="s">
        <v>484</v>
      </c>
      <c r="F12" s="339">
        <v>32</v>
      </c>
    </row>
    <row r="13" spans="1:6" s="48" customFormat="1" ht="20.100000000000001" customHeight="1" x14ac:dyDescent="0.2">
      <c r="A13" s="281" t="s">
        <v>87</v>
      </c>
      <c r="B13" s="293" t="s">
        <v>96</v>
      </c>
      <c r="C13" s="383" t="s">
        <v>85</v>
      </c>
      <c r="D13" s="324" t="s">
        <v>477</v>
      </c>
      <c r="E13" s="324" t="s">
        <v>484</v>
      </c>
      <c r="F13" s="339">
        <v>5</v>
      </c>
    </row>
    <row r="14" spans="1:6" s="48" customFormat="1" ht="20.100000000000001" customHeight="1" x14ac:dyDescent="0.2">
      <c r="A14" s="281" t="s">
        <v>97</v>
      </c>
      <c r="B14" s="293" t="s">
        <v>98</v>
      </c>
      <c r="C14" s="383" t="s">
        <v>82</v>
      </c>
      <c r="D14" s="324" t="s">
        <v>477</v>
      </c>
      <c r="E14" s="324" t="s">
        <v>486</v>
      </c>
      <c r="F14" s="339">
        <v>40</v>
      </c>
    </row>
    <row r="15" spans="1:6" s="48" customFormat="1" ht="20.100000000000001" customHeight="1" x14ac:dyDescent="0.2">
      <c r="A15" s="281" t="s">
        <v>99</v>
      </c>
      <c r="B15" s="293" t="s">
        <v>100</v>
      </c>
      <c r="C15" s="383" t="s">
        <v>82</v>
      </c>
      <c r="D15" s="324" t="s">
        <v>476</v>
      </c>
      <c r="E15" s="324" t="s">
        <v>485</v>
      </c>
      <c r="F15" s="339">
        <v>0</v>
      </c>
    </row>
    <row r="16" spans="1:6" s="48" customFormat="1" ht="20.100000000000001" customHeight="1" x14ac:dyDescent="0.2">
      <c r="A16" s="281" t="s">
        <v>101</v>
      </c>
      <c r="B16" s="293" t="s">
        <v>102</v>
      </c>
      <c r="C16" s="383" t="s">
        <v>85</v>
      </c>
      <c r="D16" s="324" t="s">
        <v>477</v>
      </c>
      <c r="E16" s="324" t="s">
        <v>399</v>
      </c>
      <c r="F16" s="339">
        <v>6</v>
      </c>
    </row>
    <row r="17" spans="1:6" s="48" customFormat="1" ht="20.100000000000001" customHeight="1" x14ac:dyDescent="0.2">
      <c r="A17" s="281" t="s">
        <v>103</v>
      </c>
      <c r="B17" s="293" t="s">
        <v>104</v>
      </c>
      <c r="C17" s="383" t="s">
        <v>82</v>
      </c>
      <c r="D17" s="324" t="s">
        <v>476</v>
      </c>
      <c r="E17" s="324" t="s">
        <v>485</v>
      </c>
      <c r="F17" s="339">
        <v>0</v>
      </c>
    </row>
    <row r="18" spans="1:6" s="48" customFormat="1" ht="20.100000000000001" customHeight="1" x14ac:dyDescent="0.2">
      <c r="A18" s="281" t="s">
        <v>103</v>
      </c>
      <c r="B18" s="293" t="s">
        <v>105</v>
      </c>
      <c r="C18" s="383" t="s">
        <v>85</v>
      </c>
      <c r="D18" s="324" t="s">
        <v>477</v>
      </c>
      <c r="E18" s="324" t="s">
        <v>484</v>
      </c>
      <c r="F18" s="339">
        <v>38</v>
      </c>
    </row>
    <row r="19" spans="1:6" s="48" customFormat="1" ht="20.100000000000001" customHeight="1" x14ac:dyDescent="0.2">
      <c r="A19" s="281" t="s">
        <v>103</v>
      </c>
      <c r="B19" s="293" t="s">
        <v>106</v>
      </c>
      <c r="C19" s="383" t="s">
        <v>85</v>
      </c>
      <c r="D19" s="324" t="s">
        <v>476</v>
      </c>
      <c r="E19" s="324" t="s">
        <v>485</v>
      </c>
      <c r="F19" s="339">
        <v>0</v>
      </c>
    </row>
    <row r="20" spans="1:6" s="48" customFormat="1" ht="20.100000000000001" customHeight="1" x14ac:dyDescent="0.2">
      <c r="A20" s="281" t="s">
        <v>107</v>
      </c>
      <c r="B20" s="293" t="s">
        <v>108</v>
      </c>
      <c r="C20" s="383" t="s">
        <v>82</v>
      </c>
      <c r="D20" s="324" t="s">
        <v>476</v>
      </c>
      <c r="E20" s="324" t="s">
        <v>485</v>
      </c>
      <c r="F20" s="339">
        <v>0</v>
      </c>
    </row>
    <row r="21" spans="1:6" s="48" customFormat="1" ht="20.100000000000001" customHeight="1" x14ac:dyDescent="0.2">
      <c r="A21" s="281" t="s">
        <v>109</v>
      </c>
      <c r="B21" s="293" t="s">
        <v>110</v>
      </c>
      <c r="C21" s="383" t="s">
        <v>82</v>
      </c>
      <c r="D21" s="324" t="s">
        <v>477</v>
      </c>
      <c r="E21" s="324" t="s">
        <v>486</v>
      </c>
      <c r="F21" s="339">
        <v>6</v>
      </c>
    </row>
    <row r="22" spans="1:6" s="48" customFormat="1" ht="20.100000000000001" customHeight="1" x14ac:dyDescent="0.2">
      <c r="A22" s="281" t="s">
        <v>109</v>
      </c>
      <c r="B22" s="293" t="s">
        <v>111</v>
      </c>
      <c r="C22" s="383" t="s">
        <v>82</v>
      </c>
      <c r="D22" s="324" t="s">
        <v>477</v>
      </c>
      <c r="E22" s="324" t="s">
        <v>484</v>
      </c>
      <c r="F22" s="339">
        <v>52</v>
      </c>
    </row>
    <row r="23" spans="1:6" s="48" customFormat="1" ht="20.100000000000001" customHeight="1" x14ac:dyDescent="0.2">
      <c r="A23" s="281" t="s">
        <v>109</v>
      </c>
      <c r="B23" s="293" t="s">
        <v>112</v>
      </c>
      <c r="C23" s="383" t="s">
        <v>85</v>
      </c>
      <c r="D23" s="324" t="s">
        <v>477</v>
      </c>
      <c r="E23" s="324" t="s">
        <v>484</v>
      </c>
      <c r="F23" s="339">
        <v>1</v>
      </c>
    </row>
    <row r="24" spans="1:6" s="48" customFormat="1" ht="20.100000000000001" customHeight="1" x14ac:dyDescent="0.2">
      <c r="A24" s="281" t="s">
        <v>113</v>
      </c>
      <c r="B24" s="293" t="s">
        <v>114</v>
      </c>
      <c r="C24" s="383" t="s">
        <v>82</v>
      </c>
      <c r="D24" s="324" t="s">
        <v>477</v>
      </c>
      <c r="E24" s="324" t="s">
        <v>484</v>
      </c>
      <c r="F24" s="339">
        <v>16</v>
      </c>
    </row>
    <row r="25" spans="1:6" s="48" customFormat="1" ht="20.100000000000001" customHeight="1" x14ac:dyDescent="0.2">
      <c r="A25" s="281" t="s">
        <v>115</v>
      </c>
      <c r="B25" s="293" t="s">
        <v>116</v>
      </c>
      <c r="C25" s="383" t="s">
        <v>82</v>
      </c>
      <c r="D25" s="324" t="s">
        <v>477</v>
      </c>
      <c r="E25" s="324" t="s">
        <v>486</v>
      </c>
      <c r="F25" s="339">
        <v>4</v>
      </c>
    </row>
    <row r="26" spans="1:6" s="48" customFormat="1" ht="20.100000000000001" customHeight="1" x14ac:dyDescent="0.2">
      <c r="A26" s="281" t="s">
        <v>117</v>
      </c>
      <c r="B26" s="293" t="s">
        <v>118</v>
      </c>
      <c r="C26" s="383" t="s">
        <v>82</v>
      </c>
      <c r="D26" s="324" t="s">
        <v>476</v>
      </c>
      <c r="E26" s="324" t="s">
        <v>485</v>
      </c>
      <c r="F26" s="339">
        <v>0</v>
      </c>
    </row>
    <row r="27" spans="1:6" s="48" customFormat="1" ht="20.100000000000001" customHeight="1" x14ac:dyDescent="0.2">
      <c r="A27" s="281" t="s">
        <v>117</v>
      </c>
      <c r="B27" s="293" t="s">
        <v>119</v>
      </c>
      <c r="C27" s="383" t="s">
        <v>82</v>
      </c>
      <c r="D27" s="324" t="s">
        <v>477</v>
      </c>
      <c r="E27" s="324" t="s">
        <v>484</v>
      </c>
      <c r="F27" s="339">
        <v>2</v>
      </c>
    </row>
    <row r="28" spans="1:6" s="48" customFormat="1" ht="20.100000000000001" customHeight="1" x14ac:dyDescent="0.2">
      <c r="A28" s="281" t="s">
        <v>120</v>
      </c>
      <c r="B28" s="293" t="s">
        <v>121</v>
      </c>
      <c r="C28" s="383" t="s">
        <v>82</v>
      </c>
      <c r="D28" s="324" t="s">
        <v>477</v>
      </c>
      <c r="E28" s="324" t="s">
        <v>486</v>
      </c>
      <c r="F28" s="339">
        <v>5</v>
      </c>
    </row>
    <row r="29" spans="1:6" s="48" customFormat="1" ht="20.100000000000001" customHeight="1" x14ac:dyDescent="0.2">
      <c r="A29" s="281" t="s">
        <v>122</v>
      </c>
      <c r="B29" s="293" t="s">
        <v>123</v>
      </c>
      <c r="C29" s="383" t="s">
        <v>85</v>
      </c>
      <c r="D29" s="324" t="s">
        <v>477</v>
      </c>
      <c r="E29" s="324" t="s">
        <v>484</v>
      </c>
      <c r="F29" s="339">
        <v>4</v>
      </c>
    </row>
    <row r="30" spans="1:6" s="48" customFormat="1" ht="20.100000000000001" customHeight="1" x14ac:dyDescent="0.2">
      <c r="A30" s="281" t="s">
        <v>48</v>
      </c>
      <c r="B30" s="293" t="s">
        <v>124</v>
      </c>
      <c r="C30" s="383" t="s">
        <v>82</v>
      </c>
      <c r="D30" s="324" t="s">
        <v>477</v>
      </c>
      <c r="E30" s="324" t="s">
        <v>399</v>
      </c>
      <c r="F30" s="339">
        <v>0</v>
      </c>
    </row>
    <row r="31" spans="1:6" s="48" customFormat="1" ht="20.100000000000001" customHeight="1" x14ac:dyDescent="0.2">
      <c r="A31" s="281" t="s">
        <v>125</v>
      </c>
      <c r="B31" s="293" t="s">
        <v>126</v>
      </c>
      <c r="C31" s="383" t="s">
        <v>85</v>
      </c>
      <c r="D31" s="324" t="s">
        <v>476</v>
      </c>
      <c r="E31" s="324" t="s">
        <v>485</v>
      </c>
      <c r="F31" s="339">
        <v>0</v>
      </c>
    </row>
    <row r="32" spans="1:6" s="48" customFormat="1" ht="20.100000000000001" customHeight="1" x14ac:dyDescent="0.2">
      <c r="A32" s="281" t="s">
        <v>125</v>
      </c>
      <c r="B32" s="293" t="s">
        <v>127</v>
      </c>
      <c r="C32" s="383" t="s">
        <v>85</v>
      </c>
      <c r="D32" s="324" t="s">
        <v>477</v>
      </c>
      <c r="E32" s="324" t="s">
        <v>486</v>
      </c>
      <c r="F32" s="339">
        <v>101</v>
      </c>
    </row>
    <row r="33" spans="1:6" s="48" customFormat="1" ht="20.100000000000001" customHeight="1" x14ac:dyDescent="0.2">
      <c r="A33" s="281" t="s">
        <v>125</v>
      </c>
      <c r="B33" s="293" t="s">
        <v>128</v>
      </c>
      <c r="C33" s="383" t="s">
        <v>85</v>
      </c>
      <c r="D33" s="324" t="s">
        <v>477</v>
      </c>
      <c r="E33" s="324" t="s">
        <v>399</v>
      </c>
      <c r="F33" s="339">
        <v>32</v>
      </c>
    </row>
    <row r="34" spans="1:6" s="48" customFormat="1" ht="20.100000000000001" customHeight="1" x14ac:dyDescent="0.2">
      <c r="A34" s="281" t="s">
        <v>129</v>
      </c>
      <c r="B34" s="293" t="s">
        <v>130</v>
      </c>
      <c r="C34" s="383" t="s">
        <v>85</v>
      </c>
      <c r="D34" s="324" t="s">
        <v>477</v>
      </c>
      <c r="E34" s="324" t="s">
        <v>484</v>
      </c>
      <c r="F34" s="339">
        <v>1</v>
      </c>
    </row>
    <row r="35" spans="1:6" s="48" customFormat="1" ht="20.100000000000001" customHeight="1" x14ac:dyDescent="0.2">
      <c r="A35" s="281" t="s">
        <v>129</v>
      </c>
      <c r="B35" s="293" t="s">
        <v>131</v>
      </c>
      <c r="C35" s="383" t="s">
        <v>82</v>
      </c>
      <c r="D35" s="324" t="s">
        <v>477</v>
      </c>
      <c r="E35" s="324" t="s">
        <v>484</v>
      </c>
      <c r="F35" s="339">
        <v>20</v>
      </c>
    </row>
    <row r="36" spans="1:6" s="48" customFormat="1" ht="20.100000000000001" customHeight="1" x14ac:dyDescent="0.2">
      <c r="A36" s="281" t="s">
        <v>132</v>
      </c>
      <c r="B36" s="293" t="s">
        <v>133</v>
      </c>
      <c r="C36" s="383" t="s">
        <v>82</v>
      </c>
      <c r="D36" s="324" t="s">
        <v>477</v>
      </c>
      <c r="E36" s="324" t="s">
        <v>484</v>
      </c>
      <c r="F36" s="339">
        <v>16</v>
      </c>
    </row>
    <row r="37" spans="1:6" s="48" customFormat="1" ht="20.100000000000001" customHeight="1" x14ac:dyDescent="0.2">
      <c r="A37" s="281" t="s">
        <v>52</v>
      </c>
      <c r="B37" s="293" t="s">
        <v>134</v>
      </c>
      <c r="C37" s="383" t="s">
        <v>82</v>
      </c>
      <c r="D37" s="324" t="s">
        <v>476</v>
      </c>
      <c r="E37" s="324" t="s">
        <v>485</v>
      </c>
      <c r="F37" s="339">
        <v>0</v>
      </c>
    </row>
    <row r="38" spans="1:6" s="48" customFormat="1" ht="20.100000000000001" customHeight="1" x14ac:dyDescent="0.2">
      <c r="A38" s="281" t="s">
        <v>135</v>
      </c>
      <c r="B38" s="293" t="s">
        <v>136</v>
      </c>
      <c r="C38" s="383" t="s">
        <v>82</v>
      </c>
      <c r="D38" s="324" t="s">
        <v>476</v>
      </c>
      <c r="E38" s="324" t="s">
        <v>485</v>
      </c>
      <c r="F38" s="339">
        <v>0</v>
      </c>
    </row>
    <row r="39" spans="1:6" s="48" customFormat="1" ht="20.100000000000001" customHeight="1" x14ac:dyDescent="0.2">
      <c r="A39" s="281" t="s">
        <v>135</v>
      </c>
      <c r="B39" s="293" t="s">
        <v>137</v>
      </c>
      <c r="C39" s="383" t="s">
        <v>85</v>
      </c>
      <c r="D39" s="324" t="s">
        <v>477</v>
      </c>
      <c r="E39" s="324" t="s">
        <v>484</v>
      </c>
      <c r="F39" s="339">
        <v>0</v>
      </c>
    </row>
    <row r="40" spans="1:6" s="48" customFormat="1" ht="20.100000000000001" customHeight="1" x14ac:dyDescent="0.2">
      <c r="A40" s="281" t="s">
        <v>138</v>
      </c>
      <c r="B40" s="293" t="s">
        <v>139</v>
      </c>
      <c r="C40" s="383" t="s">
        <v>85</v>
      </c>
      <c r="D40" s="324" t="s">
        <v>477</v>
      </c>
      <c r="E40" s="324" t="s">
        <v>399</v>
      </c>
      <c r="F40" s="339">
        <v>2</v>
      </c>
    </row>
    <row r="41" spans="1:6" s="48" customFormat="1" ht="20.100000000000001" customHeight="1" x14ac:dyDescent="0.2">
      <c r="A41" s="281" t="s">
        <v>138</v>
      </c>
      <c r="B41" s="293" t="s">
        <v>140</v>
      </c>
      <c r="C41" s="383" t="s">
        <v>82</v>
      </c>
      <c r="D41" s="324" t="s">
        <v>477</v>
      </c>
      <c r="E41" s="324" t="s">
        <v>484</v>
      </c>
      <c r="F41" s="339">
        <v>0</v>
      </c>
    </row>
    <row r="42" spans="1:6" s="48" customFormat="1" ht="20.100000000000001" customHeight="1" x14ac:dyDescent="0.2">
      <c r="A42" s="281" t="s">
        <v>141</v>
      </c>
      <c r="B42" s="293" t="s">
        <v>142</v>
      </c>
      <c r="C42" s="383" t="s">
        <v>82</v>
      </c>
      <c r="D42" s="324" t="s">
        <v>477</v>
      </c>
      <c r="E42" s="324" t="s">
        <v>486</v>
      </c>
      <c r="F42" s="339">
        <v>4</v>
      </c>
    </row>
    <row r="43" spans="1:6" s="48" customFormat="1" ht="20.100000000000001" customHeight="1" x14ac:dyDescent="0.2">
      <c r="A43" s="281" t="s">
        <v>143</v>
      </c>
      <c r="B43" s="293" t="s">
        <v>144</v>
      </c>
      <c r="C43" s="383" t="s">
        <v>82</v>
      </c>
      <c r="D43" s="324" t="s">
        <v>477</v>
      </c>
      <c r="E43" s="324" t="s">
        <v>486</v>
      </c>
      <c r="F43" s="339">
        <v>42</v>
      </c>
    </row>
    <row r="44" spans="1:6" s="48" customFormat="1" ht="20.100000000000001" customHeight="1" x14ac:dyDescent="0.2">
      <c r="A44" s="281" t="s">
        <v>145</v>
      </c>
      <c r="B44" s="293" t="s">
        <v>146</v>
      </c>
      <c r="C44" s="383" t="s">
        <v>85</v>
      </c>
      <c r="D44" s="324" t="s">
        <v>477</v>
      </c>
      <c r="E44" s="324" t="s">
        <v>484</v>
      </c>
      <c r="F44" s="339">
        <v>15</v>
      </c>
    </row>
    <row r="45" spans="1:6" s="48" customFormat="1" ht="20.100000000000001" customHeight="1" x14ac:dyDescent="0.2">
      <c r="A45" s="281" t="s">
        <v>145</v>
      </c>
      <c r="B45" s="293" t="s">
        <v>147</v>
      </c>
      <c r="C45" s="383" t="s">
        <v>85</v>
      </c>
      <c r="D45" s="324" t="s">
        <v>477</v>
      </c>
      <c r="E45" s="324" t="s">
        <v>399</v>
      </c>
      <c r="F45" s="339">
        <v>28</v>
      </c>
    </row>
    <row r="46" spans="1:6" s="48" customFormat="1" ht="20.100000000000001" customHeight="1" x14ac:dyDescent="0.2">
      <c r="A46" s="281" t="s">
        <v>145</v>
      </c>
      <c r="B46" s="293" t="s">
        <v>148</v>
      </c>
      <c r="C46" s="383" t="s">
        <v>82</v>
      </c>
      <c r="D46" s="324" t="s">
        <v>476</v>
      </c>
      <c r="E46" s="324" t="s">
        <v>485</v>
      </c>
      <c r="F46" s="339">
        <v>0</v>
      </c>
    </row>
    <row r="47" spans="1:6" s="48" customFormat="1" ht="20.100000000000001" customHeight="1" x14ac:dyDescent="0.2">
      <c r="A47" s="281" t="s">
        <v>145</v>
      </c>
      <c r="B47" s="293" t="s">
        <v>149</v>
      </c>
      <c r="C47" s="383" t="s">
        <v>85</v>
      </c>
      <c r="D47" s="324" t="s">
        <v>477</v>
      </c>
      <c r="E47" s="324" t="s">
        <v>486</v>
      </c>
      <c r="F47" s="339">
        <v>7</v>
      </c>
    </row>
    <row r="48" spans="1:6" s="48" customFormat="1" ht="20.100000000000001" customHeight="1" x14ac:dyDescent="0.2">
      <c r="A48" s="281" t="s">
        <v>145</v>
      </c>
      <c r="B48" s="293" t="s">
        <v>150</v>
      </c>
      <c r="C48" s="383" t="s">
        <v>82</v>
      </c>
      <c r="D48" s="324" t="s">
        <v>477</v>
      </c>
      <c r="E48" s="324" t="s">
        <v>486</v>
      </c>
      <c r="F48" s="339">
        <v>26</v>
      </c>
    </row>
    <row r="49" spans="1:6" s="48" customFormat="1" ht="20.100000000000001" customHeight="1" x14ac:dyDescent="0.2">
      <c r="A49" s="281" t="s">
        <v>151</v>
      </c>
      <c r="B49" s="293" t="s">
        <v>152</v>
      </c>
      <c r="C49" s="383" t="s">
        <v>82</v>
      </c>
      <c r="D49" s="324" t="s">
        <v>477</v>
      </c>
      <c r="E49" s="324" t="s">
        <v>486</v>
      </c>
      <c r="F49" s="339">
        <v>8</v>
      </c>
    </row>
    <row r="50" spans="1:6" s="48" customFormat="1" ht="20.100000000000001" customHeight="1" x14ac:dyDescent="0.2">
      <c r="A50" s="281" t="s">
        <v>151</v>
      </c>
      <c r="B50" s="293" t="s">
        <v>153</v>
      </c>
      <c r="C50" s="383" t="s">
        <v>82</v>
      </c>
      <c r="D50" s="324" t="s">
        <v>476</v>
      </c>
      <c r="E50" s="324" t="s">
        <v>485</v>
      </c>
      <c r="F50" s="339">
        <v>0</v>
      </c>
    </row>
    <row r="51" spans="1:6" s="48" customFormat="1" ht="20.100000000000001" customHeight="1" x14ac:dyDescent="0.2">
      <c r="A51" s="281" t="s">
        <v>154</v>
      </c>
      <c r="B51" s="293" t="s">
        <v>155</v>
      </c>
      <c r="C51" s="383" t="s">
        <v>82</v>
      </c>
      <c r="D51" s="324" t="s">
        <v>476</v>
      </c>
      <c r="E51" s="324" t="s">
        <v>485</v>
      </c>
      <c r="F51" s="339">
        <v>0</v>
      </c>
    </row>
    <row r="52" spans="1:6" s="48" customFormat="1" ht="20.100000000000001" customHeight="1" x14ac:dyDescent="0.2">
      <c r="A52" s="281" t="s">
        <v>154</v>
      </c>
      <c r="B52" s="293" t="s">
        <v>156</v>
      </c>
      <c r="C52" s="383" t="s">
        <v>85</v>
      </c>
      <c r="D52" s="324" t="s">
        <v>476</v>
      </c>
      <c r="E52" s="324" t="s">
        <v>485</v>
      </c>
      <c r="F52" s="339">
        <v>0</v>
      </c>
    </row>
    <row r="53" spans="1:6" s="48" customFormat="1" ht="20.100000000000001" customHeight="1" x14ac:dyDescent="0.2">
      <c r="A53" s="281" t="s">
        <v>157</v>
      </c>
      <c r="B53" s="293" t="s">
        <v>158</v>
      </c>
      <c r="C53" s="383" t="s">
        <v>82</v>
      </c>
      <c r="D53" s="324" t="s">
        <v>477</v>
      </c>
      <c r="E53" s="324" t="s">
        <v>486</v>
      </c>
      <c r="F53" s="339">
        <v>17</v>
      </c>
    </row>
    <row r="54" spans="1:6" s="48" customFormat="1" ht="20.100000000000001" customHeight="1" x14ac:dyDescent="0.2">
      <c r="A54" s="281" t="s">
        <v>159</v>
      </c>
      <c r="B54" s="293" t="s">
        <v>160</v>
      </c>
      <c r="C54" s="383" t="s">
        <v>82</v>
      </c>
      <c r="D54" s="324" t="s">
        <v>476</v>
      </c>
      <c r="E54" s="324" t="s">
        <v>485</v>
      </c>
      <c r="F54" s="339">
        <v>0</v>
      </c>
    </row>
    <row r="55" spans="1:6" s="48" customFormat="1" ht="20.100000000000001" customHeight="1" x14ac:dyDescent="0.2">
      <c r="A55" s="281" t="s">
        <v>161</v>
      </c>
      <c r="B55" s="293" t="s">
        <v>162</v>
      </c>
      <c r="C55" s="383" t="s">
        <v>163</v>
      </c>
      <c r="D55" s="324" t="s">
        <v>477</v>
      </c>
      <c r="E55" s="324" t="s">
        <v>399</v>
      </c>
      <c r="F55" s="339">
        <v>17</v>
      </c>
    </row>
    <row r="56" spans="1:6" s="48" customFormat="1" ht="20.100000000000001" customHeight="1" x14ac:dyDescent="0.2">
      <c r="A56" s="281" t="s">
        <v>161</v>
      </c>
      <c r="B56" s="293" t="s">
        <v>164</v>
      </c>
      <c r="C56" s="383" t="s">
        <v>85</v>
      </c>
      <c r="D56" s="324" t="s">
        <v>477</v>
      </c>
      <c r="E56" s="324" t="s">
        <v>484</v>
      </c>
      <c r="F56" s="339">
        <v>52</v>
      </c>
    </row>
    <row r="57" spans="1:6" s="48" customFormat="1" ht="20.100000000000001" customHeight="1" x14ac:dyDescent="0.2">
      <c r="A57" s="281" t="s">
        <v>161</v>
      </c>
      <c r="B57" s="293" t="s">
        <v>165</v>
      </c>
      <c r="C57" s="383" t="s">
        <v>163</v>
      </c>
      <c r="D57" s="324" t="s">
        <v>477</v>
      </c>
      <c r="E57" s="324" t="s">
        <v>486</v>
      </c>
      <c r="F57" s="339">
        <v>7</v>
      </c>
    </row>
    <row r="58" spans="1:6" s="48" customFormat="1" ht="20.100000000000001" customHeight="1" x14ac:dyDescent="0.2">
      <c r="A58" s="281" t="s">
        <v>166</v>
      </c>
      <c r="B58" s="293" t="s">
        <v>167</v>
      </c>
      <c r="C58" s="383" t="s">
        <v>82</v>
      </c>
      <c r="D58" s="324" t="s">
        <v>476</v>
      </c>
      <c r="E58" s="324" t="s">
        <v>485</v>
      </c>
      <c r="F58" s="339">
        <v>0</v>
      </c>
    </row>
    <row r="59" spans="1:6" s="48" customFormat="1" ht="20.100000000000001" customHeight="1" x14ac:dyDescent="0.2">
      <c r="A59" s="281" t="s">
        <v>168</v>
      </c>
      <c r="B59" s="293" t="s">
        <v>313</v>
      </c>
      <c r="C59" s="383" t="s">
        <v>85</v>
      </c>
      <c r="D59" s="324" t="s">
        <v>476</v>
      </c>
      <c r="E59" s="324" t="s">
        <v>485</v>
      </c>
      <c r="F59" s="339">
        <v>0</v>
      </c>
    </row>
    <row r="60" spans="1:6" s="48" customFormat="1" ht="20.100000000000001" customHeight="1" x14ac:dyDescent="0.2">
      <c r="A60" s="281" t="s">
        <v>168</v>
      </c>
      <c r="B60" s="293" t="s">
        <v>170</v>
      </c>
      <c r="C60" s="383" t="s">
        <v>85</v>
      </c>
      <c r="D60" s="324" t="s">
        <v>477</v>
      </c>
      <c r="E60" s="324" t="s">
        <v>486</v>
      </c>
      <c r="F60" s="339">
        <v>10</v>
      </c>
    </row>
    <row r="61" spans="1:6" s="48" customFormat="1" ht="20.100000000000001" customHeight="1" x14ac:dyDescent="0.2">
      <c r="A61" s="281" t="s">
        <v>168</v>
      </c>
      <c r="B61" s="293" t="s">
        <v>171</v>
      </c>
      <c r="C61" s="383" t="s">
        <v>82</v>
      </c>
      <c r="D61" s="324" t="s">
        <v>476</v>
      </c>
      <c r="E61" s="324" t="s">
        <v>485</v>
      </c>
      <c r="F61" s="339">
        <v>0</v>
      </c>
    </row>
    <row r="62" spans="1:6" s="48" customFormat="1" ht="20.100000000000001" customHeight="1" x14ac:dyDescent="0.2">
      <c r="A62" s="281" t="s">
        <v>172</v>
      </c>
      <c r="B62" s="293" t="s">
        <v>173</v>
      </c>
      <c r="C62" s="383" t="s">
        <v>82</v>
      </c>
      <c r="D62" s="324" t="s">
        <v>476</v>
      </c>
      <c r="E62" s="324" t="s">
        <v>485</v>
      </c>
      <c r="F62" s="339">
        <v>0</v>
      </c>
    </row>
    <row r="63" spans="1:6" s="48" customFormat="1" ht="20.100000000000001" customHeight="1" x14ac:dyDescent="0.2">
      <c r="A63" s="281" t="s">
        <v>172</v>
      </c>
      <c r="B63" s="293" t="s">
        <v>270</v>
      </c>
      <c r="C63" s="383" t="s">
        <v>82</v>
      </c>
      <c r="D63" s="324" t="s">
        <v>476</v>
      </c>
      <c r="E63" s="324" t="s">
        <v>485</v>
      </c>
      <c r="F63" s="339">
        <v>0</v>
      </c>
    </row>
    <row r="64" spans="1:6" s="48" customFormat="1" ht="20.100000000000001" customHeight="1" x14ac:dyDescent="0.2">
      <c r="A64" s="281" t="s">
        <v>172</v>
      </c>
      <c r="B64" s="293" t="s">
        <v>175</v>
      </c>
      <c r="C64" s="383" t="s">
        <v>82</v>
      </c>
      <c r="D64" s="324" t="s">
        <v>477</v>
      </c>
      <c r="E64" s="324" t="s">
        <v>484</v>
      </c>
      <c r="F64" s="339">
        <v>0</v>
      </c>
    </row>
    <row r="65" spans="1:7" s="48" customFormat="1" ht="20.100000000000001" customHeight="1" x14ac:dyDescent="0.2">
      <c r="A65" s="281" t="s">
        <v>172</v>
      </c>
      <c r="B65" s="293" t="s">
        <v>176</v>
      </c>
      <c r="C65" s="383" t="s">
        <v>82</v>
      </c>
      <c r="D65" s="324" t="s">
        <v>477</v>
      </c>
      <c r="E65" s="324" t="s">
        <v>486</v>
      </c>
      <c r="F65" s="339">
        <v>10</v>
      </c>
    </row>
    <row r="66" spans="1:7" s="48" customFormat="1" ht="20.100000000000001" customHeight="1" x14ac:dyDescent="0.2">
      <c r="A66" s="281" t="s">
        <v>177</v>
      </c>
      <c r="B66" s="293" t="s">
        <v>178</v>
      </c>
      <c r="C66" s="383" t="s">
        <v>85</v>
      </c>
      <c r="D66" s="324" t="s">
        <v>476</v>
      </c>
      <c r="E66" s="324" t="s">
        <v>485</v>
      </c>
      <c r="F66" s="339">
        <v>0</v>
      </c>
    </row>
    <row r="67" spans="1:7" s="48" customFormat="1" ht="20.100000000000001" customHeight="1" x14ac:dyDescent="0.2">
      <c r="A67" s="281" t="s">
        <v>177</v>
      </c>
      <c r="B67" s="293" t="s">
        <v>179</v>
      </c>
      <c r="C67" s="383" t="s">
        <v>82</v>
      </c>
      <c r="D67" s="324" t="s">
        <v>476</v>
      </c>
      <c r="E67" s="324" t="s">
        <v>485</v>
      </c>
      <c r="F67" s="339">
        <v>0</v>
      </c>
    </row>
    <row r="68" spans="1:7" s="48" customFormat="1" ht="20.100000000000001" customHeight="1" x14ac:dyDescent="0.2">
      <c r="A68" s="281" t="s">
        <v>180</v>
      </c>
      <c r="B68" s="293" t="s">
        <v>181</v>
      </c>
      <c r="C68" s="383" t="s">
        <v>82</v>
      </c>
      <c r="D68" s="324" t="s">
        <v>477</v>
      </c>
      <c r="E68" s="324" t="s">
        <v>484</v>
      </c>
      <c r="F68" s="339">
        <v>10</v>
      </c>
    </row>
    <row r="69" spans="1:7" s="48" customFormat="1" ht="20.100000000000001" customHeight="1" x14ac:dyDescent="0.2">
      <c r="A69" s="281" t="s">
        <v>182</v>
      </c>
      <c r="B69" s="293" t="s">
        <v>183</v>
      </c>
      <c r="C69" s="383" t="s">
        <v>82</v>
      </c>
      <c r="D69" s="324" t="s">
        <v>477</v>
      </c>
      <c r="E69" s="324" t="s">
        <v>484</v>
      </c>
      <c r="F69" s="339">
        <v>10</v>
      </c>
    </row>
    <row r="70" spans="1:7" s="48" customFormat="1" ht="20.100000000000001" customHeight="1" x14ac:dyDescent="0.2">
      <c r="A70" s="281" t="s">
        <v>184</v>
      </c>
      <c r="B70" s="293" t="s">
        <v>185</v>
      </c>
      <c r="C70" s="383" t="s">
        <v>82</v>
      </c>
      <c r="D70" s="324" t="s">
        <v>476</v>
      </c>
      <c r="E70" s="324" t="s">
        <v>485</v>
      </c>
      <c r="F70" s="339">
        <v>0</v>
      </c>
    </row>
    <row r="71" spans="1:7" s="48" customFormat="1" ht="20.100000000000001" customHeight="1" x14ac:dyDescent="0.2">
      <c r="A71" s="281" t="s">
        <v>186</v>
      </c>
      <c r="B71" s="293" t="s">
        <v>187</v>
      </c>
      <c r="C71" s="383" t="s">
        <v>163</v>
      </c>
      <c r="D71" s="324" t="s">
        <v>477</v>
      </c>
      <c r="E71" s="324" t="s">
        <v>484</v>
      </c>
      <c r="F71" s="339">
        <v>0</v>
      </c>
    </row>
    <row r="72" spans="1:7" s="48" customFormat="1" ht="20.100000000000001" customHeight="1" x14ac:dyDescent="0.2">
      <c r="A72" s="281" t="s">
        <v>188</v>
      </c>
      <c r="B72" s="293" t="s">
        <v>189</v>
      </c>
      <c r="C72" s="383" t="s">
        <v>82</v>
      </c>
      <c r="D72" s="324" t="s">
        <v>477</v>
      </c>
      <c r="E72" s="324" t="s">
        <v>486</v>
      </c>
      <c r="F72" s="339">
        <v>20</v>
      </c>
    </row>
    <row r="73" spans="1:7" s="48" customFormat="1" ht="30.95" customHeight="1" thickBot="1" x14ac:dyDescent="0.25">
      <c r="A73" s="90"/>
      <c r="B73" s="91" t="s">
        <v>478</v>
      </c>
      <c r="C73" s="402"/>
      <c r="D73" s="115">
        <f>COUNTIF(D4:D72,"Yes")</f>
        <v>47</v>
      </c>
      <c r="E73" s="115"/>
      <c r="F73" s="119">
        <f>SUM(F4:F72)</f>
        <v>799</v>
      </c>
      <c r="G73" s="120"/>
    </row>
    <row r="74" spans="1:7" s="48" customFormat="1" ht="24.95" customHeight="1" thickTop="1" x14ac:dyDescent="0.2">
      <c r="A74" s="175"/>
      <c r="B74" s="172" t="s">
        <v>366</v>
      </c>
      <c r="C74" s="104"/>
      <c r="D74" s="173"/>
      <c r="E74" s="174"/>
      <c r="F74" s="174"/>
      <c r="G74" s="120"/>
    </row>
    <row r="75" spans="1:7" s="48" customFormat="1" ht="20.100000000000001" customHeight="1" thickBot="1" x14ac:dyDescent="0.25">
      <c r="A75" s="8" t="s">
        <v>367</v>
      </c>
      <c r="B75" s="9" t="s">
        <v>368</v>
      </c>
      <c r="C75" s="412" t="s">
        <v>82</v>
      </c>
      <c r="D75" s="63" t="s">
        <v>476</v>
      </c>
      <c r="E75" s="63" t="s">
        <v>485</v>
      </c>
      <c r="F75" s="117">
        <v>0</v>
      </c>
      <c r="G75" s="120"/>
    </row>
    <row r="76" spans="1:7" s="48" customFormat="1" ht="24.95" customHeight="1" thickTop="1" x14ac:dyDescent="0.2">
      <c r="A76" s="175"/>
      <c r="B76" s="172" t="s">
        <v>369</v>
      </c>
      <c r="C76" s="104"/>
      <c r="D76" s="173"/>
      <c r="E76" s="174"/>
      <c r="F76" s="174"/>
      <c r="G76" s="120"/>
    </row>
    <row r="77" spans="1:7" s="48" customFormat="1" ht="20.100000000000001" customHeight="1" x14ac:dyDescent="0.2">
      <c r="A77" s="10" t="s">
        <v>216</v>
      </c>
      <c r="B77" s="11" t="s">
        <v>217</v>
      </c>
      <c r="C77" s="386" t="s">
        <v>82</v>
      </c>
      <c r="D77" s="64" t="s">
        <v>477</v>
      </c>
      <c r="E77" s="64" t="s">
        <v>484</v>
      </c>
      <c r="F77" s="118">
        <v>18</v>
      </c>
    </row>
    <row r="78" spans="1:7" s="48" customFormat="1" ht="20.100000000000001" customHeight="1" x14ac:dyDescent="0.2">
      <c r="A78" s="8" t="s">
        <v>218</v>
      </c>
      <c r="B78" s="9" t="s">
        <v>219</v>
      </c>
      <c r="C78" s="374" t="s">
        <v>82</v>
      </c>
      <c r="D78" s="63" t="s">
        <v>476</v>
      </c>
      <c r="E78" s="63" t="s">
        <v>485</v>
      </c>
      <c r="F78" s="117">
        <v>0</v>
      </c>
    </row>
    <row r="79" spans="1:7" s="48" customFormat="1" ht="20.100000000000001" customHeight="1" x14ac:dyDescent="0.2">
      <c r="A79" s="10" t="s">
        <v>220</v>
      </c>
      <c r="B79" s="11" t="s">
        <v>221</v>
      </c>
      <c r="C79" s="386" t="s">
        <v>82</v>
      </c>
      <c r="D79" s="64" t="s">
        <v>477</v>
      </c>
      <c r="E79" s="64" t="s">
        <v>486</v>
      </c>
      <c r="F79" s="118">
        <v>7</v>
      </c>
    </row>
    <row r="80" spans="1:7" s="48" customFormat="1" ht="20.100000000000001" customHeight="1" x14ac:dyDescent="0.2">
      <c r="A80" s="8" t="s">
        <v>222</v>
      </c>
      <c r="B80" s="9" t="s">
        <v>223</v>
      </c>
      <c r="C80" s="374" t="s">
        <v>82</v>
      </c>
      <c r="D80" s="63" t="s">
        <v>477</v>
      </c>
      <c r="E80" s="63" t="s">
        <v>484</v>
      </c>
      <c r="F80" s="117">
        <v>7</v>
      </c>
    </row>
    <row r="81" spans="1:6" s="48" customFormat="1" ht="20.100000000000001" customHeight="1" x14ac:dyDescent="0.2">
      <c r="A81" s="10" t="s">
        <v>224</v>
      </c>
      <c r="B81" s="11" t="s">
        <v>225</v>
      </c>
      <c r="C81" s="386" t="s">
        <v>82</v>
      </c>
      <c r="D81" s="64" t="s">
        <v>476</v>
      </c>
      <c r="E81" s="64" t="s">
        <v>485</v>
      </c>
      <c r="F81" s="118">
        <v>0</v>
      </c>
    </row>
    <row r="82" spans="1:6" s="48" customFormat="1" ht="20.100000000000001" customHeight="1" x14ac:dyDescent="0.2">
      <c r="A82" s="8" t="s">
        <v>224</v>
      </c>
      <c r="B82" s="9" t="s">
        <v>226</v>
      </c>
      <c r="C82" s="374" t="s">
        <v>487</v>
      </c>
      <c r="D82" s="63" t="s">
        <v>56</v>
      </c>
      <c r="E82" s="63" t="s">
        <v>56</v>
      </c>
      <c r="F82" s="117" t="s">
        <v>56</v>
      </c>
    </row>
    <row r="83" spans="1:6" s="48" customFormat="1" ht="20.100000000000001" customHeight="1" x14ac:dyDescent="0.2">
      <c r="A83" s="10" t="s">
        <v>229</v>
      </c>
      <c r="B83" s="11" t="s">
        <v>230</v>
      </c>
      <c r="C83" s="386" t="s">
        <v>163</v>
      </c>
      <c r="D83" s="64" t="s">
        <v>477</v>
      </c>
      <c r="E83" s="64" t="s">
        <v>484</v>
      </c>
      <c r="F83" s="118">
        <v>8</v>
      </c>
    </row>
    <row r="84" spans="1:6" s="48" customFormat="1" ht="20.100000000000001" customHeight="1" x14ac:dyDescent="0.2">
      <c r="A84" s="8" t="s">
        <v>229</v>
      </c>
      <c r="B84" s="9" t="s">
        <v>488</v>
      </c>
      <c r="C84" s="374" t="s">
        <v>56</v>
      </c>
      <c r="D84" s="63" t="s">
        <v>56</v>
      </c>
      <c r="E84" s="63" t="s">
        <v>56</v>
      </c>
      <c r="F84" s="117" t="s">
        <v>56</v>
      </c>
    </row>
    <row r="85" spans="1:6" s="48" customFormat="1" ht="20.100000000000001" customHeight="1" x14ac:dyDescent="0.2">
      <c r="A85" s="10" t="s">
        <v>229</v>
      </c>
      <c r="B85" s="11" t="s">
        <v>489</v>
      </c>
      <c r="C85" s="386" t="s">
        <v>56</v>
      </c>
      <c r="D85" s="64" t="s">
        <v>56</v>
      </c>
      <c r="E85" s="64" t="s">
        <v>56</v>
      </c>
      <c r="F85" s="118" t="s">
        <v>56</v>
      </c>
    </row>
    <row r="86" spans="1:6" s="48" customFormat="1" ht="20.100000000000001" customHeight="1" x14ac:dyDescent="0.2">
      <c r="A86" s="8" t="s">
        <v>234</v>
      </c>
      <c r="B86" s="9" t="s">
        <v>235</v>
      </c>
      <c r="C86" s="374" t="s">
        <v>82</v>
      </c>
      <c r="D86" s="63" t="s">
        <v>477</v>
      </c>
      <c r="E86" s="63" t="s">
        <v>486</v>
      </c>
      <c r="F86" s="117">
        <v>5</v>
      </c>
    </row>
    <row r="87" spans="1:6" s="48" customFormat="1" ht="20.100000000000001" customHeight="1" x14ac:dyDescent="0.2">
      <c r="A87" s="580" t="s">
        <v>479</v>
      </c>
      <c r="B87" s="580"/>
      <c r="C87" s="146"/>
      <c r="D87" s="282"/>
      <c r="E87" s="282"/>
      <c r="F87" s="283"/>
    </row>
    <row r="88" spans="1:6" ht="25.9" customHeight="1" x14ac:dyDescent="0.2">
      <c r="A88" s="14" t="s">
        <v>490</v>
      </c>
      <c r="B88" s="14"/>
      <c r="C88" s="14"/>
      <c r="D88" s="14"/>
    </row>
    <row r="89" spans="1:6" x14ac:dyDescent="0.2">
      <c r="A89" s="14" t="s">
        <v>201</v>
      </c>
    </row>
  </sheetData>
  <autoFilter ref="A3:F3" xr:uid="{00000000-0009-0000-0000-000016000000}"/>
  <mergeCells count="2">
    <mergeCell ref="A2:B2"/>
    <mergeCell ref="A87:B87"/>
  </mergeCells>
  <conditionalFormatting sqref="A4:F72">
    <cfRule type="expression" dxfId="6" priority="1">
      <formula>MOD(ROW(),2)=0</formula>
    </cfRule>
  </conditionalFormatting>
  <hyperlinks>
    <hyperlink ref="A2:B2" location="TOC!A1" display="Return to Table of Contents" xr:uid="{00000000-0004-0000-1600-000000000000}"/>
  </hyperlinks>
  <pageMargins left="0.25" right="0.25" top="0.75" bottom="0.75" header="0.3" footer="0.3"/>
  <pageSetup scale="45" fitToHeight="2" orientation="portrait" horizontalDpi="1200" verticalDpi="1200" r:id="rId1"/>
  <headerFooter>
    <oddHeader>&amp;L2022-23 &amp;"Arial,Italic"Survey of Dental Education
&amp;"Arial,Regular"Report 2 - Tuition, Admission, and Attrition</oddHeader>
  </headerFooter>
  <rowBreaks count="1" manualBreakCount="1">
    <brk id="73" max="4"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0C0"/>
  </sheetPr>
  <dimension ref="A1:L97"/>
  <sheetViews>
    <sheetView zoomScaleNormal="100" workbookViewId="0">
      <pane xSplit="3" ySplit="4" topLeftCell="D5" activePane="bottomRight" state="frozen"/>
      <selection pane="topRight" activeCell="A2" sqref="A2:C2"/>
      <selection pane="bottomLeft" activeCell="A2" sqref="A2:C2"/>
      <selection pane="bottomRight"/>
    </sheetView>
  </sheetViews>
  <sheetFormatPr defaultColWidth="9.140625" defaultRowHeight="14.25" x14ac:dyDescent="0.2"/>
  <cols>
    <col min="1" max="1" width="12" style="4" customWidth="1"/>
    <col min="2" max="2" width="53.85546875" style="6" customWidth="1"/>
    <col min="3" max="3" width="22.7109375" style="6" customWidth="1"/>
    <col min="4" max="12" width="12.7109375" style="4" customWidth="1"/>
    <col min="13" max="16384" width="9.140625" style="4"/>
  </cols>
  <sheetData>
    <row r="1" spans="1:12" ht="15" x14ac:dyDescent="0.25">
      <c r="A1" s="261" t="s">
        <v>24</v>
      </c>
      <c r="B1" s="261"/>
      <c r="C1" s="261"/>
    </row>
    <row r="2" spans="1:12" ht="21.75" customHeight="1" x14ac:dyDescent="0.2">
      <c r="A2" s="577" t="s">
        <v>36</v>
      </c>
      <c r="B2" s="577"/>
      <c r="C2" s="370"/>
    </row>
    <row r="3" spans="1:12" ht="18.75" customHeight="1" x14ac:dyDescent="0.25">
      <c r="A3" s="247"/>
      <c r="B3" s="5"/>
      <c r="C3" s="62"/>
      <c r="D3" s="644" t="s">
        <v>491</v>
      </c>
      <c r="E3" s="646"/>
      <c r="F3" s="644" t="s">
        <v>58</v>
      </c>
      <c r="G3" s="646"/>
      <c r="H3" s="644" t="s">
        <v>492</v>
      </c>
      <c r="I3" s="646"/>
      <c r="J3" s="644" t="s">
        <v>399</v>
      </c>
      <c r="K3" s="646"/>
      <c r="L3" s="5"/>
    </row>
    <row r="4" spans="1:12" ht="56.25" customHeight="1" x14ac:dyDescent="0.25">
      <c r="A4" s="7" t="s">
        <v>358</v>
      </c>
      <c r="B4" s="7" t="s">
        <v>359</v>
      </c>
      <c r="C4" s="373" t="s">
        <v>77</v>
      </c>
      <c r="D4" s="49" t="s">
        <v>493</v>
      </c>
      <c r="E4" s="50" t="s">
        <v>494</v>
      </c>
      <c r="F4" s="49" t="s">
        <v>493</v>
      </c>
      <c r="G4" s="50" t="s">
        <v>494</v>
      </c>
      <c r="H4" s="49" t="s">
        <v>493</v>
      </c>
      <c r="I4" s="50" t="s">
        <v>494</v>
      </c>
      <c r="J4" s="49" t="s">
        <v>493</v>
      </c>
      <c r="K4" s="50" t="s">
        <v>494</v>
      </c>
      <c r="L4" s="5" t="s">
        <v>74</v>
      </c>
    </row>
    <row r="5" spans="1:12" s="48" customFormat="1" ht="20.100000000000001" customHeight="1" x14ac:dyDescent="0.2">
      <c r="A5" s="281" t="s">
        <v>80</v>
      </c>
      <c r="B5" s="293" t="s">
        <v>81</v>
      </c>
      <c r="C5" s="383" t="s">
        <v>82</v>
      </c>
      <c r="D5" s="341" t="s">
        <v>477</v>
      </c>
      <c r="E5" s="342">
        <v>1</v>
      </c>
      <c r="F5" s="341" t="s">
        <v>476</v>
      </c>
      <c r="G5" s="343">
        <v>0</v>
      </c>
      <c r="H5" s="341" t="s">
        <v>476</v>
      </c>
      <c r="I5" s="343">
        <v>0</v>
      </c>
      <c r="J5" s="341" t="s">
        <v>476</v>
      </c>
      <c r="K5" s="343">
        <v>0</v>
      </c>
      <c r="L5" s="344">
        <v>1</v>
      </c>
    </row>
    <row r="6" spans="1:12" s="48" customFormat="1" ht="20.100000000000001" customHeight="1" x14ac:dyDescent="0.2">
      <c r="A6" s="281" t="s">
        <v>83</v>
      </c>
      <c r="B6" s="293" t="s">
        <v>84</v>
      </c>
      <c r="C6" s="383" t="s">
        <v>85</v>
      </c>
      <c r="D6" s="341" t="s">
        <v>476</v>
      </c>
      <c r="E6" s="342">
        <v>0</v>
      </c>
      <c r="F6" s="341" t="s">
        <v>476</v>
      </c>
      <c r="G6" s="343">
        <v>0</v>
      </c>
      <c r="H6" s="341" t="s">
        <v>476</v>
      </c>
      <c r="I6" s="343">
        <v>0</v>
      </c>
      <c r="J6" s="341" t="s">
        <v>476</v>
      </c>
      <c r="K6" s="343">
        <v>0</v>
      </c>
      <c r="L6" s="344">
        <v>0</v>
      </c>
    </row>
    <row r="7" spans="1:12" s="48" customFormat="1" ht="20.100000000000001" customHeight="1" x14ac:dyDescent="0.2">
      <c r="A7" s="281" t="s">
        <v>83</v>
      </c>
      <c r="B7" s="293" t="s">
        <v>86</v>
      </c>
      <c r="C7" s="383" t="s">
        <v>85</v>
      </c>
      <c r="D7" s="341" t="s">
        <v>477</v>
      </c>
      <c r="E7" s="342">
        <v>0</v>
      </c>
      <c r="F7" s="341" t="s">
        <v>477</v>
      </c>
      <c r="G7" s="343">
        <v>0</v>
      </c>
      <c r="H7" s="341" t="s">
        <v>477</v>
      </c>
      <c r="I7" s="343">
        <v>0</v>
      </c>
      <c r="J7" s="341" t="s">
        <v>476</v>
      </c>
      <c r="K7" s="343">
        <v>0</v>
      </c>
      <c r="L7" s="344">
        <v>0</v>
      </c>
    </row>
    <row r="8" spans="1:12" s="48" customFormat="1" ht="20.100000000000001" customHeight="1" x14ac:dyDescent="0.2">
      <c r="A8" s="281" t="s">
        <v>87</v>
      </c>
      <c r="B8" s="293" t="s">
        <v>314</v>
      </c>
      <c r="C8" s="383" t="s">
        <v>89</v>
      </c>
      <c r="D8" s="341" t="s">
        <v>476</v>
      </c>
      <c r="E8" s="342">
        <v>0</v>
      </c>
      <c r="F8" s="341" t="s">
        <v>476</v>
      </c>
      <c r="G8" s="343">
        <v>0</v>
      </c>
      <c r="H8" s="341" t="s">
        <v>476</v>
      </c>
      <c r="I8" s="343">
        <v>0</v>
      </c>
      <c r="J8" s="341" t="s">
        <v>476</v>
      </c>
      <c r="K8" s="343">
        <v>0</v>
      </c>
      <c r="L8" s="344">
        <v>0</v>
      </c>
    </row>
    <row r="9" spans="1:12" s="48" customFormat="1" ht="20.100000000000001" customHeight="1" x14ac:dyDescent="0.2">
      <c r="A9" s="281" t="s">
        <v>87</v>
      </c>
      <c r="B9" s="293" t="s">
        <v>273</v>
      </c>
      <c r="C9" s="383" t="s">
        <v>85</v>
      </c>
      <c r="D9" s="341" t="s">
        <v>477</v>
      </c>
      <c r="E9" s="342">
        <v>0</v>
      </c>
      <c r="F9" s="341" t="s">
        <v>477</v>
      </c>
      <c r="G9" s="343">
        <v>0</v>
      </c>
      <c r="H9" s="341" t="s">
        <v>477</v>
      </c>
      <c r="I9" s="343">
        <v>0</v>
      </c>
      <c r="J9" s="341" t="s">
        <v>476</v>
      </c>
      <c r="K9" s="343">
        <v>0</v>
      </c>
      <c r="L9" s="344">
        <v>0</v>
      </c>
    </row>
    <row r="10" spans="1:12" s="48" customFormat="1" ht="20.100000000000001" customHeight="1" x14ac:dyDescent="0.2">
      <c r="A10" s="281" t="s">
        <v>87</v>
      </c>
      <c r="B10" s="293" t="s">
        <v>92</v>
      </c>
      <c r="C10" s="383" t="s">
        <v>82</v>
      </c>
      <c r="D10" s="341" t="s">
        <v>476</v>
      </c>
      <c r="E10" s="342">
        <v>0</v>
      </c>
      <c r="F10" s="341" t="s">
        <v>476</v>
      </c>
      <c r="G10" s="343">
        <v>0</v>
      </c>
      <c r="H10" s="341" t="s">
        <v>476</v>
      </c>
      <c r="I10" s="343">
        <v>0</v>
      </c>
      <c r="J10" s="341" t="s">
        <v>476</v>
      </c>
      <c r="K10" s="343">
        <v>0</v>
      </c>
      <c r="L10" s="344">
        <v>0</v>
      </c>
    </row>
    <row r="11" spans="1:12" s="48" customFormat="1" ht="20.100000000000001" customHeight="1" x14ac:dyDescent="0.2">
      <c r="A11" s="281" t="s">
        <v>87</v>
      </c>
      <c r="B11" s="293" t="s">
        <v>93</v>
      </c>
      <c r="C11" s="383" t="s">
        <v>82</v>
      </c>
      <c r="D11" s="341" t="s">
        <v>476</v>
      </c>
      <c r="E11" s="342">
        <v>0</v>
      </c>
      <c r="F11" s="341" t="s">
        <v>476</v>
      </c>
      <c r="G11" s="343">
        <v>0</v>
      </c>
      <c r="H11" s="341" t="s">
        <v>476</v>
      </c>
      <c r="I11" s="343">
        <v>0</v>
      </c>
      <c r="J11" s="341" t="s">
        <v>476</v>
      </c>
      <c r="K11" s="343">
        <v>0</v>
      </c>
      <c r="L11" s="344">
        <v>0</v>
      </c>
    </row>
    <row r="12" spans="1:12" s="48" customFormat="1" ht="20.100000000000001" customHeight="1" x14ac:dyDescent="0.2">
      <c r="A12" s="281" t="s">
        <v>87</v>
      </c>
      <c r="B12" s="293" t="s">
        <v>94</v>
      </c>
      <c r="C12" s="383" t="s">
        <v>85</v>
      </c>
      <c r="D12" s="341" t="s">
        <v>476</v>
      </c>
      <c r="E12" s="342">
        <v>0</v>
      </c>
      <c r="F12" s="341" t="s">
        <v>476</v>
      </c>
      <c r="G12" s="343">
        <v>0</v>
      </c>
      <c r="H12" s="341" t="s">
        <v>476</v>
      </c>
      <c r="I12" s="343">
        <v>0</v>
      </c>
      <c r="J12" s="341" t="s">
        <v>476</v>
      </c>
      <c r="K12" s="343">
        <v>0</v>
      </c>
      <c r="L12" s="344">
        <v>0</v>
      </c>
    </row>
    <row r="13" spans="1:12" s="48" customFormat="1" ht="20.100000000000001" customHeight="1" x14ac:dyDescent="0.2">
      <c r="A13" s="281" t="s">
        <v>87</v>
      </c>
      <c r="B13" s="293" t="s">
        <v>95</v>
      </c>
      <c r="C13" s="383" t="s">
        <v>85</v>
      </c>
      <c r="D13" s="341" t="s">
        <v>476</v>
      </c>
      <c r="E13" s="342">
        <v>0</v>
      </c>
      <c r="F13" s="341" t="s">
        <v>476</v>
      </c>
      <c r="G13" s="343">
        <v>0</v>
      </c>
      <c r="H13" s="341" t="s">
        <v>476</v>
      </c>
      <c r="I13" s="343">
        <v>0</v>
      </c>
      <c r="J13" s="341" t="s">
        <v>476</v>
      </c>
      <c r="K13" s="343">
        <v>0</v>
      </c>
      <c r="L13" s="344">
        <v>0</v>
      </c>
    </row>
    <row r="14" spans="1:12" s="48" customFormat="1" ht="20.100000000000001" customHeight="1" x14ac:dyDescent="0.2">
      <c r="A14" s="281" t="s">
        <v>87</v>
      </c>
      <c r="B14" s="293" t="s">
        <v>96</v>
      </c>
      <c r="C14" s="383" t="s">
        <v>85</v>
      </c>
      <c r="D14" s="341" t="s">
        <v>477</v>
      </c>
      <c r="E14" s="342">
        <v>1</v>
      </c>
      <c r="F14" s="341" t="s">
        <v>476</v>
      </c>
      <c r="G14" s="343">
        <v>0</v>
      </c>
      <c r="H14" s="341" t="s">
        <v>476</v>
      </c>
      <c r="I14" s="343">
        <v>0</v>
      </c>
      <c r="J14" s="341" t="s">
        <v>476</v>
      </c>
      <c r="K14" s="343">
        <v>0</v>
      </c>
      <c r="L14" s="344">
        <v>1</v>
      </c>
    </row>
    <row r="15" spans="1:12" s="48" customFormat="1" ht="20.100000000000001" customHeight="1" x14ac:dyDescent="0.2">
      <c r="A15" s="281" t="s">
        <v>97</v>
      </c>
      <c r="B15" s="293" t="s">
        <v>98</v>
      </c>
      <c r="C15" s="383" t="s">
        <v>82</v>
      </c>
      <c r="D15" s="341" t="s">
        <v>476</v>
      </c>
      <c r="E15" s="342">
        <v>0</v>
      </c>
      <c r="F15" s="341" t="s">
        <v>476</v>
      </c>
      <c r="G15" s="343">
        <v>0</v>
      </c>
      <c r="H15" s="341" t="s">
        <v>476</v>
      </c>
      <c r="I15" s="343">
        <v>0</v>
      </c>
      <c r="J15" s="341" t="s">
        <v>476</v>
      </c>
      <c r="K15" s="343">
        <v>0</v>
      </c>
      <c r="L15" s="344">
        <v>0</v>
      </c>
    </row>
    <row r="16" spans="1:12" s="48" customFormat="1" ht="20.100000000000001" customHeight="1" x14ac:dyDescent="0.2">
      <c r="A16" s="281" t="s">
        <v>99</v>
      </c>
      <c r="B16" s="293" t="s">
        <v>100</v>
      </c>
      <c r="C16" s="383" t="s">
        <v>82</v>
      </c>
      <c r="D16" s="341" t="s">
        <v>476</v>
      </c>
      <c r="E16" s="342">
        <v>0</v>
      </c>
      <c r="F16" s="341" t="s">
        <v>476</v>
      </c>
      <c r="G16" s="343">
        <v>0</v>
      </c>
      <c r="H16" s="341" t="s">
        <v>476</v>
      </c>
      <c r="I16" s="343">
        <v>0</v>
      </c>
      <c r="J16" s="341" t="s">
        <v>476</v>
      </c>
      <c r="K16" s="343">
        <v>0</v>
      </c>
      <c r="L16" s="344">
        <v>0</v>
      </c>
    </row>
    <row r="17" spans="1:12" s="48" customFormat="1" ht="20.100000000000001" customHeight="1" x14ac:dyDescent="0.2">
      <c r="A17" s="281" t="s">
        <v>101</v>
      </c>
      <c r="B17" s="293" t="s">
        <v>102</v>
      </c>
      <c r="C17" s="383" t="s">
        <v>85</v>
      </c>
      <c r="D17" s="341" t="s">
        <v>476</v>
      </c>
      <c r="E17" s="342">
        <v>0</v>
      </c>
      <c r="F17" s="341" t="s">
        <v>476</v>
      </c>
      <c r="G17" s="343">
        <v>0</v>
      </c>
      <c r="H17" s="341" t="s">
        <v>476</v>
      </c>
      <c r="I17" s="343">
        <v>0</v>
      </c>
      <c r="J17" s="341" t="s">
        <v>476</v>
      </c>
      <c r="K17" s="343">
        <v>0</v>
      </c>
      <c r="L17" s="344">
        <v>0</v>
      </c>
    </row>
    <row r="18" spans="1:12" s="48" customFormat="1" ht="20.100000000000001" customHeight="1" x14ac:dyDescent="0.2">
      <c r="A18" s="281" t="s">
        <v>103</v>
      </c>
      <c r="B18" s="293" t="s">
        <v>104</v>
      </c>
      <c r="C18" s="383" t="s">
        <v>82</v>
      </c>
      <c r="D18" s="341" t="s">
        <v>476</v>
      </c>
      <c r="E18" s="342">
        <v>0</v>
      </c>
      <c r="F18" s="341" t="s">
        <v>476</v>
      </c>
      <c r="G18" s="343">
        <v>0</v>
      </c>
      <c r="H18" s="341" t="s">
        <v>476</v>
      </c>
      <c r="I18" s="343">
        <v>0</v>
      </c>
      <c r="J18" s="341" t="s">
        <v>476</v>
      </c>
      <c r="K18" s="343">
        <v>0</v>
      </c>
      <c r="L18" s="344">
        <v>0</v>
      </c>
    </row>
    <row r="19" spans="1:12" s="48" customFormat="1" ht="20.100000000000001" customHeight="1" x14ac:dyDescent="0.2">
      <c r="A19" s="281" t="s">
        <v>103</v>
      </c>
      <c r="B19" s="293" t="s">
        <v>105</v>
      </c>
      <c r="C19" s="383" t="s">
        <v>85</v>
      </c>
      <c r="D19" s="341" t="s">
        <v>476</v>
      </c>
      <c r="E19" s="342">
        <v>0</v>
      </c>
      <c r="F19" s="341" t="s">
        <v>476</v>
      </c>
      <c r="G19" s="343">
        <v>0</v>
      </c>
      <c r="H19" s="341" t="s">
        <v>476</v>
      </c>
      <c r="I19" s="343">
        <v>0</v>
      </c>
      <c r="J19" s="341" t="s">
        <v>476</v>
      </c>
      <c r="K19" s="343">
        <v>0</v>
      </c>
      <c r="L19" s="344">
        <v>0</v>
      </c>
    </row>
    <row r="20" spans="1:12" s="48" customFormat="1" ht="20.100000000000001" customHeight="1" x14ac:dyDescent="0.2">
      <c r="A20" s="281" t="s">
        <v>103</v>
      </c>
      <c r="B20" s="293" t="s">
        <v>106</v>
      </c>
      <c r="C20" s="383" t="s">
        <v>85</v>
      </c>
      <c r="D20" s="341" t="s">
        <v>476</v>
      </c>
      <c r="E20" s="342">
        <v>0</v>
      </c>
      <c r="F20" s="341" t="s">
        <v>476</v>
      </c>
      <c r="G20" s="343">
        <v>0</v>
      </c>
      <c r="H20" s="341" t="s">
        <v>476</v>
      </c>
      <c r="I20" s="343">
        <v>0</v>
      </c>
      <c r="J20" s="341" t="s">
        <v>476</v>
      </c>
      <c r="K20" s="343">
        <v>0</v>
      </c>
      <c r="L20" s="344">
        <v>0</v>
      </c>
    </row>
    <row r="21" spans="1:12" s="48" customFormat="1" ht="20.100000000000001" customHeight="1" x14ac:dyDescent="0.2">
      <c r="A21" s="281" t="s">
        <v>107</v>
      </c>
      <c r="B21" s="293" t="s">
        <v>108</v>
      </c>
      <c r="C21" s="383" t="s">
        <v>82</v>
      </c>
      <c r="D21" s="341" t="s">
        <v>476</v>
      </c>
      <c r="E21" s="342">
        <v>0</v>
      </c>
      <c r="F21" s="341" t="s">
        <v>476</v>
      </c>
      <c r="G21" s="343">
        <v>0</v>
      </c>
      <c r="H21" s="341" t="s">
        <v>476</v>
      </c>
      <c r="I21" s="343">
        <v>0</v>
      </c>
      <c r="J21" s="341" t="s">
        <v>476</v>
      </c>
      <c r="K21" s="343">
        <v>0</v>
      </c>
      <c r="L21" s="344">
        <v>0</v>
      </c>
    </row>
    <row r="22" spans="1:12" s="48" customFormat="1" ht="20.100000000000001" customHeight="1" x14ac:dyDescent="0.2">
      <c r="A22" s="281" t="s">
        <v>109</v>
      </c>
      <c r="B22" s="293" t="s">
        <v>110</v>
      </c>
      <c r="C22" s="383" t="s">
        <v>82</v>
      </c>
      <c r="D22" s="341" t="s">
        <v>476</v>
      </c>
      <c r="E22" s="342">
        <v>0</v>
      </c>
      <c r="F22" s="341" t="s">
        <v>476</v>
      </c>
      <c r="G22" s="343">
        <v>0</v>
      </c>
      <c r="H22" s="341" t="s">
        <v>476</v>
      </c>
      <c r="I22" s="343">
        <v>0</v>
      </c>
      <c r="J22" s="341" t="s">
        <v>476</v>
      </c>
      <c r="K22" s="343">
        <v>0</v>
      </c>
      <c r="L22" s="344">
        <v>0</v>
      </c>
    </row>
    <row r="23" spans="1:12" s="48" customFormat="1" ht="20.100000000000001" customHeight="1" x14ac:dyDescent="0.2">
      <c r="A23" s="281" t="s">
        <v>109</v>
      </c>
      <c r="B23" s="293" t="s">
        <v>111</v>
      </c>
      <c r="C23" s="383" t="s">
        <v>82</v>
      </c>
      <c r="D23" s="341" t="s">
        <v>476</v>
      </c>
      <c r="E23" s="342">
        <v>0</v>
      </c>
      <c r="F23" s="341" t="s">
        <v>476</v>
      </c>
      <c r="G23" s="343">
        <v>0</v>
      </c>
      <c r="H23" s="341" t="s">
        <v>476</v>
      </c>
      <c r="I23" s="343">
        <v>0</v>
      </c>
      <c r="J23" s="341" t="s">
        <v>476</v>
      </c>
      <c r="K23" s="343">
        <v>0</v>
      </c>
      <c r="L23" s="344">
        <v>0</v>
      </c>
    </row>
    <row r="24" spans="1:12" s="48" customFormat="1" ht="20.100000000000001" customHeight="1" x14ac:dyDescent="0.2">
      <c r="A24" s="281" t="s">
        <v>109</v>
      </c>
      <c r="B24" s="293" t="s">
        <v>112</v>
      </c>
      <c r="C24" s="383" t="s">
        <v>85</v>
      </c>
      <c r="D24" s="341" t="s">
        <v>476</v>
      </c>
      <c r="E24" s="342">
        <v>0</v>
      </c>
      <c r="F24" s="341" t="s">
        <v>476</v>
      </c>
      <c r="G24" s="343">
        <v>0</v>
      </c>
      <c r="H24" s="341" t="s">
        <v>476</v>
      </c>
      <c r="I24" s="343">
        <v>0</v>
      </c>
      <c r="J24" s="341" t="s">
        <v>476</v>
      </c>
      <c r="K24" s="343">
        <v>0</v>
      </c>
      <c r="L24" s="344">
        <v>0</v>
      </c>
    </row>
    <row r="25" spans="1:12" s="48" customFormat="1" ht="20.100000000000001" customHeight="1" x14ac:dyDescent="0.2">
      <c r="A25" s="281" t="s">
        <v>113</v>
      </c>
      <c r="B25" s="293" t="s">
        <v>114</v>
      </c>
      <c r="C25" s="383" t="s">
        <v>82</v>
      </c>
      <c r="D25" s="341" t="s">
        <v>476</v>
      </c>
      <c r="E25" s="342">
        <v>0</v>
      </c>
      <c r="F25" s="341" t="s">
        <v>476</v>
      </c>
      <c r="G25" s="343">
        <v>0</v>
      </c>
      <c r="H25" s="341" t="s">
        <v>476</v>
      </c>
      <c r="I25" s="343">
        <v>0</v>
      </c>
      <c r="J25" s="341" t="s">
        <v>476</v>
      </c>
      <c r="K25" s="343">
        <v>0</v>
      </c>
      <c r="L25" s="344">
        <v>0</v>
      </c>
    </row>
    <row r="26" spans="1:12" s="48" customFormat="1" ht="20.100000000000001" customHeight="1" x14ac:dyDescent="0.2">
      <c r="A26" s="281" t="s">
        <v>115</v>
      </c>
      <c r="B26" s="293" t="s">
        <v>116</v>
      </c>
      <c r="C26" s="383" t="s">
        <v>82</v>
      </c>
      <c r="D26" s="341" t="s">
        <v>476</v>
      </c>
      <c r="E26" s="342">
        <v>0</v>
      </c>
      <c r="F26" s="341" t="s">
        <v>476</v>
      </c>
      <c r="G26" s="343">
        <v>0</v>
      </c>
      <c r="H26" s="341" t="s">
        <v>476</v>
      </c>
      <c r="I26" s="343">
        <v>0</v>
      </c>
      <c r="J26" s="341" t="s">
        <v>476</v>
      </c>
      <c r="K26" s="343">
        <v>0</v>
      </c>
      <c r="L26" s="344">
        <v>0</v>
      </c>
    </row>
    <row r="27" spans="1:12" s="48" customFormat="1" ht="20.100000000000001" customHeight="1" x14ac:dyDescent="0.2">
      <c r="A27" s="281" t="s">
        <v>117</v>
      </c>
      <c r="B27" s="293" t="s">
        <v>118</v>
      </c>
      <c r="C27" s="383" t="s">
        <v>82</v>
      </c>
      <c r="D27" s="341" t="s">
        <v>476</v>
      </c>
      <c r="E27" s="342">
        <v>0</v>
      </c>
      <c r="F27" s="341" t="s">
        <v>476</v>
      </c>
      <c r="G27" s="343">
        <v>0</v>
      </c>
      <c r="H27" s="341" t="s">
        <v>476</v>
      </c>
      <c r="I27" s="343">
        <v>0</v>
      </c>
      <c r="J27" s="341" t="s">
        <v>476</v>
      </c>
      <c r="K27" s="343">
        <v>0</v>
      </c>
      <c r="L27" s="344">
        <v>0</v>
      </c>
    </row>
    <row r="28" spans="1:12" s="48" customFormat="1" ht="20.100000000000001" customHeight="1" x14ac:dyDescent="0.2">
      <c r="A28" s="281" t="s">
        <v>117</v>
      </c>
      <c r="B28" s="293" t="s">
        <v>119</v>
      </c>
      <c r="C28" s="383" t="s">
        <v>82</v>
      </c>
      <c r="D28" s="341" t="s">
        <v>476</v>
      </c>
      <c r="E28" s="342">
        <v>0</v>
      </c>
      <c r="F28" s="341" t="s">
        <v>476</v>
      </c>
      <c r="G28" s="343">
        <v>0</v>
      </c>
      <c r="H28" s="341" t="s">
        <v>476</v>
      </c>
      <c r="I28" s="343">
        <v>0</v>
      </c>
      <c r="J28" s="341" t="s">
        <v>476</v>
      </c>
      <c r="K28" s="343">
        <v>0</v>
      </c>
      <c r="L28" s="344">
        <v>0</v>
      </c>
    </row>
    <row r="29" spans="1:12" s="48" customFormat="1" ht="20.100000000000001" customHeight="1" x14ac:dyDescent="0.2">
      <c r="A29" s="281" t="s">
        <v>120</v>
      </c>
      <c r="B29" s="293" t="s">
        <v>121</v>
      </c>
      <c r="C29" s="383" t="s">
        <v>82</v>
      </c>
      <c r="D29" s="341" t="s">
        <v>476</v>
      </c>
      <c r="E29" s="342">
        <v>0</v>
      </c>
      <c r="F29" s="341" t="s">
        <v>476</v>
      </c>
      <c r="G29" s="343">
        <v>0</v>
      </c>
      <c r="H29" s="341" t="s">
        <v>476</v>
      </c>
      <c r="I29" s="343">
        <v>0</v>
      </c>
      <c r="J29" s="341" t="s">
        <v>476</v>
      </c>
      <c r="K29" s="343">
        <v>0</v>
      </c>
      <c r="L29" s="344">
        <v>0</v>
      </c>
    </row>
    <row r="30" spans="1:12" s="48" customFormat="1" ht="20.100000000000001" customHeight="1" x14ac:dyDescent="0.2">
      <c r="A30" s="281" t="s">
        <v>122</v>
      </c>
      <c r="B30" s="293" t="s">
        <v>123</v>
      </c>
      <c r="C30" s="383" t="s">
        <v>85</v>
      </c>
      <c r="D30" s="341" t="s">
        <v>476</v>
      </c>
      <c r="E30" s="342">
        <v>0</v>
      </c>
      <c r="F30" s="341" t="s">
        <v>476</v>
      </c>
      <c r="G30" s="343">
        <v>0</v>
      </c>
      <c r="H30" s="341" t="s">
        <v>476</v>
      </c>
      <c r="I30" s="343">
        <v>0</v>
      </c>
      <c r="J30" s="341" t="s">
        <v>476</v>
      </c>
      <c r="K30" s="343">
        <v>0</v>
      </c>
      <c r="L30" s="344">
        <v>0</v>
      </c>
    </row>
    <row r="31" spans="1:12" s="48" customFormat="1" ht="20.100000000000001" customHeight="1" x14ac:dyDescent="0.2">
      <c r="A31" s="281" t="s">
        <v>48</v>
      </c>
      <c r="B31" s="293" t="s">
        <v>124</v>
      </c>
      <c r="C31" s="383" t="s">
        <v>82</v>
      </c>
      <c r="D31" s="341" t="s">
        <v>476</v>
      </c>
      <c r="E31" s="342">
        <v>0</v>
      </c>
      <c r="F31" s="341" t="s">
        <v>476</v>
      </c>
      <c r="G31" s="343">
        <v>0</v>
      </c>
      <c r="H31" s="341" t="s">
        <v>476</v>
      </c>
      <c r="I31" s="343">
        <v>0</v>
      </c>
      <c r="J31" s="341" t="s">
        <v>476</v>
      </c>
      <c r="K31" s="343">
        <v>0</v>
      </c>
      <c r="L31" s="344">
        <v>0</v>
      </c>
    </row>
    <row r="32" spans="1:12" s="48" customFormat="1" ht="20.100000000000001" customHeight="1" x14ac:dyDescent="0.2">
      <c r="A32" s="281" t="s">
        <v>125</v>
      </c>
      <c r="B32" s="293" t="s">
        <v>126</v>
      </c>
      <c r="C32" s="383" t="s">
        <v>85</v>
      </c>
      <c r="D32" s="341" t="s">
        <v>476</v>
      </c>
      <c r="E32" s="342">
        <v>0</v>
      </c>
      <c r="F32" s="341" t="s">
        <v>476</v>
      </c>
      <c r="G32" s="343">
        <v>0</v>
      </c>
      <c r="H32" s="341" t="s">
        <v>476</v>
      </c>
      <c r="I32" s="343">
        <v>0</v>
      </c>
      <c r="J32" s="341" t="s">
        <v>476</v>
      </c>
      <c r="K32" s="343">
        <v>0</v>
      </c>
      <c r="L32" s="344">
        <v>0</v>
      </c>
    </row>
    <row r="33" spans="1:12" s="48" customFormat="1" ht="20.100000000000001" customHeight="1" x14ac:dyDescent="0.2">
      <c r="A33" s="281" t="s">
        <v>125</v>
      </c>
      <c r="B33" s="293" t="s">
        <v>127</v>
      </c>
      <c r="C33" s="383" t="s">
        <v>85</v>
      </c>
      <c r="D33" s="341" t="s">
        <v>476</v>
      </c>
      <c r="E33" s="342">
        <v>0</v>
      </c>
      <c r="F33" s="341" t="s">
        <v>476</v>
      </c>
      <c r="G33" s="343">
        <v>0</v>
      </c>
      <c r="H33" s="341" t="s">
        <v>476</v>
      </c>
      <c r="I33" s="343">
        <v>0</v>
      </c>
      <c r="J33" s="341" t="s">
        <v>476</v>
      </c>
      <c r="K33" s="343">
        <v>0</v>
      </c>
      <c r="L33" s="344">
        <v>0</v>
      </c>
    </row>
    <row r="34" spans="1:12" s="48" customFormat="1" ht="20.100000000000001" customHeight="1" x14ac:dyDescent="0.2">
      <c r="A34" s="281" t="s">
        <v>125</v>
      </c>
      <c r="B34" s="293" t="s">
        <v>128</v>
      </c>
      <c r="C34" s="383" t="s">
        <v>85</v>
      </c>
      <c r="D34" s="341" t="s">
        <v>476</v>
      </c>
      <c r="E34" s="342">
        <v>0</v>
      </c>
      <c r="F34" s="341" t="s">
        <v>476</v>
      </c>
      <c r="G34" s="343">
        <v>0</v>
      </c>
      <c r="H34" s="341" t="s">
        <v>476</v>
      </c>
      <c r="I34" s="343">
        <v>0</v>
      </c>
      <c r="J34" s="341" t="s">
        <v>476</v>
      </c>
      <c r="K34" s="343">
        <v>0</v>
      </c>
      <c r="L34" s="344">
        <v>0</v>
      </c>
    </row>
    <row r="35" spans="1:12" s="48" customFormat="1" ht="20.100000000000001" customHeight="1" x14ac:dyDescent="0.2">
      <c r="A35" s="281" t="s">
        <v>129</v>
      </c>
      <c r="B35" s="293" t="s">
        <v>130</v>
      </c>
      <c r="C35" s="383" t="s">
        <v>85</v>
      </c>
      <c r="D35" s="341" t="s">
        <v>476</v>
      </c>
      <c r="E35" s="342">
        <v>0</v>
      </c>
      <c r="F35" s="341" t="s">
        <v>476</v>
      </c>
      <c r="G35" s="343">
        <v>0</v>
      </c>
      <c r="H35" s="341" t="s">
        <v>476</v>
      </c>
      <c r="I35" s="343">
        <v>0</v>
      </c>
      <c r="J35" s="341" t="s">
        <v>476</v>
      </c>
      <c r="K35" s="343">
        <v>0</v>
      </c>
      <c r="L35" s="344">
        <v>0</v>
      </c>
    </row>
    <row r="36" spans="1:12" s="48" customFormat="1" ht="20.100000000000001" customHeight="1" x14ac:dyDescent="0.2">
      <c r="A36" s="281" t="s">
        <v>129</v>
      </c>
      <c r="B36" s="293" t="s">
        <v>131</v>
      </c>
      <c r="C36" s="383" t="s">
        <v>82</v>
      </c>
      <c r="D36" s="341" t="s">
        <v>476</v>
      </c>
      <c r="E36" s="342">
        <v>0</v>
      </c>
      <c r="F36" s="341" t="s">
        <v>476</v>
      </c>
      <c r="G36" s="343">
        <v>0</v>
      </c>
      <c r="H36" s="341" t="s">
        <v>476</v>
      </c>
      <c r="I36" s="343">
        <v>0</v>
      </c>
      <c r="J36" s="341" t="s">
        <v>476</v>
      </c>
      <c r="K36" s="343">
        <v>0</v>
      </c>
      <c r="L36" s="344">
        <v>0</v>
      </c>
    </row>
    <row r="37" spans="1:12" s="48" customFormat="1" ht="20.100000000000001" customHeight="1" x14ac:dyDescent="0.2">
      <c r="A37" s="281" t="s">
        <v>132</v>
      </c>
      <c r="B37" s="293" t="s">
        <v>133</v>
      </c>
      <c r="C37" s="383" t="s">
        <v>82</v>
      </c>
      <c r="D37" s="341" t="s">
        <v>476</v>
      </c>
      <c r="E37" s="342">
        <v>0</v>
      </c>
      <c r="F37" s="341" t="s">
        <v>476</v>
      </c>
      <c r="G37" s="343">
        <v>0</v>
      </c>
      <c r="H37" s="341" t="s">
        <v>476</v>
      </c>
      <c r="I37" s="343">
        <v>0</v>
      </c>
      <c r="J37" s="341" t="s">
        <v>476</v>
      </c>
      <c r="K37" s="343">
        <v>0</v>
      </c>
      <c r="L37" s="344">
        <v>0</v>
      </c>
    </row>
    <row r="38" spans="1:12" s="48" customFormat="1" ht="20.100000000000001" customHeight="1" x14ac:dyDescent="0.2">
      <c r="A38" s="281" t="s">
        <v>52</v>
      </c>
      <c r="B38" s="293" t="s">
        <v>134</v>
      </c>
      <c r="C38" s="383" t="s">
        <v>82</v>
      </c>
      <c r="D38" s="341" t="s">
        <v>476</v>
      </c>
      <c r="E38" s="342">
        <v>0</v>
      </c>
      <c r="F38" s="341" t="s">
        <v>476</v>
      </c>
      <c r="G38" s="343">
        <v>0</v>
      </c>
      <c r="H38" s="341" t="s">
        <v>476</v>
      </c>
      <c r="I38" s="343">
        <v>0</v>
      </c>
      <c r="J38" s="341" t="s">
        <v>476</v>
      </c>
      <c r="K38" s="343">
        <v>0</v>
      </c>
      <c r="L38" s="344">
        <v>0</v>
      </c>
    </row>
    <row r="39" spans="1:12" s="48" customFormat="1" ht="20.100000000000001" customHeight="1" x14ac:dyDescent="0.2">
      <c r="A39" s="281" t="s">
        <v>135</v>
      </c>
      <c r="B39" s="293" t="s">
        <v>136</v>
      </c>
      <c r="C39" s="383" t="s">
        <v>82</v>
      </c>
      <c r="D39" s="341" t="s">
        <v>476</v>
      </c>
      <c r="E39" s="342">
        <v>0</v>
      </c>
      <c r="F39" s="341" t="s">
        <v>476</v>
      </c>
      <c r="G39" s="343">
        <v>0</v>
      </c>
      <c r="H39" s="341" t="s">
        <v>476</v>
      </c>
      <c r="I39" s="343">
        <v>0</v>
      </c>
      <c r="J39" s="341" t="s">
        <v>476</v>
      </c>
      <c r="K39" s="343">
        <v>0</v>
      </c>
      <c r="L39" s="344">
        <v>0</v>
      </c>
    </row>
    <row r="40" spans="1:12" s="48" customFormat="1" ht="20.100000000000001" customHeight="1" x14ac:dyDescent="0.2">
      <c r="A40" s="281" t="s">
        <v>135</v>
      </c>
      <c r="B40" s="293" t="s">
        <v>137</v>
      </c>
      <c r="C40" s="383" t="s">
        <v>85</v>
      </c>
      <c r="D40" s="341" t="s">
        <v>476</v>
      </c>
      <c r="E40" s="342">
        <v>0</v>
      </c>
      <c r="F40" s="341" t="s">
        <v>476</v>
      </c>
      <c r="G40" s="343">
        <v>0</v>
      </c>
      <c r="H40" s="341" t="s">
        <v>476</v>
      </c>
      <c r="I40" s="343">
        <v>0</v>
      </c>
      <c r="J40" s="341" t="s">
        <v>476</v>
      </c>
      <c r="K40" s="343">
        <v>0</v>
      </c>
      <c r="L40" s="344">
        <v>0</v>
      </c>
    </row>
    <row r="41" spans="1:12" s="48" customFormat="1" ht="20.100000000000001" customHeight="1" x14ac:dyDescent="0.2">
      <c r="A41" s="281" t="s">
        <v>138</v>
      </c>
      <c r="B41" s="293" t="s">
        <v>139</v>
      </c>
      <c r="C41" s="383" t="s">
        <v>85</v>
      </c>
      <c r="D41" s="341" t="s">
        <v>476</v>
      </c>
      <c r="E41" s="342">
        <v>0</v>
      </c>
      <c r="F41" s="341" t="s">
        <v>476</v>
      </c>
      <c r="G41" s="343">
        <v>0</v>
      </c>
      <c r="H41" s="341" t="s">
        <v>476</v>
      </c>
      <c r="I41" s="343">
        <v>0</v>
      </c>
      <c r="J41" s="341" t="s">
        <v>476</v>
      </c>
      <c r="K41" s="343">
        <v>0</v>
      </c>
      <c r="L41" s="344">
        <v>0</v>
      </c>
    </row>
    <row r="42" spans="1:12" s="48" customFormat="1" ht="20.100000000000001" customHeight="1" x14ac:dyDescent="0.2">
      <c r="A42" s="281" t="s">
        <v>138</v>
      </c>
      <c r="B42" s="293" t="s">
        <v>140</v>
      </c>
      <c r="C42" s="383" t="s">
        <v>82</v>
      </c>
      <c r="D42" s="341" t="s">
        <v>477</v>
      </c>
      <c r="E42" s="342">
        <v>1</v>
      </c>
      <c r="F42" s="341" t="s">
        <v>476</v>
      </c>
      <c r="G42" s="343">
        <v>0</v>
      </c>
      <c r="H42" s="341" t="s">
        <v>476</v>
      </c>
      <c r="I42" s="343">
        <v>0</v>
      </c>
      <c r="J42" s="341" t="s">
        <v>476</v>
      </c>
      <c r="K42" s="343">
        <v>0</v>
      </c>
      <c r="L42" s="344">
        <v>1</v>
      </c>
    </row>
    <row r="43" spans="1:12" s="48" customFormat="1" ht="20.100000000000001" customHeight="1" x14ac:dyDescent="0.2">
      <c r="A43" s="281" t="s">
        <v>141</v>
      </c>
      <c r="B43" s="293" t="s">
        <v>142</v>
      </c>
      <c r="C43" s="383" t="s">
        <v>82</v>
      </c>
      <c r="D43" s="341" t="s">
        <v>476</v>
      </c>
      <c r="E43" s="342">
        <v>0</v>
      </c>
      <c r="F43" s="341" t="s">
        <v>476</v>
      </c>
      <c r="G43" s="343">
        <v>0</v>
      </c>
      <c r="H43" s="341" t="s">
        <v>476</v>
      </c>
      <c r="I43" s="343">
        <v>0</v>
      </c>
      <c r="J43" s="341" t="s">
        <v>476</v>
      </c>
      <c r="K43" s="343">
        <v>0</v>
      </c>
      <c r="L43" s="344">
        <v>0</v>
      </c>
    </row>
    <row r="44" spans="1:12" s="48" customFormat="1" ht="20.100000000000001" customHeight="1" x14ac:dyDescent="0.2">
      <c r="A44" s="281" t="s">
        <v>143</v>
      </c>
      <c r="B44" s="293" t="s">
        <v>144</v>
      </c>
      <c r="C44" s="383" t="s">
        <v>82</v>
      </c>
      <c r="D44" s="341" t="s">
        <v>476</v>
      </c>
      <c r="E44" s="342">
        <v>0</v>
      </c>
      <c r="F44" s="341" t="s">
        <v>476</v>
      </c>
      <c r="G44" s="343">
        <v>0</v>
      </c>
      <c r="H44" s="341" t="s">
        <v>476</v>
      </c>
      <c r="I44" s="343">
        <v>0</v>
      </c>
      <c r="J44" s="341" t="s">
        <v>476</v>
      </c>
      <c r="K44" s="343">
        <v>0</v>
      </c>
      <c r="L44" s="344">
        <v>0</v>
      </c>
    </row>
    <row r="45" spans="1:12" s="48" customFormat="1" ht="20.100000000000001" customHeight="1" x14ac:dyDescent="0.2">
      <c r="A45" s="281" t="s">
        <v>145</v>
      </c>
      <c r="B45" s="293" t="s">
        <v>146</v>
      </c>
      <c r="C45" s="383" t="s">
        <v>85</v>
      </c>
      <c r="D45" s="341" t="s">
        <v>476</v>
      </c>
      <c r="E45" s="342">
        <v>0</v>
      </c>
      <c r="F45" s="341" t="s">
        <v>476</v>
      </c>
      <c r="G45" s="343">
        <v>0</v>
      </c>
      <c r="H45" s="341" t="s">
        <v>476</v>
      </c>
      <c r="I45" s="343">
        <v>0</v>
      </c>
      <c r="J45" s="341" t="s">
        <v>476</v>
      </c>
      <c r="K45" s="343">
        <v>0</v>
      </c>
      <c r="L45" s="344">
        <v>0</v>
      </c>
    </row>
    <row r="46" spans="1:12" s="48" customFormat="1" ht="20.100000000000001" customHeight="1" x14ac:dyDescent="0.2">
      <c r="A46" s="281" t="s">
        <v>145</v>
      </c>
      <c r="B46" s="293" t="s">
        <v>147</v>
      </c>
      <c r="C46" s="383" t="s">
        <v>85</v>
      </c>
      <c r="D46" s="341" t="s">
        <v>476</v>
      </c>
      <c r="E46" s="342">
        <v>0</v>
      </c>
      <c r="F46" s="341" t="s">
        <v>476</v>
      </c>
      <c r="G46" s="343">
        <v>0</v>
      </c>
      <c r="H46" s="341" t="s">
        <v>476</v>
      </c>
      <c r="I46" s="343">
        <v>0</v>
      </c>
      <c r="J46" s="341" t="s">
        <v>476</v>
      </c>
      <c r="K46" s="343">
        <v>0</v>
      </c>
      <c r="L46" s="344">
        <v>0</v>
      </c>
    </row>
    <row r="47" spans="1:12" s="48" customFormat="1" ht="20.100000000000001" customHeight="1" x14ac:dyDescent="0.2">
      <c r="A47" s="281" t="s">
        <v>145</v>
      </c>
      <c r="B47" s="293" t="s">
        <v>148</v>
      </c>
      <c r="C47" s="383" t="s">
        <v>82</v>
      </c>
      <c r="D47" s="341" t="s">
        <v>476</v>
      </c>
      <c r="E47" s="342">
        <v>0</v>
      </c>
      <c r="F47" s="341" t="s">
        <v>476</v>
      </c>
      <c r="G47" s="343">
        <v>0</v>
      </c>
      <c r="H47" s="341" t="s">
        <v>476</v>
      </c>
      <c r="I47" s="343">
        <v>0</v>
      </c>
      <c r="J47" s="341" t="s">
        <v>476</v>
      </c>
      <c r="K47" s="343">
        <v>0</v>
      </c>
      <c r="L47" s="344">
        <v>0</v>
      </c>
    </row>
    <row r="48" spans="1:12" s="48" customFormat="1" ht="20.100000000000001" customHeight="1" x14ac:dyDescent="0.2">
      <c r="A48" s="281" t="s">
        <v>145</v>
      </c>
      <c r="B48" s="293" t="s">
        <v>149</v>
      </c>
      <c r="C48" s="383" t="s">
        <v>85</v>
      </c>
      <c r="D48" s="341" t="s">
        <v>476</v>
      </c>
      <c r="E48" s="342">
        <v>0</v>
      </c>
      <c r="F48" s="341" t="s">
        <v>476</v>
      </c>
      <c r="G48" s="343">
        <v>0</v>
      </c>
      <c r="H48" s="341" t="s">
        <v>476</v>
      </c>
      <c r="I48" s="343">
        <v>0</v>
      </c>
      <c r="J48" s="341" t="s">
        <v>476</v>
      </c>
      <c r="K48" s="343">
        <v>0</v>
      </c>
      <c r="L48" s="344">
        <v>0</v>
      </c>
    </row>
    <row r="49" spans="1:12" s="48" customFormat="1" ht="20.100000000000001" customHeight="1" x14ac:dyDescent="0.2">
      <c r="A49" s="281" t="s">
        <v>145</v>
      </c>
      <c r="B49" s="293" t="s">
        <v>150</v>
      </c>
      <c r="C49" s="383" t="s">
        <v>82</v>
      </c>
      <c r="D49" s="341" t="s">
        <v>476</v>
      </c>
      <c r="E49" s="342">
        <v>0</v>
      </c>
      <c r="F49" s="341" t="s">
        <v>476</v>
      </c>
      <c r="G49" s="343">
        <v>0</v>
      </c>
      <c r="H49" s="341" t="s">
        <v>476</v>
      </c>
      <c r="I49" s="343">
        <v>0</v>
      </c>
      <c r="J49" s="341" t="s">
        <v>476</v>
      </c>
      <c r="K49" s="343">
        <v>0</v>
      </c>
      <c r="L49" s="344">
        <v>0</v>
      </c>
    </row>
    <row r="50" spans="1:12" s="48" customFormat="1" ht="20.100000000000001" customHeight="1" x14ac:dyDescent="0.2">
      <c r="A50" s="281" t="s">
        <v>151</v>
      </c>
      <c r="B50" s="293" t="s">
        <v>152</v>
      </c>
      <c r="C50" s="383" t="s">
        <v>82</v>
      </c>
      <c r="D50" s="341" t="s">
        <v>476</v>
      </c>
      <c r="E50" s="342">
        <v>0</v>
      </c>
      <c r="F50" s="341" t="s">
        <v>476</v>
      </c>
      <c r="G50" s="343">
        <v>0</v>
      </c>
      <c r="H50" s="341" t="s">
        <v>476</v>
      </c>
      <c r="I50" s="343">
        <v>0</v>
      </c>
      <c r="J50" s="341" t="s">
        <v>476</v>
      </c>
      <c r="K50" s="343">
        <v>0</v>
      </c>
      <c r="L50" s="344">
        <v>0</v>
      </c>
    </row>
    <row r="51" spans="1:12" s="48" customFormat="1" ht="20.100000000000001" customHeight="1" x14ac:dyDescent="0.2">
      <c r="A51" s="281" t="s">
        <v>151</v>
      </c>
      <c r="B51" s="293" t="s">
        <v>153</v>
      </c>
      <c r="C51" s="383" t="s">
        <v>82</v>
      </c>
      <c r="D51" s="341" t="s">
        <v>476</v>
      </c>
      <c r="E51" s="342">
        <v>0</v>
      </c>
      <c r="F51" s="341" t="s">
        <v>476</v>
      </c>
      <c r="G51" s="343">
        <v>0</v>
      </c>
      <c r="H51" s="341" t="s">
        <v>476</v>
      </c>
      <c r="I51" s="343">
        <v>0</v>
      </c>
      <c r="J51" s="341" t="s">
        <v>476</v>
      </c>
      <c r="K51" s="343">
        <v>0</v>
      </c>
      <c r="L51" s="344">
        <v>0</v>
      </c>
    </row>
    <row r="52" spans="1:12" s="48" customFormat="1" ht="20.100000000000001" customHeight="1" x14ac:dyDescent="0.2">
      <c r="A52" s="281" t="s">
        <v>154</v>
      </c>
      <c r="B52" s="293" t="s">
        <v>155</v>
      </c>
      <c r="C52" s="383" t="s">
        <v>82</v>
      </c>
      <c r="D52" s="341" t="s">
        <v>476</v>
      </c>
      <c r="E52" s="342">
        <v>0</v>
      </c>
      <c r="F52" s="341" t="s">
        <v>476</v>
      </c>
      <c r="G52" s="343">
        <v>0</v>
      </c>
      <c r="H52" s="341" t="s">
        <v>476</v>
      </c>
      <c r="I52" s="343">
        <v>0</v>
      </c>
      <c r="J52" s="341" t="s">
        <v>476</v>
      </c>
      <c r="K52" s="343">
        <v>0</v>
      </c>
      <c r="L52" s="344">
        <v>0</v>
      </c>
    </row>
    <row r="53" spans="1:12" s="48" customFormat="1" ht="20.100000000000001" customHeight="1" x14ac:dyDescent="0.2">
      <c r="A53" s="281" t="s">
        <v>154</v>
      </c>
      <c r="B53" s="293" t="s">
        <v>156</v>
      </c>
      <c r="C53" s="383" t="s">
        <v>85</v>
      </c>
      <c r="D53" s="341" t="s">
        <v>476</v>
      </c>
      <c r="E53" s="342">
        <v>0</v>
      </c>
      <c r="F53" s="341" t="s">
        <v>476</v>
      </c>
      <c r="G53" s="343">
        <v>0</v>
      </c>
      <c r="H53" s="341" t="s">
        <v>476</v>
      </c>
      <c r="I53" s="343">
        <v>0</v>
      </c>
      <c r="J53" s="341" t="s">
        <v>476</v>
      </c>
      <c r="K53" s="343">
        <v>0</v>
      </c>
      <c r="L53" s="344">
        <v>0</v>
      </c>
    </row>
    <row r="54" spans="1:12" s="48" customFormat="1" ht="20.100000000000001" customHeight="1" x14ac:dyDescent="0.2">
      <c r="A54" s="281" t="s">
        <v>157</v>
      </c>
      <c r="B54" s="293" t="s">
        <v>158</v>
      </c>
      <c r="C54" s="383" t="s">
        <v>82</v>
      </c>
      <c r="D54" s="341" t="s">
        <v>476</v>
      </c>
      <c r="E54" s="342">
        <v>0</v>
      </c>
      <c r="F54" s="341" t="s">
        <v>476</v>
      </c>
      <c r="G54" s="343">
        <v>0</v>
      </c>
      <c r="H54" s="341" t="s">
        <v>476</v>
      </c>
      <c r="I54" s="343">
        <v>0</v>
      </c>
      <c r="J54" s="341" t="s">
        <v>476</v>
      </c>
      <c r="K54" s="343">
        <v>0</v>
      </c>
      <c r="L54" s="344">
        <v>0</v>
      </c>
    </row>
    <row r="55" spans="1:12" s="48" customFormat="1" ht="20.100000000000001" customHeight="1" x14ac:dyDescent="0.2">
      <c r="A55" s="281" t="s">
        <v>159</v>
      </c>
      <c r="B55" s="293" t="s">
        <v>160</v>
      </c>
      <c r="C55" s="383" t="s">
        <v>82</v>
      </c>
      <c r="D55" s="341" t="s">
        <v>476</v>
      </c>
      <c r="E55" s="342">
        <v>0</v>
      </c>
      <c r="F55" s="341" t="s">
        <v>476</v>
      </c>
      <c r="G55" s="343">
        <v>0</v>
      </c>
      <c r="H55" s="341" t="s">
        <v>476</v>
      </c>
      <c r="I55" s="343">
        <v>0</v>
      </c>
      <c r="J55" s="341" t="s">
        <v>476</v>
      </c>
      <c r="K55" s="343">
        <v>0</v>
      </c>
      <c r="L55" s="344">
        <v>0</v>
      </c>
    </row>
    <row r="56" spans="1:12" s="48" customFormat="1" ht="20.100000000000001" customHeight="1" x14ac:dyDescent="0.2">
      <c r="A56" s="281" t="s">
        <v>161</v>
      </c>
      <c r="B56" s="293" t="s">
        <v>162</v>
      </c>
      <c r="C56" s="383" t="s">
        <v>163</v>
      </c>
      <c r="D56" s="341" t="s">
        <v>477</v>
      </c>
      <c r="E56" s="342">
        <v>0</v>
      </c>
      <c r="F56" s="341" t="s">
        <v>477</v>
      </c>
      <c r="G56" s="343">
        <v>0</v>
      </c>
      <c r="H56" s="341" t="s">
        <v>476</v>
      </c>
      <c r="I56" s="343">
        <v>0</v>
      </c>
      <c r="J56" s="341" t="s">
        <v>476</v>
      </c>
      <c r="K56" s="343">
        <v>0</v>
      </c>
      <c r="L56" s="344">
        <v>0</v>
      </c>
    </row>
    <row r="57" spans="1:12" s="48" customFormat="1" ht="20.100000000000001" customHeight="1" x14ac:dyDescent="0.2">
      <c r="A57" s="281" t="s">
        <v>161</v>
      </c>
      <c r="B57" s="293" t="s">
        <v>164</v>
      </c>
      <c r="C57" s="383" t="s">
        <v>85</v>
      </c>
      <c r="D57" s="341" t="s">
        <v>476</v>
      </c>
      <c r="E57" s="342">
        <v>0</v>
      </c>
      <c r="F57" s="341" t="s">
        <v>476</v>
      </c>
      <c r="G57" s="343">
        <v>0</v>
      </c>
      <c r="H57" s="341" t="s">
        <v>476</v>
      </c>
      <c r="I57" s="343">
        <v>0</v>
      </c>
      <c r="J57" s="341" t="s">
        <v>476</v>
      </c>
      <c r="K57" s="343">
        <v>0</v>
      </c>
      <c r="L57" s="344">
        <v>0</v>
      </c>
    </row>
    <row r="58" spans="1:12" s="48" customFormat="1" ht="20.100000000000001" customHeight="1" x14ac:dyDescent="0.2">
      <c r="A58" s="281" t="s">
        <v>161</v>
      </c>
      <c r="B58" s="293" t="s">
        <v>165</v>
      </c>
      <c r="C58" s="383" t="s">
        <v>163</v>
      </c>
      <c r="D58" s="341" t="s">
        <v>476</v>
      </c>
      <c r="E58" s="342">
        <v>0</v>
      </c>
      <c r="F58" s="341" t="s">
        <v>476</v>
      </c>
      <c r="G58" s="343">
        <v>0</v>
      </c>
      <c r="H58" s="341" t="s">
        <v>476</v>
      </c>
      <c r="I58" s="343">
        <v>0</v>
      </c>
      <c r="J58" s="341" t="s">
        <v>476</v>
      </c>
      <c r="K58" s="343">
        <v>0</v>
      </c>
      <c r="L58" s="344">
        <v>0</v>
      </c>
    </row>
    <row r="59" spans="1:12" s="48" customFormat="1" ht="20.100000000000001" customHeight="1" x14ac:dyDescent="0.2">
      <c r="A59" s="281" t="s">
        <v>166</v>
      </c>
      <c r="B59" s="293" t="s">
        <v>167</v>
      </c>
      <c r="C59" s="383" t="s">
        <v>82</v>
      </c>
      <c r="D59" s="341" t="s">
        <v>476</v>
      </c>
      <c r="E59" s="342">
        <v>0</v>
      </c>
      <c r="F59" s="341" t="s">
        <v>476</v>
      </c>
      <c r="G59" s="343">
        <v>0</v>
      </c>
      <c r="H59" s="341" t="s">
        <v>476</v>
      </c>
      <c r="I59" s="343">
        <v>0</v>
      </c>
      <c r="J59" s="341" t="s">
        <v>476</v>
      </c>
      <c r="K59" s="343">
        <v>0</v>
      </c>
      <c r="L59" s="344">
        <v>0</v>
      </c>
    </row>
    <row r="60" spans="1:12" s="48" customFormat="1" ht="20.100000000000001" customHeight="1" x14ac:dyDescent="0.2">
      <c r="A60" s="281" t="s">
        <v>168</v>
      </c>
      <c r="B60" s="293" t="s">
        <v>313</v>
      </c>
      <c r="C60" s="383" t="s">
        <v>85</v>
      </c>
      <c r="D60" s="341" t="s">
        <v>476</v>
      </c>
      <c r="E60" s="342">
        <v>0</v>
      </c>
      <c r="F60" s="341" t="s">
        <v>476</v>
      </c>
      <c r="G60" s="343">
        <v>0</v>
      </c>
      <c r="H60" s="341" t="s">
        <v>476</v>
      </c>
      <c r="I60" s="343">
        <v>0</v>
      </c>
      <c r="J60" s="341" t="s">
        <v>476</v>
      </c>
      <c r="K60" s="343">
        <v>0</v>
      </c>
      <c r="L60" s="344">
        <v>0</v>
      </c>
    </row>
    <row r="61" spans="1:12" s="48" customFormat="1" ht="20.100000000000001" customHeight="1" x14ac:dyDescent="0.2">
      <c r="A61" s="281" t="s">
        <v>168</v>
      </c>
      <c r="B61" s="293" t="s">
        <v>170</v>
      </c>
      <c r="C61" s="383" t="s">
        <v>85</v>
      </c>
      <c r="D61" s="341" t="s">
        <v>476</v>
      </c>
      <c r="E61" s="342">
        <v>0</v>
      </c>
      <c r="F61" s="341" t="s">
        <v>476</v>
      </c>
      <c r="G61" s="343">
        <v>0</v>
      </c>
      <c r="H61" s="341" t="s">
        <v>476</v>
      </c>
      <c r="I61" s="343">
        <v>0</v>
      </c>
      <c r="J61" s="341" t="s">
        <v>476</v>
      </c>
      <c r="K61" s="343">
        <v>0</v>
      </c>
      <c r="L61" s="344">
        <v>0</v>
      </c>
    </row>
    <row r="62" spans="1:12" s="48" customFormat="1" ht="20.100000000000001" customHeight="1" x14ac:dyDescent="0.2">
      <c r="A62" s="281" t="s">
        <v>168</v>
      </c>
      <c r="B62" s="293" t="s">
        <v>171</v>
      </c>
      <c r="C62" s="383" t="s">
        <v>82</v>
      </c>
      <c r="D62" s="341" t="s">
        <v>476</v>
      </c>
      <c r="E62" s="342">
        <v>0</v>
      </c>
      <c r="F62" s="341" t="s">
        <v>476</v>
      </c>
      <c r="G62" s="343">
        <v>0</v>
      </c>
      <c r="H62" s="341" t="s">
        <v>476</v>
      </c>
      <c r="I62" s="343">
        <v>0</v>
      </c>
      <c r="J62" s="341" t="s">
        <v>476</v>
      </c>
      <c r="K62" s="343">
        <v>0</v>
      </c>
      <c r="L62" s="344">
        <v>0</v>
      </c>
    </row>
    <row r="63" spans="1:12" s="48" customFormat="1" ht="20.100000000000001" customHeight="1" x14ac:dyDescent="0.2">
      <c r="A63" s="281" t="s">
        <v>172</v>
      </c>
      <c r="B63" s="293" t="s">
        <v>173</v>
      </c>
      <c r="C63" s="383" t="s">
        <v>82</v>
      </c>
      <c r="D63" s="341" t="s">
        <v>477</v>
      </c>
      <c r="E63" s="342">
        <v>0</v>
      </c>
      <c r="F63" s="341" t="s">
        <v>476</v>
      </c>
      <c r="G63" s="343">
        <v>0</v>
      </c>
      <c r="H63" s="341" t="s">
        <v>476</v>
      </c>
      <c r="I63" s="343">
        <v>0</v>
      </c>
      <c r="J63" s="341" t="s">
        <v>476</v>
      </c>
      <c r="K63" s="343">
        <v>0</v>
      </c>
      <c r="L63" s="344">
        <v>0</v>
      </c>
    </row>
    <row r="64" spans="1:12" s="48" customFormat="1" ht="20.100000000000001" customHeight="1" x14ac:dyDescent="0.2">
      <c r="A64" s="281" t="s">
        <v>172</v>
      </c>
      <c r="B64" s="293" t="s">
        <v>270</v>
      </c>
      <c r="C64" s="383" t="s">
        <v>82</v>
      </c>
      <c r="D64" s="341" t="s">
        <v>476</v>
      </c>
      <c r="E64" s="342">
        <v>0</v>
      </c>
      <c r="F64" s="341" t="s">
        <v>476</v>
      </c>
      <c r="G64" s="343">
        <v>0</v>
      </c>
      <c r="H64" s="341" t="s">
        <v>476</v>
      </c>
      <c r="I64" s="343">
        <v>0</v>
      </c>
      <c r="J64" s="341" t="s">
        <v>476</v>
      </c>
      <c r="K64" s="343">
        <v>0</v>
      </c>
      <c r="L64" s="344">
        <v>0</v>
      </c>
    </row>
    <row r="65" spans="1:12" s="48" customFormat="1" ht="20.100000000000001" customHeight="1" x14ac:dyDescent="0.2">
      <c r="A65" s="281" t="s">
        <v>172</v>
      </c>
      <c r="B65" s="293" t="s">
        <v>175</v>
      </c>
      <c r="C65" s="383" t="s">
        <v>82</v>
      </c>
      <c r="D65" s="341" t="s">
        <v>476</v>
      </c>
      <c r="E65" s="342">
        <v>0</v>
      </c>
      <c r="F65" s="341" t="s">
        <v>476</v>
      </c>
      <c r="G65" s="343">
        <v>0</v>
      </c>
      <c r="H65" s="341" t="s">
        <v>476</v>
      </c>
      <c r="I65" s="343">
        <v>0</v>
      </c>
      <c r="J65" s="341" t="s">
        <v>476</v>
      </c>
      <c r="K65" s="343">
        <v>0</v>
      </c>
      <c r="L65" s="344">
        <v>0</v>
      </c>
    </row>
    <row r="66" spans="1:12" s="48" customFormat="1" ht="20.100000000000001" customHeight="1" x14ac:dyDescent="0.2">
      <c r="A66" s="281" t="s">
        <v>172</v>
      </c>
      <c r="B66" s="293" t="s">
        <v>176</v>
      </c>
      <c r="C66" s="383" t="s">
        <v>82</v>
      </c>
      <c r="D66" s="341" t="s">
        <v>476</v>
      </c>
      <c r="E66" s="342">
        <v>0</v>
      </c>
      <c r="F66" s="341" t="s">
        <v>476</v>
      </c>
      <c r="G66" s="343">
        <v>0</v>
      </c>
      <c r="H66" s="341" t="s">
        <v>476</v>
      </c>
      <c r="I66" s="343">
        <v>0</v>
      </c>
      <c r="J66" s="341" t="s">
        <v>476</v>
      </c>
      <c r="K66" s="343">
        <v>0</v>
      </c>
      <c r="L66" s="344">
        <v>0</v>
      </c>
    </row>
    <row r="67" spans="1:12" s="48" customFormat="1" ht="20.100000000000001" customHeight="1" x14ac:dyDescent="0.2">
      <c r="A67" s="281" t="s">
        <v>177</v>
      </c>
      <c r="B67" s="293" t="s">
        <v>178</v>
      </c>
      <c r="C67" s="383" t="s">
        <v>85</v>
      </c>
      <c r="D67" s="341" t="s">
        <v>476</v>
      </c>
      <c r="E67" s="342">
        <v>0</v>
      </c>
      <c r="F67" s="341" t="s">
        <v>476</v>
      </c>
      <c r="G67" s="343">
        <v>0</v>
      </c>
      <c r="H67" s="341" t="s">
        <v>476</v>
      </c>
      <c r="I67" s="343">
        <v>0</v>
      </c>
      <c r="J67" s="341" t="s">
        <v>476</v>
      </c>
      <c r="K67" s="343">
        <v>0</v>
      </c>
      <c r="L67" s="344">
        <v>0</v>
      </c>
    </row>
    <row r="68" spans="1:12" s="48" customFormat="1" ht="20.100000000000001" customHeight="1" x14ac:dyDescent="0.2">
      <c r="A68" s="281" t="s">
        <v>177</v>
      </c>
      <c r="B68" s="293" t="s">
        <v>179</v>
      </c>
      <c r="C68" s="383" t="s">
        <v>82</v>
      </c>
      <c r="D68" s="341" t="s">
        <v>476</v>
      </c>
      <c r="E68" s="342">
        <v>0</v>
      </c>
      <c r="F68" s="341" t="s">
        <v>476</v>
      </c>
      <c r="G68" s="343">
        <v>0</v>
      </c>
      <c r="H68" s="341" t="s">
        <v>476</v>
      </c>
      <c r="I68" s="343">
        <v>0</v>
      </c>
      <c r="J68" s="341" t="s">
        <v>476</v>
      </c>
      <c r="K68" s="343">
        <v>0</v>
      </c>
      <c r="L68" s="344">
        <v>0</v>
      </c>
    </row>
    <row r="69" spans="1:12" s="48" customFormat="1" ht="20.100000000000001" customHeight="1" x14ac:dyDescent="0.2">
      <c r="A69" s="281" t="s">
        <v>180</v>
      </c>
      <c r="B69" s="293" t="s">
        <v>181</v>
      </c>
      <c r="C69" s="383" t="s">
        <v>82</v>
      </c>
      <c r="D69" s="341" t="s">
        <v>476</v>
      </c>
      <c r="E69" s="342">
        <v>0</v>
      </c>
      <c r="F69" s="341" t="s">
        <v>476</v>
      </c>
      <c r="G69" s="343">
        <v>0</v>
      </c>
      <c r="H69" s="341" t="s">
        <v>476</v>
      </c>
      <c r="I69" s="343">
        <v>0</v>
      </c>
      <c r="J69" s="341" t="s">
        <v>476</v>
      </c>
      <c r="K69" s="343">
        <v>0</v>
      </c>
      <c r="L69" s="344">
        <v>0</v>
      </c>
    </row>
    <row r="70" spans="1:12" s="48" customFormat="1" ht="20.100000000000001" customHeight="1" x14ac:dyDescent="0.2">
      <c r="A70" s="281" t="s">
        <v>182</v>
      </c>
      <c r="B70" s="293" t="s">
        <v>183</v>
      </c>
      <c r="C70" s="383" t="s">
        <v>82</v>
      </c>
      <c r="D70" s="341" t="s">
        <v>476</v>
      </c>
      <c r="E70" s="342">
        <v>0</v>
      </c>
      <c r="F70" s="341" t="s">
        <v>476</v>
      </c>
      <c r="G70" s="343">
        <v>0</v>
      </c>
      <c r="H70" s="341" t="s">
        <v>476</v>
      </c>
      <c r="I70" s="343">
        <v>0</v>
      </c>
      <c r="J70" s="341" t="s">
        <v>476</v>
      </c>
      <c r="K70" s="343">
        <v>0</v>
      </c>
      <c r="L70" s="344">
        <v>0</v>
      </c>
    </row>
    <row r="71" spans="1:12" s="48" customFormat="1" ht="20.100000000000001" customHeight="1" x14ac:dyDescent="0.2">
      <c r="A71" s="281" t="s">
        <v>184</v>
      </c>
      <c r="B71" s="293" t="s">
        <v>185</v>
      </c>
      <c r="C71" s="383" t="s">
        <v>82</v>
      </c>
      <c r="D71" s="341" t="s">
        <v>476</v>
      </c>
      <c r="E71" s="342">
        <v>0</v>
      </c>
      <c r="F71" s="341" t="s">
        <v>476</v>
      </c>
      <c r="G71" s="343">
        <v>0</v>
      </c>
      <c r="H71" s="341" t="s">
        <v>476</v>
      </c>
      <c r="I71" s="343">
        <v>0</v>
      </c>
      <c r="J71" s="341" t="s">
        <v>476</v>
      </c>
      <c r="K71" s="343">
        <v>0</v>
      </c>
      <c r="L71" s="344">
        <v>0</v>
      </c>
    </row>
    <row r="72" spans="1:12" s="48" customFormat="1" ht="20.100000000000001" customHeight="1" x14ac:dyDescent="0.2">
      <c r="A72" s="281" t="s">
        <v>186</v>
      </c>
      <c r="B72" s="293" t="s">
        <v>187</v>
      </c>
      <c r="C72" s="383" t="s">
        <v>163</v>
      </c>
      <c r="D72" s="341" t="s">
        <v>476</v>
      </c>
      <c r="E72" s="342">
        <v>0</v>
      </c>
      <c r="F72" s="341" t="s">
        <v>476</v>
      </c>
      <c r="G72" s="343">
        <v>0</v>
      </c>
      <c r="H72" s="341" t="s">
        <v>476</v>
      </c>
      <c r="I72" s="343">
        <v>0</v>
      </c>
      <c r="J72" s="341" t="s">
        <v>476</v>
      </c>
      <c r="K72" s="343">
        <v>0</v>
      </c>
      <c r="L72" s="344">
        <v>0</v>
      </c>
    </row>
    <row r="73" spans="1:12" s="48" customFormat="1" ht="20.100000000000001" customHeight="1" x14ac:dyDescent="0.2">
      <c r="A73" s="281" t="s">
        <v>188</v>
      </c>
      <c r="B73" s="293" t="s">
        <v>189</v>
      </c>
      <c r="C73" s="383" t="s">
        <v>82</v>
      </c>
      <c r="D73" s="341" t="s">
        <v>476</v>
      </c>
      <c r="E73" s="342">
        <v>0</v>
      </c>
      <c r="F73" s="341" t="s">
        <v>476</v>
      </c>
      <c r="G73" s="343">
        <v>0</v>
      </c>
      <c r="H73" s="341" t="s">
        <v>476</v>
      </c>
      <c r="I73" s="343">
        <v>0</v>
      </c>
      <c r="J73" s="341" t="s">
        <v>476</v>
      </c>
      <c r="K73" s="343">
        <v>0</v>
      </c>
      <c r="L73" s="344">
        <v>0</v>
      </c>
    </row>
    <row r="74" spans="1:12" ht="24.95" customHeight="1" thickBot="1" x14ac:dyDescent="0.25">
      <c r="A74" s="90"/>
      <c r="B74" s="91" t="s">
        <v>495</v>
      </c>
      <c r="C74" s="402"/>
      <c r="D74" s="121">
        <f>COUNTIF(D5:D73,"Yes")</f>
        <v>7</v>
      </c>
      <c r="E74" s="291">
        <f>SUM(E5:E73)</f>
        <v>3</v>
      </c>
      <c r="F74" s="122">
        <f>COUNTIF(F5:F73,"Yes")</f>
        <v>3</v>
      </c>
      <c r="G74" s="291">
        <f>SUM(G5:G73)</f>
        <v>0</v>
      </c>
      <c r="H74" s="122">
        <f>COUNTIF(H5:H73,"Yes")</f>
        <v>2</v>
      </c>
      <c r="I74" s="291">
        <f>SUM(I5:I73)</f>
        <v>0</v>
      </c>
      <c r="J74" s="121">
        <f>COUNTIF(J5:J73,"Yes")</f>
        <v>0</v>
      </c>
      <c r="K74" s="291">
        <f>SUM(K5:K73)</f>
        <v>0</v>
      </c>
      <c r="L74" s="291">
        <f>SUM(L5:L73)</f>
        <v>3</v>
      </c>
    </row>
    <row r="75" spans="1:12" ht="20.100000000000001" customHeight="1" thickTop="1" x14ac:dyDescent="0.2">
      <c r="A75" s="175"/>
      <c r="B75" s="172" t="s">
        <v>366</v>
      </c>
      <c r="C75" s="172"/>
      <c r="D75" s="173"/>
      <c r="E75" s="174"/>
      <c r="F75" s="174"/>
      <c r="G75" s="173"/>
      <c r="H75" s="174"/>
      <c r="I75" s="174"/>
      <c r="J75" s="173"/>
      <c r="K75" s="174"/>
      <c r="L75" s="174"/>
    </row>
    <row r="76" spans="1:12" ht="20.100000000000001" customHeight="1" thickBot="1" x14ac:dyDescent="0.25">
      <c r="A76" s="8" t="s">
        <v>367</v>
      </c>
      <c r="B76" s="9" t="s">
        <v>368</v>
      </c>
      <c r="C76" s="412" t="s">
        <v>82</v>
      </c>
      <c r="D76" s="124" t="s">
        <v>476</v>
      </c>
      <c r="E76" s="125">
        <v>0</v>
      </c>
      <c r="F76" s="124" t="s">
        <v>476</v>
      </c>
      <c r="G76" s="126">
        <v>0</v>
      </c>
      <c r="H76" s="124" t="s">
        <v>476</v>
      </c>
      <c r="I76" s="126">
        <v>0</v>
      </c>
      <c r="J76" s="124" t="s">
        <v>476</v>
      </c>
      <c r="K76" s="126">
        <v>0</v>
      </c>
      <c r="L76" s="127">
        <v>0</v>
      </c>
    </row>
    <row r="77" spans="1:12" ht="20.100000000000001" customHeight="1" thickTop="1" x14ac:dyDescent="0.2">
      <c r="A77" s="175"/>
      <c r="B77" s="172" t="s">
        <v>369</v>
      </c>
      <c r="C77" s="172"/>
      <c r="D77" s="173"/>
      <c r="E77" s="174"/>
      <c r="F77" s="174"/>
      <c r="G77" s="173"/>
      <c r="H77" s="174"/>
      <c r="I77" s="174"/>
      <c r="J77" s="173"/>
      <c r="K77" s="174"/>
      <c r="L77" s="174"/>
    </row>
    <row r="78" spans="1:12" s="48" customFormat="1" ht="20.100000000000001" customHeight="1" x14ac:dyDescent="0.2">
      <c r="A78" s="10" t="s">
        <v>216</v>
      </c>
      <c r="B78" s="11" t="s">
        <v>217</v>
      </c>
      <c r="C78" s="386" t="s">
        <v>82</v>
      </c>
      <c r="D78" s="128" t="s">
        <v>476</v>
      </c>
      <c r="E78" s="129">
        <v>0</v>
      </c>
      <c r="F78" s="128" t="s">
        <v>476</v>
      </c>
      <c r="G78" s="130">
        <v>0</v>
      </c>
      <c r="H78" s="128" t="s">
        <v>476</v>
      </c>
      <c r="I78" s="130">
        <v>0</v>
      </c>
      <c r="J78" s="128" t="s">
        <v>477</v>
      </c>
      <c r="K78" s="130">
        <v>13</v>
      </c>
      <c r="L78" s="131">
        <v>13</v>
      </c>
    </row>
    <row r="79" spans="1:12" s="48" customFormat="1" ht="20.100000000000001" customHeight="1" x14ac:dyDescent="0.2">
      <c r="A79" s="8" t="s">
        <v>218</v>
      </c>
      <c r="B79" s="9" t="s">
        <v>219</v>
      </c>
      <c r="C79" s="374" t="s">
        <v>82</v>
      </c>
      <c r="D79" s="124" t="s">
        <v>476</v>
      </c>
      <c r="E79" s="125">
        <v>0</v>
      </c>
      <c r="F79" s="124" t="s">
        <v>476</v>
      </c>
      <c r="G79" s="126">
        <v>0</v>
      </c>
      <c r="H79" s="124" t="s">
        <v>476</v>
      </c>
      <c r="I79" s="126">
        <v>0</v>
      </c>
      <c r="J79" s="124" t="s">
        <v>476</v>
      </c>
      <c r="K79" s="126">
        <v>0</v>
      </c>
      <c r="L79" s="127">
        <v>0</v>
      </c>
    </row>
    <row r="80" spans="1:12" s="48" customFormat="1" ht="20.100000000000001" customHeight="1" x14ac:dyDescent="0.2">
      <c r="A80" s="10" t="s">
        <v>220</v>
      </c>
      <c r="B80" s="11" t="s">
        <v>221</v>
      </c>
      <c r="C80" s="386" t="s">
        <v>82</v>
      </c>
      <c r="D80" s="128" t="s">
        <v>476</v>
      </c>
      <c r="E80" s="129">
        <v>0</v>
      </c>
      <c r="F80" s="128" t="s">
        <v>476</v>
      </c>
      <c r="G80" s="130">
        <v>0</v>
      </c>
      <c r="H80" s="128" t="s">
        <v>476</v>
      </c>
      <c r="I80" s="130">
        <v>0</v>
      </c>
      <c r="J80" s="128" t="s">
        <v>476</v>
      </c>
      <c r="K80" s="130">
        <v>0</v>
      </c>
      <c r="L80" s="131">
        <v>0</v>
      </c>
    </row>
    <row r="81" spans="1:12" s="48" customFormat="1" ht="20.100000000000001" customHeight="1" x14ac:dyDescent="0.2">
      <c r="A81" s="8" t="s">
        <v>222</v>
      </c>
      <c r="B81" s="9" t="s">
        <v>223</v>
      </c>
      <c r="C81" s="374" t="s">
        <v>82</v>
      </c>
      <c r="D81" s="124" t="s">
        <v>476</v>
      </c>
      <c r="E81" s="125">
        <v>0</v>
      </c>
      <c r="F81" s="124" t="s">
        <v>476</v>
      </c>
      <c r="G81" s="126">
        <v>0</v>
      </c>
      <c r="H81" s="124" t="s">
        <v>476</v>
      </c>
      <c r="I81" s="126">
        <v>0</v>
      </c>
      <c r="J81" s="124" t="s">
        <v>476</v>
      </c>
      <c r="K81" s="126">
        <v>0</v>
      </c>
      <c r="L81" s="127">
        <v>0</v>
      </c>
    </row>
    <row r="82" spans="1:12" s="48" customFormat="1" ht="20.100000000000001" customHeight="1" x14ac:dyDescent="0.2">
      <c r="A82" s="10" t="s">
        <v>224</v>
      </c>
      <c r="B82" s="11" t="s">
        <v>225</v>
      </c>
      <c r="C82" s="386" t="s">
        <v>82</v>
      </c>
      <c r="D82" s="128" t="s">
        <v>476</v>
      </c>
      <c r="E82" s="129">
        <v>0</v>
      </c>
      <c r="F82" s="128" t="s">
        <v>476</v>
      </c>
      <c r="G82" s="130">
        <v>0</v>
      </c>
      <c r="H82" s="128" t="s">
        <v>476</v>
      </c>
      <c r="I82" s="130">
        <v>0</v>
      </c>
      <c r="J82" s="128" t="s">
        <v>476</v>
      </c>
      <c r="K82" s="130">
        <v>0</v>
      </c>
      <c r="L82" s="131">
        <v>0</v>
      </c>
    </row>
    <row r="83" spans="1:12" s="48" customFormat="1" ht="20.100000000000001" customHeight="1" x14ac:dyDescent="0.2">
      <c r="A83" s="8" t="s">
        <v>224</v>
      </c>
      <c r="B83" s="9" t="s">
        <v>226</v>
      </c>
      <c r="C83" s="374" t="s">
        <v>487</v>
      </c>
      <c r="D83" s="124" t="s">
        <v>56</v>
      </c>
      <c r="E83" s="125" t="s">
        <v>56</v>
      </c>
      <c r="F83" s="124" t="s">
        <v>56</v>
      </c>
      <c r="G83" s="126" t="s">
        <v>56</v>
      </c>
      <c r="H83" s="124" t="s">
        <v>56</v>
      </c>
      <c r="I83" s="126" t="s">
        <v>56</v>
      </c>
      <c r="J83" s="124" t="s">
        <v>56</v>
      </c>
      <c r="K83" s="126" t="s">
        <v>56</v>
      </c>
      <c r="L83" s="127" t="s">
        <v>56</v>
      </c>
    </row>
    <row r="84" spans="1:12" s="48" customFormat="1" ht="20.100000000000001" customHeight="1" x14ac:dyDescent="0.2">
      <c r="A84" s="10" t="s">
        <v>229</v>
      </c>
      <c r="B84" s="11" t="s">
        <v>230</v>
      </c>
      <c r="C84" s="386" t="s">
        <v>163</v>
      </c>
      <c r="D84" s="128" t="s">
        <v>476</v>
      </c>
      <c r="E84" s="129">
        <v>0</v>
      </c>
      <c r="F84" s="128" t="s">
        <v>476</v>
      </c>
      <c r="G84" s="130">
        <v>0</v>
      </c>
      <c r="H84" s="128" t="s">
        <v>476</v>
      </c>
      <c r="I84" s="130">
        <v>0</v>
      </c>
      <c r="J84" s="128" t="s">
        <v>476</v>
      </c>
      <c r="K84" s="130">
        <v>0</v>
      </c>
      <c r="L84" s="131">
        <v>0</v>
      </c>
    </row>
    <row r="85" spans="1:12" s="48" customFormat="1" ht="20.100000000000001" customHeight="1" x14ac:dyDescent="0.2">
      <c r="A85" s="8" t="s">
        <v>229</v>
      </c>
      <c r="B85" s="9" t="s">
        <v>232</v>
      </c>
      <c r="C85" s="374" t="s">
        <v>56</v>
      </c>
      <c r="D85" s="124" t="s">
        <v>56</v>
      </c>
      <c r="E85" s="125" t="s">
        <v>56</v>
      </c>
      <c r="F85" s="124" t="s">
        <v>56</v>
      </c>
      <c r="G85" s="126" t="s">
        <v>56</v>
      </c>
      <c r="H85" s="124" t="s">
        <v>56</v>
      </c>
      <c r="I85" s="126" t="s">
        <v>56</v>
      </c>
      <c r="J85" s="124" t="s">
        <v>56</v>
      </c>
      <c r="K85" s="126" t="s">
        <v>56</v>
      </c>
      <c r="L85" s="127" t="s">
        <v>56</v>
      </c>
    </row>
    <row r="86" spans="1:12" s="48" customFormat="1" ht="20.100000000000001" customHeight="1" x14ac:dyDescent="0.2">
      <c r="A86" s="10" t="s">
        <v>229</v>
      </c>
      <c r="B86" s="11" t="s">
        <v>233</v>
      </c>
      <c r="C86" s="386" t="s">
        <v>56</v>
      </c>
      <c r="D86" s="128" t="s">
        <v>56</v>
      </c>
      <c r="E86" s="129" t="s">
        <v>56</v>
      </c>
      <c r="F86" s="128" t="s">
        <v>56</v>
      </c>
      <c r="G86" s="130" t="s">
        <v>56</v>
      </c>
      <c r="H86" s="128" t="s">
        <v>56</v>
      </c>
      <c r="I86" s="130" t="s">
        <v>56</v>
      </c>
      <c r="J86" s="128" t="s">
        <v>56</v>
      </c>
      <c r="K86" s="130" t="s">
        <v>56</v>
      </c>
      <c r="L86" s="131" t="s">
        <v>56</v>
      </c>
    </row>
    <row r="87" spans="1:12" s="48" customFormat="1" ht="20.100000000000001" customHeight="1" x14ac:dyDescent="0.2">
      <c r="A87" s="8" t="s">
        <v>234</v>
      </c>
      <c r="B87" s="9" t="s">
        <v>235</v>
      </c>
      <c r="C87" s="374" t="s">
        <v>82</v>
      </c>
      <c r="D87" s="124" t="s">
        <v>476</v>
      </c>
      <c r="E87" s="125">
        <v>0</v>
      </c>
      <c r="F87" s="124" t="s">
        <v>476</v>
      </c>
      <c r="G87" s="126">
        <v>0</v>
      </c>
      <c r="H87" s="124" t="s">
        <v>476</v>
      </c>
      <c r="I87" s="126">
        <v>0</v>
      </c>
      <c r="J87" s="124" t="s">
        <v>476</v>
      </c>
      <c r="K87" s="126">
        <v>0</v>
      </c>
      <c r="L87" s="127">
        <v>0</v>
      </c>
    </row>
    <row r="88" spans="1:12" s="264" customFormat="1" ht="24.95" customHeight="1" x14ac:dyDescent="0.2">
      <c r="A88" s="597" t="s">
        <v>479</v>
      </c>
      <c r="B88" s="597"/>
      <c r="C88" s="146"/>
      <c r="D88" s="147"/>
      <c r="E88" s="284"/>
      <c r="F88" s="147"/>
      <c r="G88" s="284"/>
      <c r="H88" s="284"/>
      <c r="I88" s="284"/>
      <c r="J88" s="147"/>
      <c r="K88" s="145"/>
      <c r="L88" s="147"/>
    </row>
    <row r="89" spans="1:12" x14ac:dyDescent="0.2">
      <c r="A89" s="14" t="s">
        <v>496</v>
      </c>
      <c r="B89" s="14"/>
      <c r="C89" s="14"/>
    </row>
    <row r="90" spans="1:12" x14ac:dyDescent="0.2">
      <c r="A90" s="14" t="s">
        <v>497</v>
      </c>
    </row>
    <row r="92" spans="1:12" ht="15" x14ac:dyDescent="0.25">
      <c r="A92" s="2" t="s">
        <v>498</v>
      </c>
    </row>
    <row r="94" spans="1:12" ht="30.75" customHeight="1" x14ac:dyDescent="0.25">
      <c r="A94" s="5" t="s">
        <v>499</v>
      </c>
      <c r="B94" s="7" t="s">
        <v>76</v>
      </c>
      <c r="C94" s="373" t="s">
        <v>77</v>
      </c>
      <c r="D94" s="633" t="s">
        <v>500</v>
      </c>
      <c r="E94" s="633"/>
      <c r="F94" s="633"/>
      <c r="G94" s="633"/>
      <c r="H94" s="633"/>
      <c r="I94" s="633"/>
      <c r="J94" s="633"/>
      <c r="K94" s="633"/>
    </row>
    <row r="95" spans="1:12" s="48" customFormat="1" ht="20.100000000000001" customHeight="1" x14ac:dyDescent="0.2">
      <c r="A95" s="8" t="s">
        <v>216</v>
      </c>
      <c r="B95" s="9" t="s">
        <v>217</v>
      </c>
      <c r="C95" s="9" t="s">
        <v>82</v>
      </c>
      <c r="D95" s="645" t="s">
        <v>501</v>
      </c>
      <c r="E95" s="645"/>
      <c r="F95" s="645"/>
      <c r="G95" s="645"/>
      <c r="H95" s="645"/>
      <c r="I95" s="645"/>
      <c r="J95" s="645"/>
      <c r="K95" s="645"/>
    </row>
    <row r="96" spans="1:12" ht="27.75" customHeight="1" x14ac:dyDescent="0.2">
      <c r="A96" s="14" t="s">
        <v>502</v>
      </c>
      <c r="B96" s="14"/>
      <c r="C96" s="14"/>
    </row>
    <row r="97" spans="1:1" x14ac:dyDescent="0.2">
      <c r="A97" s="14" t="s">
        <v>201</v>
      </c>
    </row>
  </sheetData>
  <autoFilter ref="A4:L4" xr:uid="{00000000-0009-0000-0000-000017000000}"/>
  <mergeCells count="8">
    <mergeCell ref="A2:B2"/>
    <mergeCell ref="D94:K94"/>
    <mergeCell ref="D95:K95"/>
    <mergeCell ref="D3:E3"/>
    <mergeCell ref="F3:G3"/>
    <mergeCell ref="H3:I3"/>
    <mergeCell ref="J3:K3"/>
    <mergeCell ref="A88:B88"/>
  </mergeCells>
  <conditionalFormatting sqref="A5:L73">
    <cfRule type="expression" dxfId="5" priority="1">
      <formula>MOD(ROW(),2)=0</formula>
    </cfRule>
  </conditionalFormatting>
  <hyperlinks>
    <hyperlink ref="A2:B2" location="TOC!A1" display="Return to Table of Contents" xr:uid="{00000000-0004-0000-1700-000000000000}"/>
  </hyperlinks>
  <pageMargins left="0.25" right="0.25" top="0.75" bottom="0.75" header="0.3" footer="0.3"/>
  <pageSetup scale="45" fitToHeight="0" orientation="portrait" horizontalDpi="1200" verticalDpi="1200" r:id="rId1"/>
  <headerFooter>
    <oddHeader>&amp;L2022-23 &amp;"Arial,Italic"Survey of Dental Education
&amp;"Arial,Regular"Report 2 - Tuition, Admission, and Attrition</oddHeader>
  </headerFooter>
  <rowBreaks count="1" manualBreakCount="1">
    <brk id="74" max="11" man="1"/>
  </rowBreaks>
  <ignoredErrors>
    <ignoredError sqref="F74:H74 E74 I74:J74"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0C0"/>
  </sheetPr>
  <dimension ref="A1:I111"/>
  <sheetViews>
    <sheetView zoomScaleNormal="100" workbookViewId="0">
      <pane xSplit="3" ySplit="4" topLeftCell="D5" activePane="bottomRight" state="frozen"/>
      <selection pane="topRight" activeCell="D1" sqref="D1"/>
      <selection pane="bottomLeft" activeCell="A5" sqref="A5"/>
      <selection pane="bottomRight"/>
    </sheetView>
  </sheetViews>
  <sheetFormatPr defaultColWidth="9.140625" defaultRowHeight="14.25" x14ac:dyDescent="0.2"/>
  <cols>
    <col min="1" max="1" width="12.140625" style="4" customWidth="1"/>
    <col min="2" max="2" width="54.28515625" style="6" customWidth="1"/>
    <col min="3" max="3" width="24.140625" style="6" customWidth="1"/>
    <col min="4" max="9" width="12.7109375" style="4" customWidth="1"/>
    <col min="10" max="16384" width="9.140625" style="4"/>
  </cols>
  <sheetData>
    <row r="1" spans="1:9" ht="15" x14ac:dyDescent="0.25">
      <c r="A1" s="261" t="s">
        <v>25</v>
      </c>
      <c r="B1" s="221"/>
      <c r="C1" s="221"/>
      <c r="D1" s="221"/>
      <c r="E1" s="221"/>
      <c r="F1" s="221"/>
      <c r="G1" s="221"/>
      <c r="H1" s="221"/>
      <c r="I1" s="221"/>
    </row>
    <row r="2" spans="1:9" ht="23.25" customHeight="1" x14ac:dyDescent="0.2">
      <c r="A2" s="577" t="s">
        <v>36</v>
      </c>
      <c r="B2" s="577"/>
      <c r="C2" s="370"/>
    </row>
    <row r="3" spans="1:9" ht="15" customHeight="1" x14ac:dyDescent="0.25">
      <c r="A3" s="633" t="s">
        <v>358</v>
      </c>
      <c r="B3" s="633" t="s">
        <v>359</v>
      </c>
      <c r="C3" s="373"/>
      <c r="D3" s="647" t="s">
        <v>58</v>
      </c>
      <c r="E3" s="647" t="s">
        <v>48</v>
      </c>
      <c r="F3" s="647" t="s">
        <v>50</v>
      </c>
      <c r="G3" s="647" t="s">
        <v>52</v>
      </c>
      <c r="H3" s="647" t="s">
        <v>503</v>
      </c>
      <c r="I3" s="644" t="s">
        <v>504</v>
      </c>
    </row>
    <row r="4" spans="1:9" ht="36" customHeight="1" x14ac:dyDescent="0.25">
      <c r="A4" s="633"/>
      <c r="B4" s="633"/>
      <c r="C4" s="373" t="s">
        <v>77</v>
      </c>
      <c r="D4" s="647"/>
      <c r="E4" s="647"/>
      <c r="F4" s="647"/>
      <c r="G4" s="647"/>
      <c r="H4" s="647"/>
      <c r="I4" s="644"/>
    </row>
    <row r="5" spans="1:9" ht="20.100000000000001" customHeight="1" x14ac:dyDescent="0.2">
      <c r="A5" s="281" t="s">
        <v>80</v>
      </c>
      <c r="B5" s="293" t="s">
        <v>81</v>
      </c>
      <c r="C5" s="383" t="s">
        <v>82</v>
      </c>
      <c r="D5" s="324" t="s">
        <v>477</v>
      </c>
      <c r="E5" s="324" t="s">
        <v>476</v>
      </c>
      <c r="F5" s="324" t="s">
        <v>476</v>
      </c>
      <c r="G5" s="324" t="s">
        <v>476</v>
      </c>
      <c r="H5" s="324" t="s">
        <v>476</v>
      </c>
      <c r="I5" s="341" t="s">
        <v>476</v>
      </c>
    </row>
    <row r="6" spans="1:9" ht="20.100000000000001" customHeight="1" x14ac:dyDescent="0.2">
      <c r="A6" s="281" t="s">
        <v>83</v>
      </c>
      <c r="B6" s="293" t="s">
        <v>84</v>
      </c>
      <c r="C6" s="383" t="s">
        <v>85</v>
      </c>
      <c r="D6" s="324" t="s">
        <v>476</v>
      </c>
      <c r="E6" s="324" t="s">
        <v>476</v>
      </c>
      <c r="F6" s="324" t="s">
        <v>477</v>
      </c>
      <c r="G6" s="324" t="s">
        <v>476</v>
      </c>
      <c r="H6" s="324" t="s">
        <v>477</v>
      </c>
      <c r="I6" s="341" t="s">
        <v>476</v>
      </c>
    </row>
    <row r="7" spans="1:9" ht="20.100000000000001" customHeight="1" x14ac:dyDescent="0.2">
      <c r="A7" s="281" t="s">
        <v>83</v>
      </c>
      <c r="B7" s="293" t="s">
        <v>86</v>
      </c>
      <c r="C7" s="383" t="s">
        <v>85</v>
      </c>
      <c r="D7" s="324" t="s">
        <v>476</v>
      </c>
      <c r="E7" s="324" t="s">
        <v>476</v>
      </c>
      <c r="F7" s="324" t="s">
        <v>477</v>
      </c>
      <c r="G7" s="324" t="s">
        <v>476</v>
      </c>
      <c r="H7" s="324" t="s">
        <v>476</v>
      </c>
      <c r="I7" s="341" t="s">
        <v>476</v>
      </c>
    </row>
    <row r="8" spans="1:9" ht="20.100000000000001" customHeight="1" x14ac:dyDescent="0.2">
      <c r="A8" s="281" t="s">
        <v>87</v>
      </c>
      <c r="B8" s="293" t="s">
        <v>314</v>
      </c>
      <c r="C8" s="383" t="s">
        <v>89</v>
      </c>
      <c r="D8" s="324" t="s">
        <v>476</v>
      </c>
      <c r="E8" s="324" t="s">
        <v>476</v>
      </c>
      <c r="F8" s="324" t="s">
        <v>476</v>
      </c>
      <c r="G8" s="324" t="s">
        <v>476</v>
      </c>
      <c r="H8" s="324" t="s">
        <v>476</v>
      </c>
      <c r="I8" s="341" t="s">
        <v>476</v>
      </c>
    </row>
    <row r="9" spans="1:9" ht="20.100000000000001" customHeight="1" x14ac:dyDescent="0.2">
      <c r="A9" s="281" t="s">
        <v>87</v>
      </c>
      <c r="B9" s="293" t="s">
        <v>273</v>
      </c>
      <c r="C9" s="383" t="s">
        <v>85</v>
      </c>
      <c r="D9" s="324" t="s">
        <v>476</v>
      </c>
      <c r="E9" s="324" t="s">
        <v>476</v>
      </c>
      <c r="F9" s="324" t="s">
        <v>476</v>
      </c>
      <c r="G9" s="324" t="s">
        <v>476</v>
      </c>
      <c r="H9" s="324" t="s">
        <v>476</v>
      </c>
      <c r="I9" s="341" t="s">
        <v>477</v>
      </c>
    </row>
    <row r="10" spans="1:9" ht="20.100000000000001" customHeight="1" x14ac:dyDescent="0.2">
      <c r="A10" s="281" t="s">
        <v>87</v>
      </c>
      <c r="B10" s="293" t="s">
        <v>92</v>
      </c>
      <c r="C10" s="383" t="s">
        <v>82</v>
      </c>
      <c r="D10" s="324" t="s">
        <v>477</v>
      </c>
      <c r="E10" s="324" t="s">
        <v>476</v>
      </c>
      <c r="F10" s="324" t="s">
        <v>476</v>
      </c>
      <c r="G10" s="324" t="s">
        <v>477</v>
      </c>
      <c r="H10" s="324" t="s">
        <v>476</v>
      </c>
      <c r="I10" s="341" t="s">
        <v>476</v>
      </c>
    </row>
    <row r="11" spans="1:9" ht="20.100000000000001" customHeight="1" x14ac:dyDescent="0.2">
      <c r="A11" s="281" t="s">
        <v>87</v>
      </c>
      <c r="B11" s="293" t="s">
        <v>93</v>
      </c>
      <c r="C11" s="383" t="s">
        <v>82</v>
      </c>
      <c r="D11" s="324" t="s">
        <v>477</v>
      </c>
      <c r="E11" s="324" t="s">
        <v>476</v>
      </c>
      <c r="F11" s="324" t="s">
        <v>476</v>
      </c>
      <c r="G11" s="324" t="s">
        <v>476</v>
      </c>
      <c r="H11" s="324" t="s">
        <v>476</v>
      </c>
      <c r="I11" s="341" t="s">
        <v>476</v>
      </c>
    </row>
    <row r="12" spans="1:9" ht="20.100000000000001" customHeight="1" x14ac:dyDescent="0.2">
      <c r="A12" s="281" t="s">
        <v>87</v>
      </c>
      <c r="B12" s="293" t="s">
        <v>94</v>
      </c>
      <c r="C12" s="383" t="s">
        <v>85</v>
      </c>
      <c r="D12" s="324" t="s">
        <v>476</v>
      </c>
      <c r="E12" s="324" t="s">
        <v>476</v>
      </c>
      <c r="F12" s="324" t="s">
        <v>476</v>
      </c>
      <c r="G12" s="324" t="s">
        <v>476</v>
      </c>
      <c r="H12" s="324" t="s">
        <v>476</v>
      </c>
      <c r="I12" s="341" t="s">
        <v>476</v>
      </c>
    </row>
    <row r="13" spans="1:9" ht="20.100000000000001" customHeight="1" x14ac:dyDescent="0.2">
      <c r="A13" s="281" t="s">
        <v>87</v>
      </c>
      <c r="B13" s="293" t="s">
        <v>95</v>
      </c>
      <c r="C13" s="383" t="s">
        <v>85</v>
      </c>
      <c r="D13" s="324" t="s">
        <v>476</v>
      </c>
      <c r="E13" s="324" t="s">
        <v>476</v>
      </c>
      <c r="F13" s="324" t="s">
        <v>476</v>
      </c>
      <c r="G13" s="324" t="s">
        <v>476</v>
      </c>
      <c r="H13" s="324" t="s">
        <v>477</v>
      </c>
      <c r="I13" s="341" t="s">
        <v>476</v>
      </c>
    </row>
    <row r="14" spans="1:9" ht="20.100000000000001" customHeight="1" x14ac:dyDescent="0.2">
      <c r="A14" s="281" t="s">
        <v>87</v>
      </c>
      <c r="B14" s="293" t="s">
        <v>96</v>
      </c>
      <c r="C14" s="383" t="s">
        <v>85</v>
      </c>
      <c r="D14" s="324" t="s">
        <v>476</v>
      </c>
      <c r="E14" s="324" t="s">
        <v>476</v>
      </c>
      <c r="F14" s="324" t="s">
        <v>476</v>
      </c>
      <c r="G14" s="324" t="s">
        <v>476</v>
      </c>
      <c r="H14" s="324" t="s">
        <v>476</v>
      </c>
      <c r="I14" s="341" t="s">
        <v>476</v>
      </c>
    </row>
    <row r="15" spans="1:9" ht="20.100000000000001" customHeight="1" x14ac:dyDescent="0.2">
      <c r="A15" s="281" t="s">
        <v>97</v>
      </c>
      <c r="B15" s="293" t="s">
        <v>98</v>
      </c>
      <c r="C15" s="383" t="s">
        <v>82</v>
      </c>
      <c r="D15" s="324" t="s">
        <v>476</v>
      </c>
      <c r="E15" s="324" t="s">
        <v>476</v>
      </c>
      <c r="F15" s="324" t="s">
        <v>477</v>
      </c>
      <c r="G15" s="324" t="s">
        <v>476</v>
      </c>
      <c r="H15" s="324" t="s">
        <v>476</v>
      </c>
      <c r="I15" s="341" t="s">
        <v>476</v>
      </c>
    </row>
    <row r="16" spans="1:9" ht="20.100000000000001" customHeight="1" x14ac:dyDescent="0.2">
      <c r="A16" s="281" t="s">
        <v>99</v>
      </c>
      <c r="B16" s="293" t="s">
        <v>100</v>
      </c>
      <c r="C16" s="383" t="s">
        <v>82</v>
      </c>
      <c r="D16" s="324" t="s">
        <v>477</v>
      </c>
      <c r="E16" s="324" t="s">
        <v>476</v>
      </c>
      <c r="F16" s="324" t="s">
        <v>477</v>
      </c>
      <c r="G16" s="324" t="s">
        <v>477</v>
      </c>
      <c r="H16" s="324" t="s">
        <v>476</v>
      </c>
      <c r="I16" s="341" t="s">
        <v>477</v>
      </c>
    </row>
    <row r="17" spans="1:9" ht="20.100000000000001" customHeight="1" x14ac:dyDescent="0.2">
      <c r="A17" s="281" t="s">
        <v>101</v>
      </c>
      <c r="B17" s="293" t="s">
        <v>102</v>
      </c>
      <c r="C17" s="383" t="s">
        <v>85</v>
      </c>
      <c r="D17" s="324" t="s">
        <v>476</v>
      </c>
      <c r="E17" s="324" t="s">
        <v>476</v>
      </c>
      <c r="F17" s="324" t="s">
        <v>476</v>
      </c>
      <c r="G17" s="324" t="s">
        <v>476</v>
      </c>
      <c r="H17" s="324" t="s">
        <v>476</v>
      </c>
      <c r="I17" s="341" t="s">
        <v>476</v>
      </c>
    </row>
    <row r="18" spans="1:9" ht="20.100000000000001" customHeight="1" x14ac:dyDescent="0.2">
      <c r="A18" s="281" t="s">
        <v>103</v>
      </c>
      <c r="B18" s="293" t="s">
        <v>104</v>
      </c>
      <c r="C18" s="383" t="s">
        <v>82</v>
      </c>
      <c r="D18" s="324" t="s">
        <v>477</v>
      </c>
      <c r="E18" s="324" t="s">
        <v>476</v>
      </c>
      <c r="F18" s="324" t="s">
        <v>476</v>
      </c>
      <c r="G18" s="324" t="s">
        <v>476</v>
      </c>
      <c r="H18" s="324" t="s">
        <v>476</v>
      </c>
      <c r="I18" s="341" t="s">
        <v>477</v>
      </c>
    </row>
    <row r="19" spans="1:9" ht="20.100000000000001" customHeight="1" x14ac:dyDescent="0.2">
      <c r="A19" s="281" t="s">
        <v>103</v>
      </c>
      <c r="B19" s="293" t="s">
        <v>105</v>
      </c>
      <c r="C19" s="383" t="s">
        <v>85</v>
      </c>
      <c r="D19" s="324" t="s">
        <v>476</v>
      </c>
      <c r="E19" s="324" t="s">
        <v>476</v>
      </c>
      <c r="F19" s="324" t="s">
        <v>477</v>
      </c>
      <c r="G19" s="324" t="s">
        <v>476</v>
      </c>
      <c r="H19" s="324" t="s">
        <v>476</v>
      </c>
      <c r="I19" s="341" t="s">
        <v>477</v>
      </c>
    </row>
    <row r="20" spans="1:9" ht="20.100000000000001" customHeight="1" x14ac:dyDescent="0.2">
      <c r="A20" s="281" t="s">
        <v>103</v>
      </c>
      <c r="B20" s="293" t="s">
        <v>106</v>
      </c>
      <c r="C20" s="383" t="s">
        <v>85</v>
      </c>
      <c r="D20" s="324" t="s">
        <v>476</v>
      </c>
      <c r="E20" s="324" t="s">
        <v>476</v>
      </c>
      <c r="F20" s="324" t="s">
        <v>476</v>
      </c>
      <c r="G20" s="324" t="s">
        <v>476</v>
      </c>
      <c r="H20" s="324" t="s">
        <v>476</v>
      </c>
      <c r="I20" s="341" t="s">
        <v>477</v>
      </c>
    </row>
    <row r="21" spans="1:9" ht="20.100000000000001" customHeight="1" x14ac:dyDescent="0.2">
      <c r="A21" s="281" t="s">
        <v>107</v>
      </c>
      <c r="B21" s="293" t="s">
        <v>108</v>
      </c>
      <c r="C21" s="383" t="s">
        <v>82</v>
      </c>
      <c r="D21" s="324" t="s">
        <v>476</v>
      </c>
      <c r="E21" s="324" t="s">
        <v>476</v>
      </c>
      <c r="F21" s="324" t="s">
        <v>476</v>
      </c>
      <c r="G21" s="324" t="s">
        <v>477</v>
      </c>
      <c r="H21" s="324" t="s">
        <v>476</v>
      </c>
      <c r="I21" s="341" t="s">
        <v>477</v>
      </c>
    </row>
    <row r="22" spans="1:9" ht="20.100000000000001" customHeight="1" x14ac:dyDescent="0.2">
      <c r="A22" s="281" t="s">
        <v>109</v>
      </c>
      <c r="B22" s="293" t="s">
        <v>110</v>
      </c>
      <c r="C22" s="383" t="s">
        <v>82</v>
      </c>
      <c r="D22" s="324" t="s">
        <v>476</v>
      </c>
      <c r="E22" s="324" t="s">
        <v>476</v>
      </c>
      <c r="F22" s="324" t="s">
        <v>476</v>
      </c>
      <c r="G22" s="324" t="s">
        <v>476</v>
      </c>
      <c r="H22" s="324" t="s">
        <v>476</v>
      </c>
      <c r="I22" s="341" t="s">
        <v>477</v>
      </c>
    </row>
    <row r="23" spans="1:9" ht="20.100000000000001" customHeight="1" x14ac:dyDescent="0.2">
      <c r="A23" s="281" t="s">
        <v>109</v>
      </c>
      <c r="B23" s="293" t="s">
        <v>111</v>
      </c>
      <c r="C23" s="383" t="s">
        <v>82</v>
      </c>
      <c r="D23" s="324" t="s">
        <v>477</v>
      </c>
      <c r="E23" s="324" t="s">
        <v>476</v>
      </c>
      <c r="F23" s="324" t="s">
        <v>477</v>
      </c>
      <c r="G23" s="324" t="s">
        <v>476</v>
      </c>
      <c r="H23" s="324" t="s">
        <v>476</v>
      </c>
      <c r="I23" s="341" t="s">
        <v>477</v>
      </c>
    </row>
    <row r="24" spans="1:9" ht="20.100000000000001" customHeight="1" x14ac:dyDescent="0.2">
      <c r="A24" s="281" t="s">
        <v>109</v>
      </c>
      <c r="B24" s="293" t="s">
        <v>112</v>
      </c>
      <c r="C24" s="383" t="s">
        <v>85</v>
      </c>
      <c r="D24" s="324" t="s">
        <v>476</v>
      </c>
      <c r="E24" s="324" t="s">
        <v>476</v>
      </c>
      <c r="F24" s="324" t="s">
        <v>477</v>
      </c>
      <c r="G24" s="324" t="s">
        <v>477</v>
      </c>
      <c r="H24" s="324" t="s">
        <v>476</v>
      </c>
      <c r="I24" s="341" t="s">
        <v>476</v>
      </c>
    </row>
    <row r="25" spans="1:9" ht="20.100000000000001" customHeight="1" x14ac:dyDescent="0.2">
      <c r="A25" s="281" t="s">
        <v>113</v>
      </c>
      <c r="B25" s="293" t="s">
        <v>114</v>
      </c>
      <c r="C25" s="383" t="s">
        <v>82</v>
      </c>
      <c r="D25" s="324" t="s">
        <v>477</v>
      </c>
      <c r="E25" s="324" t="s">
        <v>476</v>
      </c>
      <c r="F25" s="324" t="s">
        <v>477</v>
      </c>
      <c r="G25" s="324" t="s">
        <v>476</v>
      </c>
      <c r="H25" s="324" t="s">
        <v>476</v>
      </c>
      <c r="I25" s="341" t="s">
        <v>476</v>
      </c>
    </row>
    <row r="26" spans="1:9" ht="20.100000000000001" customHeight="1" x14ac:dyDescent="0.2">
      <c r="A26" s="281" t="s">
        <v>115</v>
      </c>
      <c r="B26" s="293" t="s">
        <v>116</v>
      </c>
      <c r="C26" s="383" t="s">
        <v>82</v>
      </c>
      <c r="D26" s="324" t="s">
        <v>476</v>
      </c>
      <c r="E26" s="324" t="s">
        <v>476</v>
      </c>
      <c r="F26" s="324" t="s">
        <v>476</v>
      </c>
      <c r="G26" s="324" t="s">
        <v>476</v>
      </c>
      <c r="H26" s="324" t="s">
        <v>476</v>
      </c>
      <c r="I26" s="341" t="s">
        <v>476</v>
      </c>
    </row>
    <row r="27" spans="1:9" ht="20.100000000000001" customHeight="1" x14ac:dyDescent="0.2">
      <c r="A27" s="281" t="s">
        <v>117</v>
      </c>
      <c r="B27" s="293" t="s">
        <v>118</v>
      </c>
      <c r="C27" s="383" t="s">
        <v>82</v>
      </c>
      <c r="D27" s="324" t="s">
        <v>476</v>
      </c>
      <c r="E27" s="324" t="s">
        <v>476</v>
      </c>
      <c r="F27" s="324" t="s">
        <v>476</v>
      </c>
      <c r="G27" s="324" t="s">
        <v>476</v>
      </c>
      <c r="H27" s="324" t="s">
        <v>476</v>
      </c>
      <c r="I27" s="341" t="s">
        <v>476</v>
      </c>
    </row>
    <row r="28" spans="1:9" ht="20.100000000000001" customHeight="1" x14ac:dyDescent="0.2">
      <c r="A28" s="281" t="s">
        <v>117</v>
      </c>
      <c r="B28" s="293" t="s">
        <v>119</v>
      </c>
      <c r="C28" s="383" t="s">
        <v>82</v>
      </c>
      <c r="D28" s="324" t="s">
        <v>477</v>
      </c>
      <c r="E28" s="324" t="s">
        <v>476</v>
      </c>
      <c r="F28" s="324" t="s">
        <v>476</v>
      </c>
      <c r="G28" s="324" t="s">
        <v>477</v>
      </c>
      <c r="H28" s="324" t="s">
        <v>476</v>
      </c>
      <c r="I28" s="341" t="s">
        <v>477</v>
      </c>
    </row>
    <row r="29" spans="1:9" ht="20.100000000000001" customHeight="1" x14ac:dyDescent="0.2">
      <c r="A29" s="281" t="s">
        <v>120</v>
      </c>
      <c r="B29" s="293" t="s">
        <v>121</v>
      </c>
      <c r="C29" s="383" t="s">
        <v>82</v>
      </c>
      <c r="D29" s="324" t="s">
        <v>477</v>
      </c>
      <c r="E29" s="324" t="s">
        <v>476</v>
      </c>
      <c r="F29" s="324" t="s">
        <v>476</v>
      </c>
      <c r="G29" s="324" t="s">
        <v>476</v>
      </c>
      <c r="H29" s="324" t="s">
        <v>476</v>
      </c>
      <c r="I29" s="341" t="s">
        <v>476</v>
      </c>
    </row>
    <row r="30" spans="1:9" ht="20.100000000000001" customHeight="1" x14ac:dyDescent="0.2">
      <c r="A30" s="281" t="s">
        <v>122</v>
      </c>
      <c r="B30" s="293" t="s">
        <v>123</v>
      </c>
      <c r="C30" s="383" t="s">
        <v>85</v>
      </c>
      <c r="D30" s="324" t="s">
        <v>476</v>
      </c>
      <c r="E30" s="324" t="s">
        <v>476</v>
      </c>
      <c r="F30" s="324" t="s">
        <v>476</v>
      </c>
      <c r="G30" s="324" t="s">
        <v>476</v>
      </c>
      <c r="H30" s="324" t="s">
        <v>476</v>
      </c>
      <c r="I30" s="341" t="s">
        <v>477</v>
      </c>
    </row>
    <row r="31" spans="1:9" ht="20.100000000000001" customHeight="1" x14ac:dyDescent="0.2">
      <c r="A31" s="281" t="s">
        <v>48</v>
      </c>
      <c r="B31" s="293" t="s">
        <v>124</v>
      </c>
      <c r="C31" s="383" t="s">
        <v>82</v>
      </c>
      <c r="D31" s="324" t="s">
        <v>477</v>
      </c>
      <c r="E31" s="324" t="s">
        <v>476</v>
      </c>
      <c r="F31" s="324" t="s">
        <v>477</v>
      </c>
      <c r="G31" s="324" t="s">
        <v>477</v>
      </c>
      <c r="H31" s="324" t="s">
        <v>476</v>
      </c>
      <c r="I31" s="341" t="s">
        <v>476</v>
      </c>
    </row>
    <row r="32" spans="1:9" ht="20.100000000000001" customHeight="1" x14ac:dyDescent="0.2">
      <c r="A32" s="281" t="s">
        <v>125</v>
      </c>
      <c r="B32" s="293" t="s">
        <v>126</v>
      </c>
      <c r="C32" s="383" t="s">
        <v>85</v>
      </c>
      <c r="D32" s="324" t="s">
        <v>477</v>
      </c>
      <c r="E32" s="324" t="s">
        <v>476</v>
      </c>
      <c r="F32" s="324" t="s">
        <v>476</v>
      </c>
      <c r="G32" s="324" t="s">
        <v>476</v>
      </c>
      <c r="H32" s="324" t="s">
        <v>476</v>
      </c>
      <c r="I32" s="341" t="s">
        <v>476</v>
      </c>
    </row>
    <row r="33" spans="1:9" ht="20.100000000000001" customHeight="1" x14ac:dyDescent="0.2">
      <c r="A33" s="281" t="s">
        <v>125</v>
      </c>
      <c r="B33" s="293" t="s">
        <v>127</v>
      </c>
      <c r="C33" s="383" t="s">
        <v>85</v>
      </c>
      <c r="D33" s="324" t="s">
        <v>476</v>
      </c>
      <c r="E33" s="324" t="s">
        <v>476</v>
      </c>
      <c r="F33" s="324" t="s">
        <v>476</v>
      </c>
      <c r="G33" s="324" t="s">
        <v>476</v>
      </c>
      <c r="H33" s="324" t="s">
        <v>476</v>
      </c>
      <c r="I33" s="341" t="s">
        <v>476</v>
      </c>
    </row>
    <row r="34" spans="1:9" ht="20.100000000000001" customHeight="1" x14ac:dyDescent="0.2">
      <c r="A34" s="281" t="s">
        <v>125</v>
      </c>
      <c r="B34" s="293" t="s">
        <v>128</v>
      </c>
      <c r="C34" s="383" t="s">
        <v>85</v>
      </c>
      <c r="D34" s="324" t="s">
        <v>476</v>
      </c>
      <c r="E34" s="324" t="s">
        <v>476</v>
      </c>
      <c r="F34" s="324" t="s">
        <v>477</v>
      </c>
      <c r="G34" s="324" t="s">
        <v>477</v>
      </c>
      <c r="H34" s="324" t="s">
        <v>476</v>
      </c>
      <c r="I34" s="341" t="s">
        <v>476</v>
      </c>
    </row>
    <row r="35" spans="1:9" ht="20.100000000000001" customHeight="1" x14ac:dyDescent="0.2">
      <c r="A35" s="281" t="s">
        <v>129</v>
      </c>
      <c r="B35" s="293" t="s">
        <v>130</v>
      </c>
      <c r="C35" s="383" t="s">
        <v>85</v>
      </c>
      <c r="D35" s="324" t="s">
        <v>476</v>
      </c>
      <c r="E35" s="324" t="s">
        <v>476</v>
      </c>
      <c r="F35" s="324" t="s">
        <v>476</v>
      </c>
      <c r="G35" s="324" t="s">
        <v>476</v>
      </c>
      <c r="H35" s="324" t="s">
        <v>476</v>
      </c>
      <c r="I35" s="341" t="s">
        <v>477</v>
      </c>
    </row>
    <row r="36" spans="1:9" ht="20.100000000000001" customHeight="1" x14ac:dyDescent="0.2">
      <c r="A36" s="281" t="s">
        <v>129</v>
      </c>
      <c r="B36" s="293" t="s">
        <v>131</v>
      </c>
      <c r="C36" s="383" t="s">
        <v>82</v>
      </c>
      <c r="D36" s="324" t="s">
        <v>477</v>
      </c>
      <c r="E36" s="324" t="s">
        <v>476</v>
      </c>
      <c r="F36" s="324" t="s">
        <v>476</v>
      </c>
      <c r="G36" s="324" t="s">
        <v>476</v>
      </c>
      <c r="H36" s="324" t="s">
        <v>476</v>
      </c>
      <c r="I36" s="341" t="s">
        <v>476</v>
      </c>
    </row>
    <row r="37" spans="1:9" ht="20.100000000000001" customHeight="1" x14ac:dyDescent="0.2">
      <c r="A37" s="281" t="s">
        <v>132</v>
      </c>
      <c r="B37" s="293" t="s">
        <v>133</v>
      </c>
      <c r="C37" s="383" t="s">
        <v>82</v>
      </c>
      <c r="D37" s="324" t="s">
        <v>477</v>
      </c>
      <c r="E37" s="324" t="s">
        <v>476</v>
      </c>
      <c r="F37" s="324" t="s">
        <v>477</v>
      </c>
      <c r="G37" s="324" t="s">
        <v>477</v>
      </c>
      <c r="H37" s="324" t="s">
        <v>476</v>
      </c>
      <c r="I37" s="341" t="s">
        <v>476</v>
      </c>
    </row>
    <row r="38" spans="1:9" ht="20.100000000000001" customHeight="1" x14ac:dyDescent="0.2">
      <c r="A38" s="281" t="s">
        <v>52</v>
      </c>
      <c r="B38" s="293" t="s">
        <v>134</v>
      </c>
      <c r="C38" s="383" t="s">
        <v>82</v>
      </c>
      <c r="D38" s="324" t="s">
        <v>476</v>
      </c>
      <c r="E38" s="324" t="s">
        <v>476</v>
      </c>
      <c r="F38" s="324" t="s">
        <v>476</v>
      </c>
      <c r="G38" s="324" t="s">
        <v>476</v>
      </c>
      <c r="H38" s="324" t="s">
        <v>476</v>
      </c>
      <c r="I38" s="341" t="s">
        <v>476</v>
      </c>
    </row>
    <row r="39" spans="1:9" ht="20.100000000000001" customHeight="1" x14ac:dyDescent="0.2">
      <c r="A39" s="281" t="s">
        <v>135</v>
      </c>
      <c r="B39" s="293" t="s">
        <v>136</v>
      </c>
      <c r="C39" s="383" t="s">
        <v>82</v>
      </c>
      <c r="D39" s="324" t="s">
        <v>477</v>
      </c>
      <c r="E39" s="324" t="s">
        <v>476</v>
      </c>
      <c r="F39" s="324" t="s">
        <v>476</v>
      </c>
      <c r="G39" s="324" t="s">
        <v>476</v>
      </c>
      <c r="H39" s="324" t="s">
        <v>476</v>
      </c>
      <c r="I39" s="341" t="s">
        <v>476</v>
      </c>
    </row>
    <row r="40" spans="1:9" ht="20.100000000000001" customHeight="1" x14ac:dyDescent="0.2">
      <c r="A40" s="281" t="s">
        <v>135</v>
      </c>
      <c r="B40" s="293" t="s">
        <v>137</v>
      </c>
      <c r="C40" s="383" t="s">
        <v>85</v>
      </c>
      <c r="D40" s="324" t="s">
        <v>476</v>
      </c>
      <c r="E40" s="324" t="s">
        <v>476</v>
      </c>
      <c r="F40" s="324" t="s">
        <v>477</v>
      </c>
      <c r="G40" s="324" t="s">
        <v>476</v>
      </c>
      <c r="H40" s="324" t="s">
        <v>477</v>
      </c>
      <c r="I40" s="341" t="s">
        <v>476</v>
      </c>
    </row>
    <row r="41" spans="1:9" ht="20.100000000000001" customHeight="1" x14ac:dyDescent="0.2">
      <c r="A41" s="281" t="s">
        <v>138</v>
      </c>
      <c r="B41" s="293" t="s">
        <v>139</v>
      </c>
      <c r="C41" s="383" t="s">
        <v>85</v>
      </c>
      <c r="D41" s="324" t="s">
        <v>476</v>
      </c>
      <c r="E41" s="324" t="s">
        <v>476</v>
      </c>
      <c r="F41" s="324" t="s">
        <v>476</v>
      </c>
      <c r="G41" s="324" t="s">
        <v>476</v>
      </c>
      <c r="H41" s="324" t="s">
        <v>476</v>
      </c>
      <c r="I41" s="341" t="s">
        <v>476</v>
      </c>
    </row>
    <row r="42" spans="1:9" ht="20.100000000000001" customHeight="1" x14ac:dyDescent="0.2">
      <c r="A42" s="281" t="s">
        <v>138</v>
      </c>
      <c r="B42" s="293" t="s">
        <v>140</v>
      </c>
      <c r="C42" s="383" t="s">
        <v>82</v>
      </c>
      <c r="D42" s="324" t="s">
        <v>476</v>
      </c>
      <c r="E42" s="324" t="s">
        <v>476</v>
      </c>
      <c r="F42" s="324" t="s">
        <v>476</v>
      </c>
      <c r="G42" s="324" t="s">
        <v>476</v>
      </c>
      <c r="H42" s="324" t="s">
        <v>477</v>
      </c>
      <c r="I42" s="341" t="s">
        <v>477</v>
      </c>
    </row>
    <row r="43" spans="1:9" ht="20.100000000000001" customHeight="1" x14ac:dyDescent="0.2">
      <c r="A43" s="281" t="s">
        <v>141</v>
      </c>
      <c r="B43" s="293" t="s">
        <v>142</v>
      </c>
      <c r="C43" s="383" t="s">
        <v>82</v>
      </c>
      <c r="D43" s="324" t="s">
        <v>476</v>
      </c>
      <c r="E43" s="324" t="s">
        <v>476</v>
      </c>
      <c r="F43" s="324" t="s">
        <v>477</v>
      </c>
      <c r="G43" s="324" t="s">
        <v>476</v>
      </c>
      <c r="H43" s="324" t="s">
        <v>476</v>
      </c>
      <c r="I43" s="341" t="s">
        <v>477</v>
      </c>
    </row>
    <row r="44" spans="1:9" ht="20.100000000000001" customHeight="1" x14ac:dyDescent="0.2">
      <c r="A44" s="281" t="s">
        <v>143</v>
      </c>
      <c r="B44" s="293" t="s">
        <v>144</v>
      </c>
      <c r="C44" s="383" t="s">
        <v>82</v>
      </c>
      <c r="D44" s="324" t="s">
        <v>477</v>
      </c>
      <c r="E44" s="324" t="s">
        <v>476</v>
      </c>
      <c r="F44" s="324" t="s">
        <v>477</v>
      </c>
      <c r="G44" s="324" t="s">
        <v>476</v>
      </c>
      <c r="H44" s="324" t="s">
        <v>476</v>
      </c>
      <c r="I44" s="341" t="s">
        <v>477</v>
      </c>
    </row>
    <row r="45" spans="1:9" ht="20.100000000000001" customHeight="1" x14ac:dyDescent="0.2">
      <c r="A45" s="281" t="s">
        <v>145</v>
      </c>
      <c r="B45" s="293" t="s">
        <v>146</v>
      </c>
      <c r="C45" s="383" t="s">
        <v>85</v>
      </c>
      <c r="D45" s="324" t="s">
        <v>476</v>
      </c>
      <c r="E45" s="324" t="s">
        <v>476</v>
      </c>
      <c r="F45" s="324" t="s">
        <v>477</v>
      </c>
      <c r="G45" s="324" t="s">
        <v>476</v>
      </c>
      <c r="H45" s="324" t="s">
        <v>477</v>
      </c>
      <c r="I45" s="341" t="s">
        <v>476</v>
      </c>
    </row>
    <row r="46" spans="1:9" ht="20.100000000000001" customHeight="1" x14ac:dyDescent="0.2">
      <c r="A46" s="281" t="s">
        <v>145</v>
      </c>
      <c r="B46" s="293" t="s">
        <v>147</v>
      </c>
      <c r="C46" s="383" t="s">
        <v>85</v>
      </c>
      <c r="D46" s="324" t="s">
        <v>476</v>
      </c>
      <c r="E46" s="324" t="s">
        <v>476</v>
      </c>
      <c r="F46" s="324" t="s">
        <v>477</v>
      </c>
      <c r="G46" s="324" t="s">
        <v>476</v>
      </c>
      <c r="H46" s="324" t="s">
        <v>477</v>
      </c>
      <c r="I46" s="341" t="s">
        <v>476</v>
      </c>
    </row>
    <row r="47" spans="1:9" ht="20.100000000000001" customHeight="1" x14ac:dyDescent="0.2">
      <c r="A47" s="281" t="s">
        <v>145</v>
      </c>
      <c r="B47" s="293" t="s">
        <v>148</v>
      </c>
      <c r="C47" s="383" t="s">
        <v>82</v>
      </c>
      <c r="D47" s="324" t="s">
        <v>477</v>
      </c>
      <c r="E47" s="324" t="s">
        <v>476</v>
      </c>
      <c r="F47" s="324" t="s">
        <v>477</v>
      </c>
      <c r="G47" s="324" t="s">
        <v>477</v>
      </c>
      <c r="H47" s="324" t="s">
        <v>476</v>
      </c>
      <c r="I47" s="341" t="s">
        <v>477</v>
      </c>
    </row>
    <row r="48" spans="1:9" ht="20.100000000000001" customHeight="1" x14ac:dyDescent="0.2">
      <c r="A48" s="281" t="s">
        <v>145</v>
      </c>
      <c r="B48" s="293" t="s">
        <v>149</v>
      </c>
      <c r="C48" s="383" t="s">
        <v>85</v>
      </c>
      <c r="D48" s="324" t="s">
        <v>476</v>
      </c>
      <c r="E48" s="324" t="s">
        <v>476</v>
      </c>
      <c r="F48" s="324" t="s">
        <v>476</v>
      </c>
      <c r="G48" s="324" t="s">
        <v>476</v>
      </c>
      <c r="H48" s="324" t="s">
        <v>476</v>
      </c>
      <c r="I48" s="341" t="s">
        <v>476</v>
      </c>
    </row>
    <row r="49" spans="1:9" ht="20.100000000000001" customHeight="1" x14ac:dyDescent="0.2">
      <c r="A49" s="281" t="s">
        <v>145</v>
      </c>
      <c r="B49" s="293" t="s">
        <v>150</v>
      </c>
      <c r="C49" s="383" t="s">
        <v>82</v>
      </c>
      <c r="D49" s="324" t="s">
        <v>476</v>
      </c>
      <c r="E49" s="324" t="s">
        <v>476</v>
      </c>
      <c r="F49" s="324" t="s">
        <v>476</v>
      </c>
      <c r="G49" s="324" t="s">
        <v>477</v>
      </c>
      <c r="H49" s="324" t="s">
        <v>476</v>
      </c>
      <c r="I49" s="341" t="s">
        <v>476</v>
      </c>
    </row>
    <row r="50" spans="1:9" ht="20.100000000000001" customHeight="1" x14ac:dyDescent="0.2">
      <c r="A50" s="281" t="s">
        <v>151</v>
      </c>
      <c r="B50" s="293" t="s">
        <v>152</v>
      </c>
      <c r="C50" s="383" t="s">
        <v>82</v>
      </c>
      <c r="D50" s="324" t="s">
        <v>476</v>
      </c>
      <c r="E50" s="324" t="s">
        <v>476</v>
      </c>
      <c r="F50" s="324" t="s">
        <v>476</v>
      </c>
      <c r="G50" s="324" t="s">
        <v>476</v>
      </c>
      <c r="H50" s="324" t="s">
        <v>476</v>
      </c>
      <c r="I50" s="341" t="s">
        <v>476</v>
      </c>
    </row>
    <row r="51" spans="1:9" ht="20.100000000000001" customHeight="1" x14ac:dyDescent="0.2">
      <c r="A51" s="281" t="s">
        <v>151</v>
      </c>
      <c r="B51" s="293" t="s">
        <v>153</v>
      </c>
      <c r="C51" s="383" t="s">
        <v>82</v>
      </c>
      <c r="D51" s="324" t="s">
        <v>476</v>
      </c>
      <c r="E51" s="324" t="s">
        <v>476</v>
      </c>
      <c r="F51" s="324" t="s">
        <v>476</v>
      </c>
      <c r="G51" s="324" t="s">
        <v>476</v>
      </c>
      <c r="H51" s="324" t="s">
        <v>477</v>
      </c>
      <c r="I51" s="341" t="s">
        <v>476</v>
      </c>
    </row>
    <row r="52" spans="1:9" ht="20.100000000000001" customHeight="1" x14ac:dyDescent="0.2">
      <c r="A52" s="281" t="s">
        <v>154</v>
      </c>
      <c r="B52" s="293" t="s">
        <v>155</v>
      </c>
      <c r="C52" s="383" t="s">
        <v>82</v>
      </c>
      <c r="D52" s="324" t="s">
        <v>477</v>
      </c>
      <c r="E52" s="324" t="s">
        <v>476</v>
      </c>
      <c r="F52" s="324" t="s">
        <v>477</v>
      </c>
      <c r="G52" s="324" t="s">
        <v>477</v>
      </c>
      <c r="H52" s="324" t="s">
        <v>477</v>
      </c>
      <c r="I52" s="341" t="s">
        <v>476</v>
      </c>
    </row>
    <row r="53" spans="1:9" ht="20.100000000000001" customHeight="1" x14ac:dyDescent="0.2">
      <c r="A53" s="281" t="s">
        <v>154</v>
      </c>
      <c r="B53" s="293" t="s">
        <v>156</v>
      </c>
      <c r="C53" s="383" t="s">
        <v>85</v>
      </c>
      <c r="D53" s="324" t="s">
        <v>476</v>
      </c>
      <c r="E53" s="324" t="s">
        <v>476</v>
      </c>
      <c r="F53" s="324" t="s">
        <v>477</v>
      </c>
      <c r="G53" s="324" t="s">
        <v>477</v>
      </c>
      <c r="H53" s="324" t="s">
        <v>476</v>
      </c>
      <c r="I53" s="341" t="s">
        <v>477</v>
      </c>
    </row>
    <row r="54" spans="1:9" ht="20.100000000000001" customHeight="1" x14ac:dyDescent="0.2">
      <c r="A54" s="281" t="s">
        <v>157</v>
      </c>
      <c r="B54" s="293" t="s">
        <v>158</v>
      </c>
      <c r="C54" s="383" t="s">
        <v>82</v>
      </c>
      <c r="D54" s="324" t="s">
        <v>476</v>
      </c>
      <c r="E54" s="324" t="s">
        <v>476</v>
      </c>
      <c r="F54" s="324" t="s">
        <v>476</v>
      </c>
      <c r="G54" s="324" t="s">
        <v>476</v>
      </c>
      <c r="H54" s="324" t="s">
        <v>476</v>
      </c>
      <c r="I54" s="341" t="s">
        <v>476</v>
      </c>
    </row>
    <row r="55" spans="1:9" ht="20.100000000000001" customHeight="1" x14ac:dyDescent="0.2">
      <c r="A55" s="281" t="s">
        <v>159</v>
      </c>
      <c r="B55" s="293" t="s">
        <v>160</v>
      </c>
      <c r="C55" s="383" t="s">
        <v>82</v>
      </c>
      <c r="D55" s="324" t="s">
        <v>476</v>
      </c>
      <c r="E55" s="324" t="s">
        <v>476</v>
      </c>
      <c r="F55" s="324" t="s">
        <v>476</v>
      </c>
      <c r="G55" s="324" t="s">
        <v>476</v>
      </c>
      <c r="H55" s="324" t="s">
        <v>476</v>
      </c>
      <c r="I55" s="341" t="s">
        <v>476</v>
      </c>
    </row>
    <row r="56" spans="1:9" ht="20.100000000000001" customHeight="1" x14ac:dyDescent="0.2">
      <c r="A56" s="281" t="s">
        <v>161</v>
      </c>
      <c r="B56" s="293" t="s">
        <v>162</v>
      </c>
      <c r="C56" s="383" t="s">
        <v>163</v>
      </c>
      <c r="D56" s="324" t="s">
        <v>476</v>
      </c>
      <c r="E56" s="324" t="s">
        <v>476</v>
      </c>
      <c r="F56" s="324" t="s">
        <v>477</v>
      </c>
      <c r="G56" s="324" t="s">
        <v>476</v>
      </c>
      <c r="H56" s="324" t="s">
        <v>476</v>
      </c>
      <c r="I56" s="341" t="s">
        <v>476</v>
      </c>
    </row>
    <row r="57" spans="1:9" ht="20.100000000000001" customHeight="1" x14ac:dyDescent="0.2">
      <c r="A57" s="281" t="s">
        <v>161</v>
      </c>
      <c r="B57" s="293" t="s">
        <v>164</v>
      </c>
      <c r="C57" s="383" t="s">
        <v>85</v>
      </c>
      <c r="D57" s="324" t="s">
        <v>476</v>
      </c>
      <c r="E57" s="324" t="s">
        <v>476</v>
      </c>
      <c r="F57" s="324" t="s">
        <v>477</v>
      </c>
      <c r="G57" s="324" t="s">
        <v>477</v>
      </c>
      <c r="H57" s="324" t="s">
        <v>477</v>
      </c>
      <c r="I57" s="341" t="s">
        <v>477</v>
      </c>
    </row>
    <row r="58" spans="1:9" ht="20.100000000000001" customHeight="1" x14ac:dyDescent="0.2">
      <c r="A58" s="281" t="s">
        <v>161</v>
      </c>
      <c r="B58" s="293" t="s">
        <v>165</v>
      </c>
      <c r="C58" s="383" t="s">
        <v>163</v>
      </c>
      <c r="D58" s="324" t="s">
        <v>477</v>
      </c>
      <c r="E58" s="324" t="s">
        <v>476</v>
      </c>
      <c r="F58" s="324" t="s">
        <v>476</v>
      </c>
      <c r="G58" s="324" t="s">
        <v>477</v>
      </c>
      <c r="H58" s="324" t="s">
        <v>477</v>
      </c>
      <c r="I58" s="341" t="s">
        <v>477</v>
      </c>
    </row>
    <row r="59" spans="1:9" ht="20.100000000000001" customHeight="1" x14ac:dyDescent="0.2">
      <c r="A59" s="281" t="s">
        <v>166</v>
      </c>
      <c r="B59" s="293" t="s">
        <v>167</v>
      </c>
      <c r="C59" s="383" t="s">
        <v>82</v>
      </c>
      <c r="D59" s="324" t="s">
        <v>477</v>
      </c>
      <c r="E59" s="324" t="s">
        <v>476</v>
      </c>
      <c r="F59" s="324" t="s">
        <v>476</v>
      </c>
      <c r="G59" s="324" t="s">
        <v>476</v>
      </c>
      <c r="H59" s="324" t="s">
        <v>476</v>
      </c>
      <c r="I59" s="341" t="s">
        <v>476</v>
      </c>
    </row>
    <row r="60" spans="1:9" ht="20.100000000000001" customHeight="1" x14ac:dyDescent="0.2">
      <c r="A60" s="281" t="s">
        <v>168</v>
      </c>
      <c r="B60" s="293" t="s">
        <v>313</v>
      </c>
      <c r="C60" s="383" t="s">
        <v>85</v>
      </c>
      <c r="D60" s="324" t="s">
        <v>476</v>
      </c>
      <c r="E60" s="324" t="s">
        <v>476</v>
      </c>
      <c r="F60" s="324" t="s">
        <v>477</v>
      </c>
      <c r="G60" s="324" t="s">
        <v>477</v>
      </c>
      <c r="H60" s="324" t="s">
        <v>476</v>
      </c>
      <c r="I60" s="341" t="s">
        <v>477</v>
      </c>
    </row>
    <row r="61" spans="1:9" ht="20.100000000000001" customHeight="1" x14ac:dyDescent="0.2">
      <c r="A61" s="281" t="s">
        <v>168</v>
      </c>
      <c r="B61" s="293" t="s">
        <v>170</v>
      </c>
      <c r="C61" s="383" t="s">
        <v>85</v>
      </c>
      <c r="D61" s="324" t="s">
        <v>477</v>
      </c>
      <c r="E61" s="324" t="s">
        <v>476</v>
      </c>
      <c r="F61" s="324" t="s">
        <v>476</v>
      </c>
      <c r="G61" s="324" t="s">
        <v>476</v>
      </c>
      <c r="H61" s="324" t="s">
        <v>476</v>
      </c>
      <c r="I61" s="341" t="s">
        <v>477</v>
      </c>
    </row>
    <row r="62" spans="1:9" ht="20.100000000000001" customHeight="1" x14ac:dyDescent="0.2">
      <c r="A62" s="281" t="s">
        <v>168</v>
      </c>
      <c r="B62" s="293" t="s">
        <v>171</v>
      </c>
      <c r="C62" s="383" t="s">
        <v>82</v>
      </c>
      <c r="D62" s="324" t="s">
        <v>477</v>
      </c>
      <c r="E62" s="324" t="s">
        <v>476</v>
      </c>
      <c r="F62" s="324" t="s">
        <v>476</v>
      </c>
      <c r="G62" s="324" t="s">
        <v>476</v>
      </c>
      <c r="H62" s="324" t="s">
        <v>476</v>
      </c>
      <c r="I62" s="341" t="s">
        <v>476</v>
      </c>
    </row>
    <row r="63" spans="1:9" ht="20.100000000000001" customHeight="1" x14ac:dyDescent="0.2">
      <c r="A63" s="281" t="s">
        <v>172</v>
      </c>
      <c r="B63" s="293" t="s">
        <v>173</v>
      </c>
      <c r="C63" s="383" t="s">
        <v>82</v>
      </c>
      <c r="D63" s="324" t="s">
        <v>477</v>
      </c>
      <c r="E63" s="324" t="s">
        <v>476</v>
      </c>
      <c r="F63" s="324" t="s">
        <v>476</v>
      </c>
      <c r="G63" s="324" t="s">
        <v>476</v>
      </c>
      <c r="H63" s="324" t="s">
        <v>476</v>
      </c>
      <c r="I63" s="341" t="s">
        <v>476</v>
      </c>
    </row>
    <row r="64" spans="1:9" ht="20.100000000000001" customHeight="1" x14ac:dyDescent="0.2">
      <c r="A64" s="281" t="s">
        <v>172</v>
      </c>
      <c r="B64" s="293" t="s">
        <v>270</v>
      </c>
      <c r="C64" s="383" t="s">
        <v>82</v>
      </c>
      <c r="D64" s="324" t="s">
        <v>476</v>
      </c>
      <c r="E64" s="324" t="s">
        <v>476</v>
      </c>
      <c r="F64" s="324" t="s">
        <v>477</v>
      </c>
      <c r="G64" s="324" t="s">
        <v>476</v>
      </c>
      <c r="H64" s="324" t="s">
        <v>477</v>
      </c>
      <c r="I64" s="341" t="s">
        <v>476</v>
      </c>
    </row>
    <row r="65" spans="1:9" ht="20.100000000000001" customHeight="1" x14ac:dyDescent="0.2">
      <c r="A65" s="281" t="s">
        <v>172</v>
      </c>
      <c r="B65" s="293" t="s">
        <v>175</v>
      </c>
      <c r="C65" s="383" t="s">
        <v>82</v>
      </c>
      <c r="D65" s="324" t="s">
        <v>476</v>
      </c>
      <c r="E65" s="324" t="s">
        <v>476</v>
      </c>
      <c r="F65" s="324" t="s">
        <v>477</v>
      </c>
      <c r="G65" s="324" t="s">
        <v>476</v>
      </c>
      <c r="H65" s="324" t="s">
        <v>476</v>
      </c>
      <c r="I65" s="341" t="s">
        <v>476</v>
      </c>
    </row>
    <row r="66" spans="1:9" ht="20.100000000000001" customHeight="1" x14ac:dyDescent="0.2">
      <c r="A66" s="281" t="s">
        <v>172</v>
      </c>
      <c r="B66" s="293" t="s">
        <v>176</v>
      </c>
      <c r="C66" s="383" t="s">
        <v>82</v>
      </c>
      <c r="D66" s="324" t="s">
        <v>477</v>
      </c>
      <c r="E66" s="324" t="s">
        <v>476</v>
      </c>
      <c r="F66" s="324" t="s">
        <v>476</v>
      </c>
      <c r="G66" s="324" t="s">
        <v>476</v>
      </c>
      <c r="H66" s="324" t="s">
        <v>476</v>
      </c>
      <c r="I66" s="341" t="s">
        <v>477</v>
      </c>
    </row>
    <row r="67" spans="1:9" ht="20.100000000000001" customHeight="1" x14ac:dyDescent="0.2">
      <c r="A67" s="281" t="s">
        <v>177</v>
      </c>
      <c r="B67" s="293" t="s">
        <v>178</v>
      </c>
      <c r="C67" s="383" t="s">
        <v>85</v>
      </c>
      <c r="D67" s="324" t="s">
        <v>476</v>
      </c>
      <c r="E67" s="324" t="s">
        <v>476</v>
      </c>
      <c r="F67" s="324" t="s">
        <v>476</v>
      </c>
      <c r="G67" s="324" t="s">
        <v>476</v>
      </c>
      <c r="H67" s="324" t="s">
        <v>476</v>
      </c>
      <c r="I67" s="341" t="s">
        <v>476</v>
      </c>
    </row>
    <row r="68" spans="1:9" ht="20.100000000000001" customHeight="1" x14ac:dyDescent="0.2">
      <c r="A68" s="281" t="s">
        <v>177</v>
      </c>
      <c r="B68" s="293" t="s">
        <v>179</v>
      </c>
      <c r="C68" s="383" t="s">
        <v>82</v>
      </c>
      <c r="D68" s="324" t="s">
        <v>476</v>
      </c>
      <c r="E68" s="324" t="s">
        <v>476</v>
      </c>
      <c r="F68" s="324" t="s">
        <v>476</v>
      </c>
      <c r="G68" s="324" t="s">
        <v>476</v>
      </c>
      <c r="H68" s="324" t="s">
        <v>476</v>
      </c>
      <c r="I68" s="341" t="s">
        <v>476</v>
      </c>
    </row>
    <row r="69" spans="1:9" ht="20.100000000000001" customHeight="1" x14ac:dyDescent="0.2">
      <c r="A69" s="281" t="s">
        <v>180</v>
      </c>
      <c r="B69" s="293" t="s">
        <v>181</v>
      </c>
      <c r="C69" s="383" t="s">
        <v>82</v>
      </c>
      <c r="D69" s="324" t="s">
        <v>476</v>
      </c>
      <c r="E69" s="324" t="s">
        <v>476</v>
      </c>
      <c r="F69" s="324" t="s">
        <v>476</v>
      </c>
      <c r="G69" s="324" t="s">
        <v>476</v>
      </c>
      <c r="H69" s="324" t="s">
        <v>476</v>
      </c>
      <c r="I69" s="341" t="s">
        <v>477</v>
      </c>
    </row>
    <row r="70" spans="1:9" ht="20.100000000000001" customHeight="1" x14ac:dyDescent="0.2">
      <c r="A70" s="281" t="s">
        <v>182</v>
      </c>
      <c r="B70" s="293" t="s">
        <v>183</v>
      </c>
      <c r="C70" s="383" t="s">
        <v>82</v>
      </c>
      <c r="D70" s="324" t="s">
        <v>477</v>
      </c>
      <c r="E70" s="324" t="s">
        <v>476</v>
      </c>
      <c r="F70" s="324" t="s">
        <v>476</v>
      </c>
      <c r="G70" s="324" t="s">
        <v>476</v>
      </c>
      <c r="H70" s="324" t="s">
        <v>476</v>
      </c>
      <c r="I70" s="341" t="s">
        <v>476</v>
      </c>
    </row>
    <row r="71" spans="1:9" ht="20.100000000000001" customHeight="1" x14ac:dyDescent="0.2">
      <c r="A71" s="281" t="s">
        <v>184</v>
      </c>
      <c r="B71" s="293" t="s">
        <v>185</v>
      </c>
      <c r="C71" s="383" t="s">
        <v>82</v>
      </c>
      <c r="D71" s="324" t="s">
        <v>476</v>
      </c>
      <c r="E71" s="324" t="s">
        <v>476</v>
      </c>
      <c r="F71" s="324" t="s">
        <v>476</v>
      </c>
      <c r="G71" s="324" t="s">
        <v>476</v>
      </c>
      <c r="H71" s="324" t="s">
        <v>476</v>
      </c>
      <c r="I71" s="341" t="s">
        <v>477</v>
      </c>
    </row>
    <row r="72" spans="1:9" ht="20.100000000000001" customHeight="1" x14ac:dyDescent="0.2">
      <c r="A72" s="281" t="s">
        <v>186</v>
      </c>
      <c r="B72" s="293" t="s">
        <v>187</v>
      </c>
      <c r="C72" s="383" t="s">
        <v>163</v>
      </c>
      <c r="D72" s="324" t="s">
        <v>476</v>
      </c>
      <c r="E72" s="324" t="s">
        <v>476</v>
      </c>
      <c r="F72" s="324" t="s">
        <v>476</v>
      </c>
      <c r="G72" s="324" t="s">
        <v>476</v>
      </c>
      <c r="H72" s="324" t="s">
        <v>476</v>
      </c>
      <c r="I72" s="341" t="s">
        <v>477</v>
      </c>
    </row>
    <row r="73" spans="1:9" ht="20.100000000000001" customHeight="1" x14ac:dyDescent="0.2">
      <c r="A73" s="281" t="s">
        <v>188</v>
      </c>
      <c r="B73" s="293" t="s">
        <v>189</v>
      </c>
      <c r="C73" s="383" t="s">
        <v>82</v>
      </c>
      <c r="D73" s="324" t="s">
        <v>476</v>
      </c>
      <c r="E73" s="324" t="s">
        <v>476</v>
      </c>
      <c r="F73" s="324" t="s">
        <v>476</v>
      </c>
      <c r="G73" s="324" t="s">
        <v>476</v>
      </c>
      <c r="H73" s="324" t="s">
        <v>476</v>
      </c>
      <c r="I73" s="341" t="s">
        <v>476</v>
      </c>
    </row>
    <row r="74" spans="1:9" ht="24.95" customHeight="1" thickBot="1" x14ac:dyDescent="0.25">
      <c r="A74" s="90"/>
      <c r="B74" s="91" t="s">
        <v>505</v>
      </c>
      <c r="C74" s="402"/>
      <c r="D74" s="119">
        <f t="shared" ref="D74:I74" si="0">COUNTIF(D5:D73,"Yes")</f>
        <v>24</v>
      </c>
      <c r="E74" s="119">
        <f t="shared" si="0"/>
        <v>0</v>
      </c>
      <c r="F74" s="119">
        <f t="shared" si="0"/>
        <v>24</v>
      </c>
      <c r="G74" s="119">
        <f t="shared" si="0"/>
        <v>15</v>
      </c>
      <c r="H74" s="119">
        <f t="shared" si="0"/>
        <v>11</v>
      </c>
      <c r="I74" s="119">
        <f t="shared" si="0"/>
        <v>24</v>
      </c>
    </row>
    <row r="75" spans="1:9" ht="24.95" customHeight="1" thickTop="1" x14ac:dyDescent="0.2">
      <c r="A75" s="175"/>
      <c r="B75" s="172" t="s">
        <v>366</v>
      </c>
      <c r="C75" s="104"/>
      <c r="D75" s="173"/>
      <c r="E75" s="174"/>
      <c r="F75" s="174"/>
      <c r="G75" s="174"/>
      <c r="H75" s="174"/>
      <c r="I75" s="174"/>
    </row>
    <row r="76" spans="1:9" ht="20.100000000000001" customHeight="1" thickBot="1" x14ac:dyDescent="0.25">
      <c r="A76" s="8" t="s">
        <v>367</v>
      </c>
      <c r="B76" s="9" t="s">
        <v>368</v>
      </c>
      <c r="C76" s="412" t="s">
        <v>82</v>
      </c>
      <c r="D76" s="63" t="s">
        <v>476</v>
      </c>
      <c r="E76" s="176" t="s">
        <v>476</v>
      </c>
      <c r="F76" s="176" t="s">
        <v>476</v>
      </c>
      <c r="G76" s="176" t="s">
        <v>476</v>
      </c>
      <c r="H76" s="176" t="s">
        <v>476</v>
      </c>
      <c r="I76" s="177" t="s">
        <v>476</v>
      </c>
    </row>
    <row r="77" spans="1:9" ht="24.95" customHeight="1" thickTop="1" x14ac:dyDescent="0.2">
      <c r="A77" s="175"/>
      <c r="B77" s="172" t="s">
        <v>369</v>
      </c>
      <c r="C77" s="172"/>
      <c r="D77" s="173"/>
      <c r="E77" s="174"/>
      <c r="F77" s="174"/>
      <c r="G77" s="174"/>
      <c r="H77" s="174"/>
      <c r="I77" s="174"/>
    </row>
    <row r="78" spans="1:9" ht="20.100000000000001" customHeight="1" x14ac:dyDescent="0.2">
      <c r="A78" s="10" t="s">
        <v>216</v>
      </c>
      <c r="B78" s="11" t="s">
        <v>217</v>
      </c>
      <c r="C78" s="386" t="s">
        <v>82</v>
      </c>
      <c r="D78" s="64" t="s">
        <v>476</v>
      </c>
      <c r="E78" s="64" t="s">
        <v>476</v>
      </c>
      <c r="F78" s="64" t="s">
        <v>476</v>
      </c>
      <c r="G78" s="64" t="s">
        <v>476</v>
      </c>
      <c r="H78" s="64" t="s">
        <v>477</v>
      </c>
      <c r="I78" s="128" t="s">
        <v>476</v>
      </c>
    </row>
    <row r="79" spans="1:9" ht="20.100000000000001" customHeight="1" x14ac:dyDescent="0.2">
      <c r="A79" s="8" t="s">
        <v>218</v>
      </c>
      <c r="B79" s="9" t="s">
        <v>219</v>
      </c>
      <c r="C79" s="374" t="s">
        <v>82</v>
      </c>
      <c r="D79" s="63" t="s">
        <v>476</v>
      </c>
      <c r="E79" s="63" t="s">
        <v>476</v>
      </c>
      <c r="F79" s="63" t="s">
        <v>476</v>
      </c>
      <c r="G79" s="63" t="s">
        <v>476</v>
      </c>
      <c r="H79" s="63" t="s">
        <v>476</v>
      </c>
      <c r="I79" s="124" t="s">
        <v>476</v>
      </c>
    </row>
    <row r="80" spans="1:9" ht="20.100000000000001" customHeight="1" x14ac:dyDescent="0.2">
      <c r="A80" s="10" t="s">
        <v>220</v>
      </c>
      <c r="B80" s="11" t="s">
        <v>221</v>
      </c>
      <c r="C80" s="386" t="s">
        <v>82</v>
      </c>
      <c r="D80" s="64" t="s">
        <v>477</v>
      </c>
      <c r="E80" s="64" t="s">
        <v>476</v>
      </c>
      <c r="F80" s="64" t="s">
        <v>476</v>
      </c>
      <c r="G80" s="64" t="s">
        <v>476</v>
      </c>
      <c r="H80" s="64" t="s">
        <v>477</v>
      </c>
      <c r="I80" s="128" t="s">
        <v>476</v>
      </c>
    </row>
    <row r="81" spans="1:9" ht="20.100000000000001" customHeight="1" x14ac:dyDescent="0.2">
      <c r="A81" s="8" t="s">
        <v>222</v>
      </c>
      <c r="B81" s="9" t="s">
        <v>223</v>
      </c>
      <c r="C81" s="374" t="s">
        <v>82</v>
      </c>
      <c r="D81" s="63" t="s">
        <v>476</v>
      </c>
      <c r="E81" s="63" t="s">
        <v>476</v>
      </c>
      <c r="F81" s="63" t="s">
        <v>476</v>
      </c>
      <c r="G81" s="63" t="s">
        <v>476</v>
      </c>
      <c r="H81" s="63" t="s">
        <v>476</v>
      </c>
      <c r="I81" s="124" t="s">
        <v>476</v>
      </c>
    </row>
    <row r="82" spans="1:9" ht="20.100000000000001" customHeight="1" x14ac:dyDescent="0.2">
      <c r="A82" s="10" t="s">
        <v>224</v>
      </c>
      <c r="B82" s="11" t="s">
        <v>225</v>
      </c>
      <c r="C82" s="386" t="s">
        <v>82</v>
      </c>
      <c r="D82" s="64" t="s">
        <v>476</v>
      </c>
      <c r="E82" s="64" t="s">
        <v>476</v>
      </c>
      <c r="F82" s="64" t="s">
        <v>476</v>
      </c>
      <c r="G82" s="64" t="s">
        <v>476</v>
      </c>
      <c r="H82" s="64" t="s">
        <v>476</v>
      </c>
      <c r="I82" s="128" t="s">
        <v>476</v>
      </c>
    </row>
    <row r="83" spans="1:9" ht="20.100000000000001" customHeight="1" x14ac:dyDescent="0.2">
      <c r="A83" s="8" t="s">
        <v>224</v>
      </c>
      <c r="B83" s="9" t="s">
        <v>226</v>
      </c>
      <c r="C83" s="374" t="s">
        <v>506</v>
      </c>
      <c r="D83" s="63" t="s">
        <v>56</v>
      </c>
      <c r="E83" s="63" t="s">
        <v>56</v>
      </c>
      <c r="F83" s="63" t="s">
        <v>56</v>
      </c>
      <c r="G83" s="63" t="s">
        <v>56</v>
      </c>
      <c r="H83" s="63" t="s">
        <v>56</v>
      </c>
      <c r="I83" s="124" t="s">
        <v>56</v>
      </c>
    </row>
    <row r="84" spans="1:9" ht="20.100000000000001" customHeight="1" x14ac:dyDescent="0.2">
      <c r="A84" s="10" t="s">
        <v>229</v>
      </c>
      <c r="B84" s="11" t="s">
        <v>230</v>
      </c>
      <c r="C84" s="386" t="s">
        <v>163</v>
      </c>
      <c r="D84" s="64" t="s">
        <v>476</v>
      </c>
      <c r="E84" s="64" t="s">
        <v>476</v>
      </c>
      <c r="F84" s="64" t="s">
        <v>476</v>
      </c>
      <c r="G84" s="64" t="s">
        <v>476</v>
      </c>
      <c r="H84" s="64" t="s">
        <v>476</v>
      </c>
      <c r="I84" s="128" t="s">
        <v>477</v>
      </c>
    </row>
    <row r="85" spans="1:9" ht="20.100000000000001" customHeight="1" x14ac:dyDescent="0.2">
      <c r="A85" s="8" t="s">
        <v>229</v>
      </c>
      <c r="B85" s="9" t="s">
        <v>232</v>
      </c>
      <c r="C85" s="374" t="s">
        <v>56</v>
      </c>
      <c r="D85" s="63" t="s">
        <v>56</v>
      </c>
      <c r="E85" s="63" t="s">
        <v>56</v>
      </c>
      <c r="F85" s="63" t="s">
        <v>56</v>
      </c>
      <c r="G85" s="63" t="s">
        <v>56</v>
      </c>
      <c r="H85" s="63" t="s">
        <v>56</v>
      </c>
      <c r="I85" s="124" t="s">
        <v>56</v>
      </c>
    </row>
    <row r="86" spans="1:9" ht="20.100000000000001" customHeight="1" x14ac:dyDescent="0.2">
      <c r="A86" s="10" t="s">
        <v>229</v>
      </c>
      <c r="B86" s="11" t="s">
        <v>233</v>
      </c>
      <c r="C86" s="386" t="s">
        <v>56</v>
      </c>
      <c r="D86" s="64" t="s">
        <v>56</v>
      </c>
      <c r="E86" s="64" t="s">
        <v>56</v>
      </c>
      <c r="F86" s="64" t="s">
        <v>56</v>
      </c>
      <c r="G86" s="64" t="s">
        <v>56</v>
      </c>
      <c r="H86" s="64" t="s">
        <v>56</v>
      </c>
      <c r="I86" s="128" t="s">
        <v>56</v>
      </c>
    </row>
    <row r="87" spans="1:9" ht="20.100000000000001" customHeight="1" x14ac:dyDescent="0.2">
      <c r="A87" s="8" t="s">
        <v>234</v>
      </c>
      <c r="B87" s="9" t="s">
        <v>235</v>
      </c>
      <c r="C87" s="374" t="s">
        <v>82</v>
      </c>
      <c r="D87" s="63" t="s">
        <v>476</v>
      </c>
      <c r="E87" s="63" t="s">
        <v>476</v>
      </c>
      <c r="F87" s="63" t="s">
        <v>476</v>
      </c>
      <c r="G87" s="63" t="s">
        <v>476</v>
      </c>
      <c r="H87" s="63" t="s">
        <v>477</v>
      </c>
      <c r="I87" s="124" t="s">
        <v>476</v>
      </c>
    </row>
    <row r="88" spans="1:9" x14ac:dyDescent="0.2">
      <c r="A88" s="14" t="s">
        <v>507</v>
      </c>
      <c r="B88" s="132"/>
      <c r="C88" s="132"/>
      <c r="D88" s="133"/>
      <c r="E88" s="133"/>
      <c r="F88" s="133"/>
      <c r="G88" s="133"/>
      <c r="H88" s="133"/>
      <c r="I88" s="133"/>
    </row>
    <row r="89" spans="1:9" x14ac:dyDescent="0.2">
      <c r="A89" s="45" t="s">
        <v>508</v>
      </c>
      <c r="B89" s="132"/>
      <c r="C89" s="132"/>
      <c r="D89" s="133"/>
      <c r="E89" s="133"/>
      <c r="F89" s="133"/>
      <c r="G89" s="133"/>
      <c r="H89" s="133"/>
      <c r="I89" s="133"/>
    </row>
    <row r="90" spans="1:9" ht="21.75" customHeight="1" x14ac:dyDescent="0.2">
      <c r="A90" s="592" t="s">
        <v>509</v>
      </c>
      <c r="B90" s="592"/>
      <c r="C90" s="592"/>
      <c r="D90" s="592"/>
      <c r="E90" s="592"/>
      <c r="F90" s="592"/>
      <c r="G90" s="592"/>
      <c r="H90" s="592"/>
      <c r="I90" s="592"/>
    </row>
    <row r="91" spans="1:9" x14ac:dyDescent="0.2">
      <c r="A91" s="14" t="s">
        <v>201</v>
      </c>
      <c r="B91" s="134"/>
      <c r="C91" s="134"/>
      <c r="D91" s="134"/>
      <c r="E91" s="134"/>
      <c r="F91" s="134"/>
      <c r="G91" s="134"/>
      <c r="H91" s="134"/>
      <c r="I91" s="134"/>
    </row>
    <row r="93" spans="1:9" ht="15" x14ac:dyDescent="0.25">
      <c r="A93" s="2" t="s">
        <v>510</v>
      </c>
    </row>
    <row r="95" spans="1:9" ht="30" customHeight="1" x14ac:dyDescent="0.25">
      <c r="A95" s="7" t="s">
        <v>207</v>
      </c>
      <c r="B95" s="7" t="s">
        <v>76</v>
      </c>
      <c r="C95" s="424" t="s">
        <v>77</v>
      </c>
      <c r="D95" s="633" t="s">
        <v>511</v>
      </c>
      <c r="E95" s="633"/>
      <c r="F95" s="633"/>
      <c r="G95" s="633"/>
      <c r="H95" s="633"/>
    </row>
    <row r="96" spans="1:9" ht="20.100000000000001" customHeight="1" x14ac:dyDescent="0.2">
      <c r="A96" s="281" t="s">
        <v>83</v>
      </c>
      <c r="B96" s="293" t="s">
        <v>84</v>
      </c>
      <c r="C96" s="405" t="s">
        <v>85</v>
      </c>
      <c r="D96" s="625" t="s">
        <v>512</v>
      </c>
      <c r="E96" s="626"/>
      <c r="F96" s="626"/>
      <c r="G96" s="626"/>
      <c r="H96" s="626"/>
    </row>
    <row r="97" spans="1:9" ht="20.100000000000001" customHeight="1" x14ac:dyDescent="0.2">
      <c r="A97" s="281" t="s">
        <v>87</v>
      </c>
      <c r="B97" s="293" t="s">
        <v>95</v>
      </c>
      <c r="C97" s="405" t="s">
        <v>85</v>
      </c>
      <c r="D97" s="625" t="s">
        <v>513</v>
      </c>
      <c r="E97" s="626"/>
      <c r="F97" s="626"/>
      <c r="G97" s="626"/>
      <c r="H97" s="626"/>
    </row>
    <row r="98" spans="1:9" ht="20.100000000000001" customHeight="1" x14ac:dyDescent="0.2">
      <c r="A98" s="281" t="s">
        <v>135</v>
      </c>
      <c r="B98" s="293" t="s">
        <v>137</v>
      </c>
      <c r="C98" s="405" t="s">
        <v>85</v>
      </c>
      <c r="D98" s="625" t="s">
        <v>514</v>
      </c>
      <c r="E98" s="626"/>
      <c r="F98" s="626"/>
      <c r="G98" s="626"/>
      <c r="H98" s="626"/>
    </row>
    <row r="99" spans="1:9" ht="20.100000000000001" customHeight="1" x14ac:dyDescent="0.2">
      <c r="A99" s="281" t="s">
        <v>138</v>
      </c>
      <c r="B99" s="293" t="s">
        <v>140</v>
      </c>
      <c r="C99" s="405" t="s">
        <v>82</v>
      </c>
      <c r="D99" s="625" t="s">
        <v>515</v>
      </c>
      <c r="E99" s="626"/>
      <c r="F99" s="626"/>
      <c r="G99" s="626"/>
      <c r="H99" s="626"/>
    </row>
    <row r="100" spans="1:9" ht="20.100000000000001" customHeight="1" x14ac:dyDescent="0.2">
      <c r="A100" s="281" t="s">
        <v>145</v>
      </c>
      <c r="B100" s="293" t="s">
        <v>146</v>
      </c>
      <c r="C100" s="405" t="s">
        <v>85</v>
      </c>
      <c r="D100" s="625" t="s">
        <v>125</v>
      </c>
      <c r="E100" s="626"/>
      <c r="F100" s="626"/>
      <c r="G100" s="626"/>
      <c r="H100" s="626"/>
    </row>
    <row r="101" spans="1:9" ht="20.100000000000001" customHeight="1" x14ac:dyDescent="0.2">
      <c r="A101" s="281" t="s">
        <v>145</v>
      </c>
      <c r="B101" s="293" t="s">
        <v>147</v>
      </c>
      <c r="C101" s="405" t="s">
        <v>85</v>
      </c>
      <c r="D101" s="625" t="s">
        <v>515</v>
      </c>
      <c r="E101" s="626"/>
      <c r="F101" s="626"/>
      <c r="G101" s="626"/>
      <c r="H101" s="626"/>
    </row>
    <row r="102" spans="1:9" ht="20.100000000000001" customHeight="1" x14ac:dyDescent="0.2">
      <c r="A102" s="281" t="s">
        <v>151</v>
      </c>
      <c r="B102" s="293" t="s">
        <v>153</v>
      </c>
      <c r="C102" s="405" t="s">
        <v>82</v>
      </c>
      <c r="D102" s="625" t="s">
        <v>516</v>
      </c>
      <c r="E102" s="626"/>
      <c r="F102" s="626"/>
      <c r="G102" s="626"/>
      <c r="H102" s="626"/>
    </row>
    <row r="103" spans="1:9" ht="20.100000000000001" customHeight="1" x14ac:dyDescent="0.2">
      <c r="A103" s="281" t="s">
        <v>154</v>
      </c>
      <c r="B103" s="293" t="s">
        <v>155</v>
      </c>
      <c r="C103" s="405" t="s">
        <v>82</v>
      </c>
      <c r="D103" s="625" t="s">
        <v>517</v>
      </c>
      <c r="E103" s="626"/>
      <c r="F103" s="626"/>
      <c r="G103" s="626"/>
      <c r="H103" s="626"/>
    </row>
    <row r="104" spans="1:9" ht="20.100000000000001" customHeight="1" x14ac:dyDescent="0.2">
      <c r="A104" s="281" t="s">
        <v>161</v>
      </c>
      <c r="B104" s="293" t="s">
        <v>164</v>
      </c>
      <c r="C104" s="405" t="s">
        <v>85</v>
      </c>
      <c r="D104" s="625" t="s">
        <v>518</v>
      </c>
      <c r="E104" s="626"/>
      <c r="F104" s="626"/>
      <c r="G104" s="626"/>
      <c r="H104" s="626"/>
    </row>
    <row r="105" spans="1:9" ht="33.75" customHeight="1" x14ac:dyDescent="0.2">
      <c r="A105" s="281" t="s">
        <v>161</v>
      </c>
      <c r="B105" s="293" t="s">
        <v>165</v>
      </c>
      <c r="C105" s="405" t="s">
        <v>163</v>
      </c>
      <c r="D105" s="625" t="s">
        <v>519</v>
      </c>
      <c r="E105" s="626"/>
      <c r="F105" s="626"/>
      <c r="G105" s="626"/>
      <c r="H105" s="626"/>
    </row>
    <row r="106" spans="1:9" ht="20.100000000000001" customHeight="1" x14ac:dyDescent="0.2">
      <c r="A106" s="281" t="s">
        <v>172</v>
      </c>
      <c r="B106" s="293" t="s">
        <v>270</v>
      </c>
      <c r="C106" s="405" t="s">
        <v>82</v>
      </c>
      <c r="D106" s="625" t="s">
        <v>520</v>
      </c>
      <c r="E106" s="626"/>
      <c r="F106" s="626"/>
      <c r="G106" s="626"/>
      <c r="H106" s="626"/>
    </row>
    <row r="107" spans="1:9" ht="20.100000000000001" customHeight="1" x14ac:dyDescent="0.2">
      <c r="A107" s="281" t="s">
        <v>216</v>
      </c>
      <c r="B107" s="293" t="s">
        <v>217</v>
      </c>
      <c r="C107" s="405" t="s">
        <v>82</v>
      </c>
      <c r="D107" s="625" t="s">
        <v>521</v>
      </c>
      <c r="E107" s="626"/>
      <c r="F107" s="626"/>
      <c r="G107" s="626"/>
      <c r="H107" s="626"/>
    </row>
    <row r="108" spans="1:9" ht="20.100000000000001" customHeight="1" x14ac:dyDescent="0.2">
      <c r="A108" s="281" t="s">
        <v>220</v>
      </c>
      <c r="B108" s="293" t="s">
        <v>221</v>
      </c>
      <c r="C108" s="405" t="s">
        <v>82</v>
      </c>
      <c r="D108" s="625" t="s">
        <v>522</v>
      </c>
      <c r="E108" s="626"/>
      <c r="F108" s="626"/>
      <c r="G108" s="626"/>
      <c r="H108" s="626"/>
    </row>
    <row r="109" spans="1:9" ht="20.100000000000001" customHeight="1" x14ac:dyDescent="0.2">
      <c r="A109" s="281" t="s">
        <v>234</v>
      </c>
      <c r="B109" s="293" t="s">
        <v>235</v>
      </c>
      <c r="C109" s="405" t="s">
        <v>82</v>
      </c>
      <c r="D109" s="625" t="s">
        <v>523</v>
      </c>
      <c r="E109" s="626"/>
      <c r="F109" s="626"/>
      <c r="G109" s="626"/>
      <c r="H109" s="626"/>
    </row>
    <row r="110" spans="1:9" ht="27.75" customHeight="1" x14ac:dyDescent="0.2">
      <c r="A110" s="592" t="s">
        <v>524</v>
      </c>
      <c r="B110" s="592"/>
      <c r="C110" s="592"/>
      <c r="D110" s="592"/>
      <c r="E110" s="592"/>
      <c r="F110" s="592"/>
      <c r="G110" s="592"/>
      <c r="H110" s="592"/>
      <c r="I110" s="135"/>
    </row>
    <row r="111" spans="1:9" x14ac:dyDescent="0.2">
      <c r="A111" s="14" t="s">
        <v>201</v>
      </c>
      <c r="B111" s="134"/>
      <c r="C111" s="134"/>
      <c r="D111" s="134"/>
      <c r="E111" s="134"/>
      <c r="F111" s="134"/>
      <c r="G111" s="134"/>
      <c r="H111" s="134"/>
      <c r="I111" s="134"/>
    </row>
  </sheetData>
  <autoFilter ref="A3:I4" xr:uid="{00000000-0009-0000-0000-000018000000}"/>
  <mergeCells count="26">
    <mergeCell ref="D3:D4"/>
    <mergeCell ref="E3:E4"/>
    <mergeCell ref="F3:F4"/>
    <mergeCell ref="G3:G4"/>
    <mergeCell ref="A110:H110"/>
    <mergeCell ref="D105:H105"/>
    <mergeCell ref="D109:H109"/>
    <mergeCell ref="D108:H108"/>
    <mergeCell ref="D106:H106"/>
    <mergeCell ref="D107:H107"/>
    <mergeCell ref="A2:B2"/>
    <mergeCell ref="I3:I4"/>
    <mergeCell ref="D103:H103"/>
    <mergeCell ref="D104:H104"/>
    <mergeCell ref="D96:H96"/>
    <mergeCell ref="D95:H95"/>
    <mergeCell ref="D97:H97"/>
    <mergeCell ref="D98:H98"/>
    <mergeCell ref="D99:H99"/>
    <mergeCell ref="A90:I90"/>
    <mergeCell ref="D100:H100"/>
    <mergeCell ref="D101:H101"/>
    <mergeCell ref="D102:H102"/>
    <mergeCell ref="H3:H4"/>
    <mergeCell ref="A3:A4"/>
    <mergeCell ref="B3:B4"/>
  </mergeCells>
  <conditionalFormatting sqref="A5:I73">
    <cfRule type="expression" dxfId="4" priority="2">
      <formula>MOD(ROW(),2)=0</formula>
    </cfRule>
  </conditionalFormatting>
  <conditionalFormatting sqref="A96:D109">
    <cfRule type="expression" dxfId="3" priority="1">
      <formula>MOD(ROW(),2)=0</formula>
    </cfRule>
  </conditionalFormatting>
  <hyperlinks>
    <hyperlink ref="A2:B2" location="TOC!A1" display="Return to Table of Contents" xr:uid="{00000000-0004-0000-1800-000000000000}"/>
  </hyperlinks>
  <pageMargins left="0.25" right="0.25" top="0.75" bottom="0.75" header="0.3" footer="0.3"/>
  <pageSetup scale="48" fitToHeight="0" orientation="portrait" horizontalDpi="1200" verticalDpi="1200" r:id="rId1"/>
  <headerFooter>
    <oddHeader>&amp;L2022-23 &amp;"Arial,Italic"Survey of Dental Education
&amp;"Arial,Regular"Report 2 - Tuition, Admission, and Attrition</oddHeader>
  </headerFooter>
  <rowBreaks count="1" manualBreakCount="1">
    <brk id="74" max="7"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pageSetUpPr fitToPage="1"/>
  </sheetPr>
  <dimension ref="A1:O77"/>
  <sheetViews>
    <sheetView workbookViewId="0"/>
  </sheetViews>
  <sheetFormatPr defaultColWidth="9.140625" defaultRowHeight="12.75" x14ac:dyDescent="0.2"/>
  <cols>
    <col min="1" max="15" width="9.140625" style="22"/>
    <col min="16" max="16" width="4.140625" style="22" customWidth="1"/>
    <col min="17" max="16384" width="9.140625" style="22"/>
  </cols>
  <sheetData>
    <row r="1" spans="1:13" ht="17.25" x14ac:dyDescent="0.25">
      <c r="A1" s="28" t="s">
        <v>525</v>
      </c>
      <c r="B1" s="24"/>
      <c r="C1" s="24"/>
    </row>
    <row r="2" spans="1:13" ht="14.25" x14ac:dyDescent="0.2">
      <c r="A2" s="606" t="s">
        <v>36</v>
      </c>
      <c r="B2" s="606"/>
      <c r="C2" s="606"/>
    </row>
    <row r="4" spans="1:13" x14ac:dyDescent="0.2">
      <c r="C4" s="22" t="s">
        <v>244</v>
      </c>
      <c r="D4" s="22" t="s">
        <v>245</v>
      </c>
      <c r="E4" s="22" t="s">
        <v>246</v>
      </c>
      <c r="F4" s="22" t="s">
        <v>247</v>
      </c>
      <c r="G4" s="22" t="s">
        <v>248</v>
      </c>
      <c r="H4" s="22" t="s">
        <v>249</v>
      </c>
      <c r="I4" s="22" t="s">
        <v>250</v>
      </c>
      <c r="J4" s="22" t="s">
        <v>251</v>
      </c>
      <c r="K4" s="22" t="s">
        <v>252</v>
      </c>
      <c r="L4" s="22" t="s">
        <v>253</v>
      </c>
      <c r="M4" s="22" t="s">
        <v>254</v>
      </c>
    </row>
    <row r="5" spans="1:13" x14ac:dyDescent="0.2">
      <c r="B5" s="22" t="s">
        <v>405</v>
      </c>
      <c r="C5" s="22">
        <v>19.8</v>
      </c>
      <c r="D5" s="22">
        <v>19.8</v>
      </c>
      <c r="E5" s="22">
        <v>19.899999999999999</v>
      </c>
      <c r="F5" s="222">
        <v>20.100000000000001</v>
      </c>
      <c r="G5" s="22">
        <v>20.2</v>
      </c>
      <c r="H5" s="22">
        <v>20.3</v>
      </c>
      <c r="I5" s="22">
        <v>20.5</v>
      </c>
      <c r="J5" s="22">
        <v>20.6</v>
      </c>
      <c r="K5" s="22">
        <v>20.7</v>
      </c>
      <c r="L5" s="22">
        <v>20.776119402985078</v>
      </c>
      <c r="M5" s="22">
        <v>20.715942028985502</v>
      </c>
    </row>
    <row r="6" spans="1:13" x14ac:dyDescent="0.2">
      <c r="B6" s="22" t="s">
        <v>406</v>
      </c>
      <c r="C6" s="22">
        <v>20.100000000000001</v>
      </c>
      <c r="D6" s="22">
        <v>19.899999999999999</v>
      </c>
      <c r="E6" s="22">
        <v>19.899999999999999</v>
      </c>
      <c r="F6" s="222">
        <v>20.100000000000001</v>
      </c>
      <c r="G6" s="22">
        <v>20.3</v>
      </c>
      <c r="H6" s="22">
        <v>20.100000000000001</v>
      </c>
      <c r="I6" s="22">
        <v>20.100000000000001</v>
      </c>
      <c r="J6" s="22">
        <v>20.399999999999999</v>
      </c>
      <c r="K6" s="22">
        <v>20.5</v>
      </c>
      <c r="L6" s="22">
        <v>20.640909090909094</v>
      </c>
      <c r="M6" s="22">
        <v>20.534782608695654</v>
      </c>
    </row>
    <row r="32" spans="1:1" ht="15.75" customHeight="1" x14ac:dyDescent="0.2">
      <c r="A32" s="169" t="s">
        <v>266</v>
      </c>
    </row>
    <row r="33" spans="1:15" ht="27.75" customHeight="1" x14ac:dyDescent="0.2">
      <c r="A33" s="581" t="s">
        <v>526</v>
      </c>
      <c r="B33" s="581"/>
      <c r="C33" s="581"/>
      <c r="D33" s="581"/>
      <c r="E33" s="581"/>
      <c r="F33" s="581"/>
      <c r="G33" s="581"/>
      <c r="H33" s="581"/>
      <c r="I33" s="581"/>
      <c r="J33" s="581"/>
      <c r="K33" s="581"/>
      <c r="L33" s="581"/>
      <c r="M33" s="581"/>
      <c r="N33" s="581"/>
      <c r="O33" s="581"/>
    </row>
    <row r="34" spans="1:15" x14ac:dyDescent="0.2">
      <c r="A34" s="14"/>
      <c r="B34" s="14"/>
      <c r="C34" s="14"/>
      <c r="D34" s="14"/>
      <c r="E34" s="14"/>
      <c r="F34" s="14"/>
      <c r="G34" s="14"/>
      <c r="H34" s="14"/>
      <c r="I34" s="14"/>
      <c r="J34" s="14"/>
      <c r="K34" s="14"/>
      <c r="L34" s="14"/>
      <c r="M34" s="14"/>
      <c r="N34" s="14"/>
      <c r="O34" s="14"/>
    </row>
    <row r="35" spans="1:15" ht="14.25" customHeight="1" x14ac:dyDescent="0.2">
      <c r="A35" s="14" t="s">
        <v>527</v>
      </c>
      <c r="B35" s="14"/>
      <c r="C35" s="14"/>
      <c r="D35" s="14"/>
      <c r="E35" s="14"/>
      <c r="F35" s="14"/>
      <c r="G35" s="14"/>
      <c r="H35" s="14"/>
      <c r="I35" s="14"/>
      <c r="J35" s="14"/>
      <c r="K35" s="14"/>
      <c r="L35" s="14"/>
      <c r="M35" s="14"/>
      <c r="N35" s="14"/>
      <c r="O35" s="14"/>
    </row>
    <row r="36" spans="1:15" x14ac:dyDescent="0.2">
      <c r="A36" s="14" t="s">
        <v>201</v>
      </c>
      <c r="B36" s="14"/>
      <c r="C36" s="14"/>
      <c r="D36" s="14"/>
      <c r="E36" s="14"/>
      <c r="F36" s="14"/>
      <c r="G36" s="14"/>
      <c r="H36" s="14"/>
      <c r="I36" s="14"/>
      <c r="J36" s="14"/>
      <c r="K36" s="14"/>
      <c r="L36" s="14"/>
      <c r="M36" s="14"/>
      <c r="N36" s="14"/>
      <c r="O36" s="14"/>
    </row>
    <row r="38" spans="1:15" ht="17.25" x14ac:dyDescent="0.25">
      <c r="A38" s="28" t="s">
        <v>528</v>
      </c>
      <c r="B38" s="24"/>
      <c r="C38" s="24"/>
    </row>
    <row r="39" spans="1:15" ht="14.25" x14ac:dyDescent="0.2">
      <c r="A39" s="606" t="s">
        <v>36</v>
      </c>
      <c r="B39" s="606"/>
      <c r="C39" s="606"/>
    </row>
    <row r="42" spans="1:15" x14ac:dyDescent="0.2">
      <c r="C42" s="22" t="s">
        <v>244</v>
      </c>
      <c r="D42" s="22" t="s">
        <v>245</v>
      </c>
      <c r="E42" s="22" t="s">
        <v>246</v>
      </c>
      <c r="F42" s="22" t="s">
        <v>247</v>
      </c>
      <c r="G42" s="22" t="s">
        <v>248</v>
      </c>
      <c r="H42" s="22" t="s">
        <v>249</v>
      </c>
      <c r="I42" s="22" t="s">
        <v>250</v>
      </c>
      <c r="J42" s="22" t="s">
        <v>251</v>
      </c>
      <c r="K42" s="22" t="s">
        <v>252</v>
      </c>
      <c r="L42" s="22" t="s">
        <v>253</v>
      </c>
      <c r="M42" s="22" t="s">
        <v>254</v>
      </c>
    </row>
    <row r="43" spans="1:15" x14ac:dyDescent="0.2">
      <c r="B43" s="22" t="s">
        <v>425</v>
      </c>
      <c r="C43" s="223">
        <v>3.48</v>
      </c>
      <c r="D43" s="223">
        <v>3.46</v>
      </c>
      <c r="E43" s="223">
        <v>3.49</v>
      </c>
      <c r="F43" s="223">
        <v>3.48</v>
      </c>
      <c r="G43" s="22">
        <v>3.48</v>
      </c>
      <c r="H43" s="224">
        <v>3.5</v>
      </c>
      <c r="I43" s="22">
        <v>3.49</v>
      </c>
      <c r="J43" s="22">
        <v>3.51</v>
      </c>
      <c r="K43" s="22">
        <v>3.52</v>
      </c>
      <c r="L43" s="22">
        <v>3.5264179104477615</v>
      </c>
      <c r="M43" s="22">
        <v>3.5417391304347832</v>
      </c>
    </row>
    <row r="44" spans="1:15" x14ac:dyDescent="0.2">
      <c r="B44" s="22" t="s">
        <v>427</v>
      </c>
      <c r="C44" s="223">
        <v>3.55</v>
      </c>
      <c r="D44" s="223">
        <v>3.54</v>
      </c>
      <c r="E44" s="223">
        <v>3.56</v>
      </c>
      <c r="F44" s="223">
        <v>3.56</v>
      </c>
      <c r="G44" s="22">
        <v>3.55</v>
      </c>
      <c r="H44" s="22">
        <v>3.59</v>
      </c>
      <c r="I44" s="22">
        <v>3.57</v>
      </c>
      <c r="J44" s="224">
        <v>3.6</v>
      </c>
      <c r="K44" s="22">
        <v>3.59</v>
      </c>
      <c r="L44" s="22">
        <v>3.5983582089552235</v>
      </c>
      <c r="M44" s="22">
        <v>3.6160869565217393</v>
      </c>
    </row>
    <row r="70" spans="1:15" ht="27" customHeight="1" x14ac:dyDescent="0.2">
      <c r="A70" s="169" t="s">
        <v>266</v>
      </c>
    </row>
    <row r="71" spans="1:15" ht="27" customHeight="1" x14ac:dyDescent="0.2">
      <c r="A71" s="581" t="s">
        <v>529</v>
      </c>
      <c r="B71" s="581"/>
      <c r="C71" s="581"/>
      <c r="D71" s="581"/>
      <c r="E71" s="581"/>
      <c r="F71" s="581"/>
      <c r="G71" s="581"/>
      <c r="H71" s="581"/>
      <c r="I71" s="581"/>
      <c r="J71" s="581"/>
      <c r="K71" s="581"/>
      <c r="L71" s="581"/>
      <c r="M71" s="581"/>
      <c r="N71" s="581"/>
      <c r="O71" s="581"/>
    </row>
    <row r="72" spans="1:15" x14ac:dyDescent="0.2">
      <c r="A72" s="14"/>
      <c r="B72" s="14"/>
      <c r="C72" s="14"/>
      <c r="D72" s="14"/>
      <c r="E72" s="14"/>
      <c r="F72" s="14"/>
      <c r="G72" s="14"/>
      <c r="H72" s="14"/>
      <c r="I72" s="14"/>
      <c r="J72" s="14"/>
      <c r="K72" s="14"/>
      <c r="L72" s="14"/>
      <c r="M72" s="14"/>
      <c r="N72" s="14"/>
      <c r="O72" s="14"/>
    </row>
    <row r="73" spans="1:15" x14ac:dyDescent="0.2">
      <c r="A73" s="14" t="s">
        <v>527</v>
      </c>
      <c r="B73" s="14"/>
      <c r="C73" s="14"/>
      <c r="D73" s="14"/>
      <c r="E73" s="14"/>
      <c r="F73" s="14"/>
      <c r="G73" s="14"/>
      <c r="H73" s="14"/>
      <c r="I73" s="14"/>
      <c r="J73" s="14"/>
      <c r="K73" s="14"/>
      <c r="L73" s="14"/>
      <c r="M73" s="14"/>
      <c r="N73" s="14"/>
      <c r="O73" s="14"/>
    </row>
    <row r="74" spans="1:15" x14ac:dyDescent="0.2">
      <c r="A74" s="14" t="s">
        <v>201</v>
      </c>
      <c r="B74" s="14"/>
      <c r="C74" s="14"/>
      <c r="D74" s="14"/>
      <c r="E74" s="14"/>
      <c r="F74" s="14"/>
      <c r="G74" s="14"/>
      <c r="H74" s="14"/>
      <c r="I74" s="14"/>
      <c r="J74" s="14"/>
      <c r="K74" s="14"/>
      <c r="L74" s="14"/>
      <c r="M74" s="14"/>
      <c r="N74" s="14"/>
      <c r="O74" s="14"/>
    </row>
    <row r="76" spans="1:15" ht="12.75" customHeight="1" x14ac:dyDescent="0.2">
      <c r="C76" s="211"/>
      <c r="D76" s="211"/>
      <c r="E76" s="211"/>
      <c r="F76" s="211"/>
      <c r="G76" s="211"/>
      <c r="H76" s="211"/>
      <c r="I76" s="211"/>
      <c r="J76" s="211"/>
      <c r="K76" s="211"/>
      <c r="L76" s="211"/>
      <c r="M76" s="211"/>
      <c r="N76" s="211"/>
      <c r="O76" s="211"/>
    </row>
    <row r="77" spans="1:15" x14ac:dyDescent="0.2">
      <c r="C77" s="211"/>
      <c r="D77" s="211"/>
      <c r="E77" s="211"/>
      <c r="F77" s="211"/>
      <c r="G77" s="211"/>
      <c r="H77" s="211"/>
      <c r="I77" s="211"/>
      <c r="J77" s="211"/>
      <c r="K77" s="211"/>
      <c r="L77" s="211"/>
      <c r="M77" s="211"/>
      <c r="N77" s="211"/>
      <c r="O77" s="211"/>
    </row>
  </sheetData>
  <mergeCells count="4">
    <mergeCell ref="A2:C2"/>
    <mergeCell ref="A33:O33"/>
    <mergeCell ref="A39:C39"/>
    <mergeCell ref="A71:O71"/>
  </mergeCells>
  <hyperlinks>
    <hyperlink ref="A2:C2" location="TOC!A1" display="Return to Table of Contents" xr:uid="{00000000-0004-0000-1900-000000000000}"/>
    <hyperlink ref="A39:C39" location="TOC!A1" display="Return to Table of Contents" xr:uid="{00000000-0004-0000-1900-000001000000}"/>
  </hyperlinks>
  <pageMargins left="0.25" right="0.25" top="0.75" bottom="0.75" header="0.3" footer="0.3"/>
  <pageSetup scale="70" orientation="portrait" horizontalDpi="1200" verticalDpi="1200" r:id="rId1"/>
  <headerFooter>
    <oddHeader>&amp;L2022-23 &amp;"Arial,Italic"Survey of Dental Education
&amp;"Arial,Regular"Report 2 - Tuition, Admission, and Attrition</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70C0"/>
  </sheetPr>
  <dimension ref="A1:H87"/>
  <sheetViews>
    <sheetView zoomScaleNormal="100" workbookViewId="0">
      <pane ySplit="4" topLeftCell="A5" activePane="bottomLeft" state="frozen"/>
      <selection activeCell="A2" sqref="A2:C2"/>
      <selection pane="bottomLeft"/>
    </sheetView>
  </sheetViews>
  <sheetFormatPr defaultColWidth="9.140625" defaultRowHeight="14.25" x14ac:dyDescent="0.2"/>
  <cols>
    <col min="1" max="1" width="11.5703125" style="4" customWidth="1"/>
    <col min="2" max="2" width="52" style="6" customWidth="1"/>
    <col min="3" max="3" width="20.85546875" style="6" customWidth="1"/>
    <col min="4" max="8" width="12.7109375" style="4" customWidth="1"/>
    <col min="9" max="16384" width="9.140625" style="4"/>
  </cols>
  <sheetData>
    <row r="1" spans="1:8" ht="17.25" x14ac:dyDescent="0.25">
      <c r="A1" s="2" t="s">
        <v>530</v>
      </c>
    </row>
    <row r="2" spans="1:8" ht="21.75" customHeight="1" x14ac:dyDescent="0.2">
      <c r="A2" s="577" t="s">
        <v>36</v>
      </c>
      <c r="B2" s="577"/>
      <c r="C2" s="370"/>
    </row>
    <row r="3" spans="1:8" ht="30.75" customHeight="1" x14ac:dyDescent="0.25">
      <c r="A3" s="7"/>
      <c r="B3" s="5"/>
      <c r="C3" s="413"/>
      <c r="D3" s="648" t="s">
        <v>531</v>
      </c>
      <c r="E3" s="649"/>
      <c r="F3" s="650"/>
      <c r="G3" s="576" t="s">
        <v>532</v>
      </c>
      <c r="H3" s="576"/>
    </row>
    <row r="4" spans="1:8" ht="45" x14ac:dyDescent="0.25">
      <c r="A4" s="7" t="s">
        <v>423</v>
      </c>
      <c r="B4" s="7" t="s">
        <v>359</v>
      </c>
      <c r="C4" s="425" t="s">
        <v>77</v>
      </c>
      <c r="D4" s="136" t="s">
        <v>405</v>
      </c>
      <c r="E4" s="5" t="s">
        <v>406</v>
      </c>
      <c r="F4" s="137" t="s">
        <v>407</v>
      </c>
      <c r="G4" s="5" t="s">
        <v>407</v>
      </c>
      <c r="H4" s="5" t="s">
        <v>427</v>
      </c>
    </row>
    <row r="5" spans="1:8" ht="20.100000000000001" customHeight="1" x14ac:dyDescent="0.2">
      <c r="A5" s="281" t="s">
        <v>80</v>
      </c>
      <c r="B5" s="293" t="s">
        <v>81</v>
      </c>
      <c r="C5" s="414" t="s">
        <v>82</v>
      </c>
      <c r="D5" s="345">
        <v>21.3</v>
      </c>
      <c r="E5" s="346">
        <v>20.5</v>
      </c>
      <c r="F5" s="347">
        <v>20.8</v>
      </c>
      <c r="G5" s="348">
        <v>3.71</v>
      </c>
      <c r="H5" s="349">
        <v>3.77</v>
      </c>
    </row>
    <row r="6" spans="1:8" ht="20.100000000000001" customHeight="1" x14ac:dyDescent="0.2">
      <c r="A6" s="281" t="s">
        <v>83</v>
      </c>
      <c r="B6" s="293" t="s">
        <v>84</v>
      </c>
      <c r="C6" s="414" t="s">
        <v>85</v>
      </c>
      <c r="D6" s="345">
        <v>18</v>
      </c>
      <c r="E6" s="346">
        <v>19</v>
      </c>
      <c r="F6" s="347">
        <v>18</v>
      </c>
      <c r="G6" s="348">
        <v>3.32</v>
      </c>
      <c r="H6" s="349">
        <v>3.43</v>
      </c>
    </row>
    <row r="7" spans="1:8" ht="20.100000000000001" customHeight="1" x14ac:dyDescent="0.2">
      <c r="A7" s="281" t="s">
        <v>83</v>
      </c>
      <c r="B7" s="293" t="s">
        <v>86</v>
      </c>
      <c r="C7" s="414" t="s">
        <v>85</v>
      </c>
      <c r="D7" s="345">
        <v>19.8</v>
      </c>
      <c r="E7" s="346">
        <v>21</v>
      </c>
      <c r="F7" s="347">
        <v>19.5</v>
      </c>
      <c r="G7" s="348">
        <v>3.45</v>
      </c>
      <c r="H7" s="349">
        <v>3.54</v>
      </c>
    </row>
    <row r="8" spans="1:8" ht="20.100000000000001" customHeight="1" x14ac:dyDescent="0.2">
      <c r="A8" s="281" t="s">
        <v>87</v>
      </c>
      <c r="B8" s="293" t="s">
        <v>314</v>
      </c>
      <c r="C8" s="414" t="s">
        <v>89</v>
      </c>
      <c r="D8" s="345">
        <v>20</v>
      </c>
      <c r="E8" s="346">
        <v>21</v>
      </c>
      <c r="F8" s="347">
        <v>20</v>
      </c>
      <c r="G8" s="348">
        <v>3.2</v>
      </c>
      <c r="H8" s="349">
        <v>3.3</v>
      </c>
    </row>
    <row r="9" spans="1:8" ht="20.100000000000001" customHeight="1" x14ac:dyDescent="0.2">
      <c r="A9" s="281" t="s">
        <v>87</v>
      </c>
      <c r="B9" s="293" t="s">
        <v>273</v>
      </c>
      <c r="C9" s="414" t="s">
        <v>85</v>
      </c>
      <c r="D9" s="345">
        <v>22.5</v>
      </c>
      <c r="E9" s="346">
        <v>22</v>
      </c>
      <c r="F9" s="347">
        <v>22.1</v>
      </c>
      <c r="G9" s="348">
        <v>3.55</v>
      </c>
      <c r="H9" s="349">
        <v>3.63</v>
      </c>
    </row>
    <row r="10" spans="1:8" ht="20.100000000000001" customHeight="1" x14ac:dyDescent="0.2">
      <c r="A10" s="281" t="s">
        <v>87</v>
      </c>
      <c r="B10" s="293" t="s">
        <v>92</v>
      </c>
      <c r="C10" s="414" t="s">
        <v>82</v>
      </c>
      <c r="D10" s="345">
        <v>23</v>
      </c>
      <c r="E10" s="346">
        <v>22</v>
      </c>
      <c r="F10" s="347">
        <v>23</v>
      </c>
      <c r="G10" s="348">
        <v>3.61</v>
      </c>
      <c r="H10" s="349">
        <v>3.68</v>
      </c>
    </row>
    <row r="11" spans="1:8" ht="20.100000000000001" customHeight="1" x14ac:dyDescent="0.2">
      <c r="A11" s="281" t="s">
        <v>87</v>
      </c>
      <c r="B11" s="293" t="s">
        <v>93</v>
      </c>
      <c r="C11" s="414" t="s">
        <v>82</v>
      </c>
      <c r="D11" s="345">
        <v>23</v>
      </c>
      <c r="E11" s="346">
        <v>23</v>
      </c>
      <c r="F11" s="347">
        <v>23</v>
      </c>
      <c r="G11" s="348">
        <v>3.81</v>
      </c>
      <c r="H11" s="349">
        <v>3.83</v>
      </c>
    </row>
    <row r="12" spans="1:8" ht="20.100000000000001" customHeight="1" x14ac:dyDescent="0.2">
      <c r="A12" s="281" t="s">
        <v>87</v>
      </c>
      <c r="B12" s="293" t="s">
        <v>94</v>
      </c>
      <c r="C12" s="414" t="s">
        <v>85</v>
      </c>
      <c r="D12" s="345">
        <v>20.5</v>
      </c>
      <c r="E12" s="346">
        <v>20.2</v>
      </c>
      <c r="F12" s="347">
        <v>20.2</v>
      </c>
      <c r="G12" s="348">
        <v>3.67</v>
      </c>
      <c r="H12" s="349">
        <v>3.73</v>
      </c>
    </row>
    <row r="13" spans="1:8" ht="20.100000000000001" customHeight="1" x14ac:dyDescent="0.2">
      <c r="A13" s="281" t="s">
        <v>87</v>
      </c>
      <c r="B13" s="293" t="s">
        <v>95</v>
      </c>
      <c r="C13" s="414" t="s">
        <v>85</v>
      </c>
      <c r="D13" s="345">
        <v>20.2</v>
      </c>
      <c r="E13" s="346">
        <v>20.3</v>
      </c>
      <c r="F13" s="347">
        <v>19.7</v>
      </c>
      <c r="G13" s="348">
        <v>3.42</v>
      </c>
      <c r="H13" s="349">
        <v>3.5</v>
      </c>
    </row>
    <row r="14" spans="1:8" ht="20.100000000000001" customHeight="1" x14ac:dyDescent="0.2">
      <c r="A14" s="281" t="s">
        <v>87</v>
      </c>
      <c r="B14" s="293" t="s">
        <v>96</v>
      </c>
      <c r="C14" s="414" t="s">
        <v>85</v>
      </c>
      <c r="D14" s="345">
        <v>20</v>
      </c>
      <c r="E14" s="346">
        <v>20</v>
      </c>
      <c r="F14" s="347">
        <v>20</v>
      </c>
      <c r="G14" s="348">
        <v>3.25</v>
      </c>
      <c r="H14" s="349">
        <v>3.35</v>
      </c>
    </row>
    <row r="15" spans="1:8" ht="20.100000000000001" customHeight="1" x14ac:dyDescent="0.2">
      <c r="A15" s="281" t="s">
        <v>97</v>
      </c>
      <c r="B15" s="293" t="s">
        <v>98</v>
      </c>
      <c r="C15" s="414" t="s">
        <v>82</v>
      </c>
      <c r="D15" s="345">
        <v>20</v>
      </c>
      <c r="E15" s="346">
        <v>21</v>
      </c>
      <c r="F15" s="347">
        <v>19</v>
      </c>
      <c r="G15" s="348">
        <v>3.48</v>
      </c>
      <c r="H15" s="349">
        <v>3.5</v>
      </c>
    </row>
    <row r="16" spans="1:8" ht="20.100000000000001" customHeight="1" x14ac:dyDescent="0.2">
      <c r="A16" s="281" t="s">
        <v>99</v>
      </c>
      <c r="B16" s="293" t="s">
        <v>100</v>
      </c>
      <c r="C16" s="414" t="s">
        <v>82</v>
      </c>
      <c r="D16" s="345">
        <v>21</v>
      </c>
      <c r="E16" s="346">
        <v>19.8</v>
      </c>
      <c r="F16" s="347">
        <v>20.9</v>
      </c>
      <c r="G16" s="348">
        <v>3.53</v>
      </c>
      <c r="H16" s="349">
        <v>3.63</v>
      </c>
    </row>
    <row r="17" spans="1:8" ht="20.100000000000001" customHeight="1" x14ac:dyDescent="0.2">
      <c r="A17" s="281" t="s">
        <v>101</v>
      </c>
      <c r="B17" s="293" t="s">
        <v>102</v>
      </c>
      <c r="C17" s="414" t="s">
        <v>85</v>
      </c>
      <c r="D17" s="345">
        <v>18</v>
      </c>
      <c r="E17" s="346">
        <v>18</v>
      </c>
      <c r="F17" s="347">
        <v>18</v>
      </c>
      <c r="G17" s="348">
        <v>3.16</v>
      </c>
      <c r="H17" s="349">
        <v>3.31</v>
      </c>
    </row>
    <row r="18" spans="1:8" ht="20.100000000000001" customHeight="1" x14ac:dyDescent="0.2">
      <c r="A18" s="281" t="s">
        <v>103</v>
      </c>
      <c r="B18" s="293" t="s">
        <v>104</v>
      </c>
      <c r="C18" s="414" t="s">
        <v>82</v>
      </c>
      <c r="D18" s="345">
        <v>22</v>
      </c>
      <c r="E18" s="346">
        <v>21</v>
      </c>
      <c r="F18" s="347">
        <v>22</v>
      </c>
      <c r="G18" s="348">
        <v>3.77</v>
      </c>
      <c r="H18" s="349">
        <v>3.82</v>
      </c>
    </row>
    <row r="19" spans="1:8" ht="20.100000000000001" customHeight="1" x14ac:dyDescent="0.2">
      <c r="A19" s="281" t="s">
        <v>103</v>
      </c>
      <c r="B19" s="293" t="s">
        <v>105</v>
      </c>
      <c r="C19" s="414" t="s">
        <v>85</v>
      </c>
      <c r="D19" s="345">
        <v>21</v>
      </c>
      <c r="E19" s="346">
        <v>20</v>
      </c>
      <c r="F19" s="347">
        <v>21</v>
      </c>
      <c r="G19" s="348">
        <v>3.6</v>
      </c>
      <c r="H19" s="349">
        <v>3.7</v>
      </c>
    </row>
    <row r="20" spans="1:8" ht="20.100000000000001" customHeight="1" x14ac:dyDescent="0.2">
      <c r="A20" s="281" t="s">
        <v>103</v>
      </c>
      <c r="B20" s="293" t="s">
        <v>106</v>
      </c>
      <c r="C20" s="414" t="s">
        <v>85</v>
      </c>
      <c r="D20" s="345">
        <v>20</v>
      </c>
      <c r="E20" s="346">
        <v>20</v>
      </c>
      <c r="F20" s="347">
        <v>20</v>
      </c>
      <c r="G20" s="348">
        <v>3.6</v>
      </c>
      <c r="H20" s="349">
        <v>3.7</v>
      </c>
    </row>
    <row r="21" spans="1:8" ht="20.100000000000001" customHeight="1" x14ac:dyDescent="0.2">
      <c r="A21" s="281" t="s">
        <v>107</v>
      </c>
      <c r="B21" s="293" t="s">
        <v>108</v>
      </c>
      <c r="C21" s="414" t="s">
        <v>82</v>
      </c>
      <c r="D21" s="345">
        <v>21</v>
      </c>
      <c r="E21" s="346">
        <v>21</v>
      </c>
      <c r="F21" s="347">
        <v>20</v>
      </c>
      <c r="G21" s="348">
        <v>3.68</v>
      </c>
      <c r="H21" s="349">
        <v>3.74</v>
      </c>
    </row>
    <row r="22" spans="1:8" ht="20.100000000000001" customHeight="1" x14ac:dyDescent="0.2">
      <c r="A22" s="281" t="s">
        <v>109</v>
      </c>
      <c r="B22" s="293" t="s">
        <v>110</v>
      </c>
      <c r="C22" s="414" t="s">
        <v>82</v>
      </c>
      <c r="D22" s="345">
        <v>21</v>
      </c>
      <c r="E22" s="346">
        <v>20.5</v>
      </c>
      <c r="F22" s="347">
        <v>20.5</v>
      </c>
      <c r="G22" s="348">
        <v>3.58</v>
      </c>
      <c r="H22" s="349">
        <v>3.68</v>
      </c>
    </row>
    <row r="23" spans="1:8" ht="20.100000000000001" customHeight="1" x14ac:dyDescent="0.2">
      <c r="A23" s="281" t="s">
        <v>109</v>
      </c>
      <c r="B23" s="293" t="s">
        <v>111</v>
      </c>
      <c r="C23" s="414" t="s">
        <v>82</v>
      </c>
      <c r="D23" s="345">
        <v>20</v>
      </c>
      <c r="E23" s="346">
        <v>20</v>
      </c>
      <c r="F23" s="347">
        <v>20</v>
      </c>
      <c r="G23" s="348">
        <v>3.58</v>
      </c>
      <c r="H23" s="349">
        <v>3.66</v>
      </c>
    </row>
    <row r="24" spans="1:8" ht="20.100000000000001" customHeight="1" x14ac:dyDescent="0.2">
      <c r="A24" s="281" t="s">
        <v>109</v>
      </c>
      <c r="B24" s="293" t="s">
        <v>112</v>
      </c>
      <c r="C24" s="414" t="s">
        <v>85</v>
      </c>
      <c r="D24" s="345">
        <v>19.2</v>
      </c>
      <c r="E24" s="346">
        <v>19.5</v>
      </c>
      <c r="F24" s="347">
        <v>18.7</v>
      </c>
      <c r="G24" s="348">
        <v>3.25</v>
      </c>
      <c r="H24" s="349">
        <v>3.41</v>
      </c>
    </row>
    <row r="25" spans="1:8" ht="20.100000000000001" customHeight="1" x14ac:dyDescent="0.2">
      <c r="A25" s="281" t="s">
        <v>113</v>
      </c>
      <c r="B25" s="293" t="s">
        <v>114</v>
      </c>
      <c r="C25" s="414" t="s">
        <v>82</v>
      </c>
      <c r="D25" s="345">
        <v>20.7</v>
      </c>
      <c r="E25" s="346">
        <v>20</v>
      </c>
      <c r="F25" s="347">
        <v>20.100000000000001</v>
      </c>
      <c r="G25" s="348">
        <v>3.54</v>
      </c>
      <c r="H25" s="349">
        <v>3.63</v>
      </c>
    </row>
    <row r="26" spans="1:8" ht="20.100000000000001" customHeight="1" x14ac:dyDescent="0.2">
      <c r="A26" s="281" t="s">
        <v>115</v>
      </c>
      <c r="B26" s="293" t="s">
        <v>116</v>
      </c>
      <c r="C26" s="414" t="s">
        <v>82</v>
      </c>
      <c r="D26" s="345">
        <v>21</v>
      </c>
      <c r="E26" s="346">
        <v>21</v>
      </c>
      <c r="F26" s="347">
        <v>21</v>
      </c>
      <c r="G26" s="348">
        <v>3.66</v>
      </c>
      <c r="H26" s="349">
        <v>3.73</v>
      </c>
    </row>
    <row r="27" spans="1:8" ht="20.100000000000001" customHeight="1" x14ac:dyDescent="0.2">
      <c r="A27" s="281" t="s">
        <v>117</v>
      </c>
      <c r="B27" s="293" t="s">
        <v>118</v>
      </c>
      <c r="C27" s="414" t="s">
        <v>82</v>
      </c>
      <c r="D27" s="345">
        <v>20</v>
      </c>
      <c r="E27" s="346">
        <v>20</v>
      </c>
      <c r="F27" s="347">
        <v>20</v>
      </c>
      <c r="G27" s="348">
        <v>3.54</v>
      </c>
      <c r="H27" s="349">
        <v>3.63</v>
      </c>
    </row>
    <row r="28" spans="1:8" ht="20.100000000000001" customHeight="1" x14ac:dyDescent="0.2">
      <c r="A28" s="281" t="s">
        <v>117</v>
      </c>
      <c r="B28" s="293" t="s">
        <v>119</v>
      </c>
      <c r="C28" s="414" t="s">
        <v>82</v>
      </c>
      <c r="D28" s="345">
        <v>20.2</v>
      </c>
      <c r="E28" s="346">
        <v>20.100000000000001</v>
      </c>
      <c r="F28" s="347">
        <v>19.899999999999999</v>
      </c>
      <c r="G28" s="348">
        <v>3.46</v>
      </c>
      <c r="H28" s="349">
        <v>3.59</v>
      </c>
    </row>
    <row r="29" spans="1:8" ht="20.100000000000001" customHeight="1" x14ac:dyDescent="0.2">
      <c r="A29" s="281" t="s">
        <v>120</v>
      </c>
      <c r="B29" s="293" t="s">
        <v>121</v>
      </c>
      <c r="C29" s="414" t="s">
        <v>82</v>
      </c>
      <c r="D29" s="345">
        <v>21.1</v>
      </c>
      <c r="E29" s="346">
        <v>21</v>
      </c>
      <c r="F29" s="347">
        <v>20.100000000000001</v>
      </c>
      <c r="G29" s="348">
        <v>3.51</v>
      </c>
      <c r="H29" s="349">
        <v>3.62</v>
      </c>
    </row>
    <row r="30" spans="1:8" ht="20.100000000000001" customHeight="1" x14ac:dyDescent="0.2">
      <c r="A30" s="281" t="s">
        <v>122</v>
      </c>
      <c r="B30" s="293" t="s">
        <v>123</v>
      </c>
      <c r="C30" s="414" t="s">
        <v>85</v>
      </c>
      <c r="D30" s="345">
        <v>19.2</v>
      </c>
      <c r="E30" s="346">
        <v>20.3</v>
      </c>
      <c r="F30" s="347">
        <v>18.899999999999999</v>
      </c>
      <c r="G30" s="348">
        <v>3.48</v>
      </c>
      <c r="H30" s="349">
        <v>3.58</v>
      </c>
    </row>
    <row r="31" spans="1:8" ht="20.100000000000001" customHeight="1" x14ac:dyDescent="0.2">
      <c r="A31" s="281" t="s">
        <v>48</v>
      </c>
      <c r="B31" s="293" t="s">
        <v>124</v>
      </c>
      <c r="C31" s="414" t="s">
        <v>82</v>
      </c>
      <c r="D31" s="345">
        <v>21</v>
      </c>
      <c r="E31" s="346">
        <v>20</v>
      </c>
      <c r="F31" s="347">
        <v>20</v>
      </c>
      <c r="G31" s="348">
        <v>3.5</v>
      </c>
      <c r="H31" s="349">
        <v>3.6</v>
      </c>
    </row>
    <row r="32" spans="1:8" ht="20.100000000000001" customHeight="1" x14ac:dyDescent="0.2">
      <c r="A32" s="281" t="s">
        <v>125</v>
      </c>
      <c r="B32" s="293" t="s">
        <v>126</v>
      </c>
      <c r="C32" s="414" t="s">
        <v>85</v>
      </c>
      <c r="D32" s="345">
        <v>24.8</v>
      </c>
      <c r="E32" s="346">
        <v>22.9</v>
      </c>
      <c r="F32" s="347">
        <v>24.7</v>
      </c>
      <c r="G32" s="348">
        <v>3.93</v>
      </c>
      <c r="H32" s="349">
        <v>3.94</v>
      </c>
    </row>
    <row r="33" spans="1:8" ht="20.100000000000001" customHeight="1" x14ac:dyDescent="0.2">
      <c r="A33" s="281" t="s">
        <v>125</v>
      </c>
      <c r="B33" s="293" t="s">
        <v>127</v>
      </c>
      <c r="C33" s="414" t="s">
        <v>85</v>
      </c>
      <c r="D33" s="345">
        <v>21.1</v>
      </c>
      <c r="E33" s="346">
        <v>21.7</v>
      </c>
      <c r="F33" s="347">
        <v>21.5</v>
      </c>
      <c r="G33" s="348">
        <v>3.43</v>
      </c>
      <c r="H33" s="349">
        <v>3.53</v>
      </c>
    </row>
    <row r="34" spans="1:8" ht="20.100000000000001" customHeight="1" x14ac:dyDescent="0.2">
      <c r="A34" s="281" t="s">
        <v>125</v>
      </c>
      <c r="B34" s="293" t="s">
        <v>128</v>
      </c>
      <c r="C34" s="414" t="s">
        <v>85</v>
      </c>
      <c r="D34" s="345">
        <v>19</v>
      </c>
      <c r="E34" s="346">
        <v>19</v>
      </c>
      <c r="F34" s="347">
        <v>19</v>
      </c>
      <c r="G34" s="348">
        <v>3.28</v>
      </c>
      <c r="H34" s="349">
        <v>3.32</v>
      </c>
    </row>
    <row r="35" spans="1:8" ht="20.100000000000001" customHeight="1" x14ac:dyDescent="0.2">
      <c r="A35" s="281" t="s">
        <v>129</v>
      </c>
      <c r="B35" s="293" t="s">
        <v>130</v>
      </c>
      <c r="C35" s="414" t="s">
        <v>85</v>
      </c>
      <c r="D35" s="345">
        <v>20.2</v>
      </c>
      <c r="E35" s="346">
        <v>20</v>
      </c>
      <c r="F35" s="347">
        <v>20.2</v>
      </c>
      <c r="G35" s="348">
        <v>3.59</v>
      </c>
      <c r="H35" s="349">
        <v>3.66</v>
      </c>
    </row>
    <row r="36" spans="1:8" ht="20.100000000000001" customHeight="1" x14ac:dyDescent="0.2">
      <c r="A36" s="281" t="s">
        <v>129</v>
      </c>
      <c r="B36" s="293" t="s">
        <v>131</v>
      </c>
      <c r="C36" s="414" t="s">
        <v>82</v>
      </c>
      <c r="D36" s="345">
        <v>22.5</v>
      </c>
      <c r="E36" s="346">
        <v>21.9</v>
      </c>
      <c r="F36" s="347">
        <v>22</v>
      </c>
      <c r="G36" s="348">
        <v>3.75</v>
      </c>
      <c r="H36" s="349">
        <v>3.8</v>
      </c>
    </row>
    <row r="37" spans="1:8" ht="20.100000000000001" customHeight="1" x14ac:dyDescent="0.2">
      <c r="A37" s="281" t="s">
        <v>132</v>
      </c>
      <c r="B37" s="293" t="s">
        <v>133</v>
      </c>
      <c r="C37" s="414" t="s">
        <v>82</v>
      </c>
      <c r="D37" s="345">
        <v>20.7</v>
      </c>
      <c r="E37" s="346">
        <v>20.9</v>
      </c>
      <c r="F37" s="347">
        <v>20.2</v>
      </c>
      <c r="G37" s="348">
        <v>3.54</v>
      </c>
      <c r="H37" s="349">
        <v>3.62</v>
      </c>
    </row>
    <row r="38" spans="1:8" ht="20.100000000000001" customHeight="1" x14ac:dyDescent="0.2">
      <c r="A38" s="281" t="s">
        <v>52</v>
      </c>
      <c r="B38" s="293" t="s">
        <v>134</v>
      </c>
      <c r="C38" s="414" t="s">
        <v>82</v>
      </c>
      <c r="D38" s="345">
        <v>19.600000000000001</v>
      </c>
      <c r="E38" s="346">
        <v>20</v>
      </c>
      <c r="F38" s="347">
        <v>19.100000000000001</v>
      </c>
      <c r="G38" s="348">
        <v>3.69</v>
      </c>
      <c r="H38" s="349">
        <v>3.53</v>
      </c>
    </row>
    <row r="39" spans="1:8" ht="20.100000000000001" customHeight="1" x14ac:dyDescent="0.2">
      <c r="A39" s="281" t="s">
        <v>135</v>
      </c>
      <c r="B39" s="293" t="s">
        <v>136</v>
      </c>
      <c r="C39" s="414" t="s">
        <v>82</v>
      </c>
      <c r="D39" s="345">
        <v>20.100000000000001</v>
      </c>
      <c r="E39" s="346">
        <v>20.399999999999999</v>
      </c>
      <c r="F39" s="347">
        <v>19.7</v>
      </c>
      <c r="G39" s="348">
        <v>3.61</v>
      </c>
      <c r="H39" s="349">
        <v>3.71</v>
      </c>
    </row>
    <row r="40" spans="1:8" ht="20.100000000000001" customHeight="1" x14ac:dyDescent="0.2">
      <c r="A40" s="281" t="s">
        <v>135</v>
      </c>
      <c r="B40" s="293" t="s">
        <v>137</v>
      </c>
      <c r="C40" s="414" t="s">
        <v>85</v>
      </c>
      <c r="D40" s="345">
        <v>19.2</v>
      </c>
      <c r="E40" s="346">
        <v>19.5</v>
      </c>
      <c r="F40" s="347">
        <v>18.600000000000001</v>
      </c>
      <c r="G40" s="348">
        <v>3.41</v>
      </c>
      <c r="H40" s="349">
        <v>3.54</v>
      </c>
    </row>
    <row r="41" spans="1:8" ht="20.100000000000001" customHeight="1" x14ac:dyDescent="0.2">
      <c r="A41" s="281" t="s">
        <v>138</v>
      </c>
      <c r="B41" s="293" t="s">
        <v>139</v>
      </c>
      <c r="C41" s="414" t="s">
        <v>85</v>
      </c>
      <c r="D41" s="345">
        <v>20</v>
      </c>
      <c r="E41" s="346">
        <v>21</v>
      </c>
      <c r="F41" s="347">
        <v>20</v>
      </c>
      <c r="G41" s="348">
        <v>3.49</v>
      </c>
      <c r="H41" s="349">
        <v>3.62</v>
      </c>
    </row>
    <row r="42" spans="1:8" ht="20.100000000000001" customHeight="1" x14ac:dyDescent="0.2">
      <c r="A42" s="281" t="s">
        <v>138</v>
      </c>
      <c r="B42" s="293" t="s">
        <v>140</v>
      </c>
      <c r="C42" s="414" t="s">
        <v>82</v>
      </c>
      <c r="D42" s="345">
        <v>20.7</v>
      </c>
      <c r="E42" s="346">
        <v>20.9</v>
      </c>
      <c r="F42" s="347">
        <v>20</v>
      </c>
      <c r="G42" s="348">
        <v>3.63</v>
      </c>
      <c r="H42" s="349">
        <v>3.71</v>
      </c>
    </row>
    <row r="43" spans="1:8" ht="20.100000000000001" customHeight="1" x14ac:dyDescent="0.2">
      <c r="A43" s="281" t="s">
        <v>141</v>
      </c>
      <c r="B43" s="293" t="s">
        <v>142</v>
      </c>
      <c r="C43" s="414" t="s">
        <v>82</v>
      </c>
      <c r="D43" s="345">
        <v>20.9</v>
      </c>
      <c r="E43" s="346">
        <v>20.8</v>
      </c>
      <c r="F43" s="347">
        <v>20.6</v>
      </c>
      <c r="G43" s="348">
        <v>3.43</v>
      </c>
      <c r="H43" s="349">
        <v>3.49</v>
      </c>
    </row>
    <row r="44" spans="1:8" ht="20.100000000000001" customHeight="1" x14ac:dyDescent="0.2">
      <c r="A44" s="281" t="s">
        <v>143</v>
      </c>
      <c r="B44" s="293" t="s">
        <v>144</v>
      </c>
      <c r="C44" s="414" t="s">
        <v>82</v>
      </c>
      <c r="D44" s="345">
        <v>21.2</v>
      </c>
      <c r="E44" s="346">
        <v>20.6</v>
      </c>
      <c r="F44" s="347">
        <v>21.4</v>
      </c>
      <c r="G44" s="348">
        <v>3.59</v>
      </c>
      <c r="H44" s="349">
        <v>3.65</v>
      </c>
    </row>
    <row r="45" spans="1:8" ht="20.100000000000001" customHeight="1" x14ac:dyDescent="0.2">
      <c r="A45" s="281" t="s">
        <v>145</v>
      </c>
      <c r="B45" s="293" t="s">
        <v>146</v>
      </c>
      <c r="C45" s="414" t="s">
        <v>85</v>
      </c>
      <c r="D45" s="345">
        <v>24</v>
      </c>
      <c r="E45" s="346">
        <v>22</v>
      </c>
      <c r="F45" s="347">
        <v>24</v>
      </c>
      <c r="G45" s="348">
        <v>3.7</v>
      </c>
      <c r="H45" s="349">
        <v>3.73</v>
      </c>
    </row>
    <row r="46" spans="1:8" ht="20.100000000000001" customHeight="1" x14ac:dyDescent="0.2">
      <c r="A46" s="281" t="s">
        <v>145</v>
      </c>
      <c r="B46" s="293" t="s">
        <v>147</v>
      </c>
      <c r="C46" s="414" t="s">
        <v>85</v>
      </c>
      <c r="D46" s="345">
        <v>21</v>
      </c>
      <c r="E46" s="346">
        <v>20.2</v>
      </c>
      <c r="F46" s="347">
        <v>20.7</v>
      </c>
      <c r="G46" s="348">
        <v>3.29</v>
      </c>
      <c r="H46" s="349">
        <v>3.41</v>
      </c>
    </row>
    <row r="47" spans="1:8" ht="20.100000000000001" customHeight="1" x14ac:dyDescent="0.2">
      <c r="A47" s="281" t="s">
        <v>145</v>
      </c>
      <c r="B47" s="293" t="s">
        <v>148</v>
      </c>
      <c r="C47" s="414" t="s">
        <v>82</v>
      </c>
      <c r="D47" s="345">
        <v>21.9</v>
      </c>
      <c r="E47" s="346">
        <v>20.8</v>
      </c>
      <c r="F47" s="347">
        <v>21.7</v>
      </c>
      <c r="G47" s="348">
        <v>3.69</v>
      </c>
      <c r="H47" s="349">
        <v>3.74</v>
      </c>
    </row>
    <row r="48" spans="1:8" ht="20.100000000000001" customHeight="1" x14ac:dyDescent="0.2">
      <c r="A48" s="281" t="s">
        <v>145</v>
      </c>
      <c r="B48" s="293" t="s">
        <v>149</v>
      </c>
      <c r="C48" s="414" t="s">
        <v>85</v>
      </c>
      <c r="D48" s="345">
        <v>21.4</v>
      </c>
      <c r="E48" s="346">
        <v>21</v>
      </c>
      <c r="F48" s="347">
        <v>21.4</v>
      </c>
      <c r="G48" s="348">
        <v>3.43</v>
      </c>
      <c r="H48" s="349">
        <v>3.54</v>
      </c>
    </row>
    <row r="49" spans="1:8" ht="20.100000000000001" customHeight="1" x14ac:dyDescent="0.2">
      <c r="A49" s="281" t="s">
        <v>145</v>
      </c>
      <c r="B49" s="293" t="s">
        <v>150</v>
      </c>
      <c r="C49" s="414" t="s">
        <v>82</v>
      </c>
      <c r="D49" s="345">
        <v>21.4</v>
      </c>
      <c r="E49" s="346">
        <v>20.9</v>
      </c>
      <c r="F49" s="347">
        <v>21.1</v>
      </c>
      <c r="G49" s="348">
        <v>3.64</v>
      </c>
      <c r="H49" s="349">
        <v>3.69</v>
      </c>
    </row>
    <row r="50" spans="1:8" ht="20.100000000000001" customHeight="1" x14ac:dyDescent="0.2">
      <c r="A50" s="281" t="s">
        <v>151</v>
      </c>
      <c r="B50" s="293" t="s">
        <v>152</v>
      </c>
      <c r="C50" s="414" t="s">
        <v>82</v>
      </c>
      <c r="D50" s="345">
        <v>22.5</v>
      </c>
      <c r="E50" s="346">
        <v>21.5</v>
      </c>
      <c r="F50" s="347">
        <v>22</v>
      </c>
      <c r="G50" s="348">
        <v>3.59</v>
      </c>
      <c r="H50" s="349">
        <v>3.65</v>
      </c>
    </row>
    <row r="51" spans="1:8" ht="20.100000000000001" customHeight="1" x14ac:dyDescent="0.2">
      <c r="A51" s="281" t="s">
        <v>151</v>
      </c>
      <c r="B51" s="293" t="s">
        <v>153</v>
      </c>
      <c r="C51" s="414" t="s">
        <v>82</v>
      </c>
      <c r="D51" s="345">
        <v>20.5</v>
      </c>
      <c r="E51" s="346">
        <v>20.5</v>
      </c>
      <c r="F51" s="347">
        <v>20.100000000000001</v>
      </c>
      <c r="G51" s="348">
        <v>3.5</v>
      </c>
      <c r="H51" s="349">
        <v>3.6</v>
      </c>
    </row>
    <row r="52" spans="1:8" ht="20.100000000000001" customHeight="1" x14ac:dyDescent="0.2">
      <c r="A52" s="281" t="s">
        <v>154</v>
      </c>
      <c r="B52" s="293" t="s">
        <v>155</v>
      </c>
      <c r="C52" s="414" t="s">
        <v>82</v>
      </c>
      <c r="D52" s="345">
        <v>20.9</v>
      </c>
      <c r="E52" s="346">
        <v>21.3</v>
      </c>
      <c r="F52" s="347">
        <v>20.5</v>
      </c>
      <c r="G52" s="348">
        <v>3.57</v>
      </c>
      <c r="H52" s="349">
        <v>3.63</v>
      </c>
    </row>
    <row r="53" spans="1:8" ht="20.100000000000001" customHeight="1" x14ac:dyDescent="0.2">
      <c r="A53" s="281" t="s">
        <v>154</v>
      </c>
      <c r="B53" s="293" t="s">
        <v>156</v>
      </c>
      <c r="C53" s="414" t="s">
        <v>85</v>
      </c>
      <c r="D53" s="345">
        <v>20.8</v>
      </c>
      <c r="E53" s="346">
        <v>20.3</v>
      </c>
      <c r="F53" s="347">
        <v>20.100000000000001</v>
      </c>
      <c r="G53" s="348">
        <v>3.6</v>
      </c>
      <c r="H53" s="349">
        <v>3.51</v>
      </c>
    </row>
    <row r="54" spans="1:8" ht="20.100000000000001" customHeight="1" x14ac:dyDescent="0.2">
      <c r="A54" s="281" t="s">
        <v>157</v>
      </c>
      <c r="B54" s="293" t="s">
        <v>158</v>
      </c>
      <c r="C54" s="414" t="s">
        <v>82</v>
      </c>
      <c r="D54" s="345">
        <v>19.7</v>
      </c>
      <c r="E54" s="346">
        <v>19.8</v>
      </c>
      <c r="F54" s="347">
        <v>19</v>
      </c>
      <c r="G54" s="348">
        <v>3.61</v>
      </c>
      <c r="H54" s="349">
        <v>3.67</v>
      </c>
    </row>
    <row r="55" spans="1:8" ht="20.100000000000001" customHeight="1" x14ac:dyDescent="0.2">
      <c r="A55" s="281" t="s">
        <v>159</v>
      </c>
      <c r="B55" s="293" t="s">
        <v>160</v>
      </c>
      <c r="C55" s="414" t="s">
        <v>82</v>
      </c>
      <c r="D55" s="345">
        <v>21.1</v>
      </c>
      <c r="E55" s="346">
        <v>21.2</v>
      </c>
      <c r="F55" s="347">
        <v>20.7</v>
      </c>
      <c r="G55" s="348">
        <v>3.69</v>
      </c>
      <c r="H55" s="349">
        <v>3.74</v>
      </c>
    </row>
    <row r="56" spans="1:8" ht="20.100000000000001" customHeight="1" x14ac:dyDescent="0.2">
      <c r="A56" s="281" t="s">
        <v>161</v>
      </c>
      <c r="B56" s="293" t="s">
        <v>162</v>
      </c>
      <c r="C56" s="414" t="s">
        <v>163</v>
      </c>
      <c r="D56" s="345">
        <v>21.3</v>
      </c>
      <c r="E56" s="346">
        <v>20.5</v>
      </c>
      <c r="F56" s="347">
        <v>21</v>
      </c>
      <c r="G56" s="348">
        <v>3.48</v>
      </c>
      <c r="H56" s="349">
        <v>3.57</v>
      </c>
    </row>
    <row r="57" spans="1:8" ht="20.100000000000001" customHeight="1" x14ac:dyDescent="0.2">
      <c r="A57" s="281" t="s">
        <v>161</v>
      </c>
      <c r="B57" s="293" t="s">
        <v>164</v>
      </c>
      <c r="C57" s="414" t="s">
        <v>85</v>
      </c>
      <c r="D57" s="345">
        <v>22.9</v>
      </c>
      <c r="E57" s="346">
        <v>21.8</v>
      </c>
      <c r="F57" s="347">
        <v>22.4</v>
      </c>
      <c r="G57" s="348">
        <v>3.71</v>
      </c>
      <c r="H57" s="349">
        <v>3.77</v>
      </c>
    </row>
    <row r="58" spans="1:8" ht="20.100000000000001" customHeight="1" x14ac:dyDescent="0.2">
      <c r="A58" s="281" t="s">
        <v>161</v>
      </c>
      <c r="B58" s="293" t="s">
        <v>165</v>
      </c>
      <c r="C58" s="414" t="s">
        <v>163</v>
      </c>
      <c r="D58" s="345">
        <v>20.7</v>
      </c>
      <c r="E58" s="346">
        <v>20.399999999999999</v>
      </c>
      <c r="F58" s="347">
        <v>20.2</v>
      </c>
      <c r="G58" s="348">
        <v>3.62</v>
      </c>
      <c r="H58" s="349">
        <v>3.72</v>
      </c>
    </row>
    <row r="59" spans="1:8" ht="20.100000000000001" customHeight="1" x14ac:dyDescent="0.2">
      <c r="A59" s="281" t="s">
        <v>166</v>
      </c>
      <c r="B59" s="293" t="s">
        <v>167</v>
      </c>
      <c r="C59" s="414" t="s">
        <v>82</v>
      </c>
      <c r="D59" s="345">
        <v>19.8</v>
      </c>
      <c r="E59" s="346">
        <v>21</v>
      </c>
      <c r="F59" s="347" t="s">
        <v>56</v>
      </c>
      <c r="G59" s="348">
        <v>3.55</v>
      </c>
      <c r="H59" s="349">
        <v>3.62</v>
      </c>
    </row>
    <row r="60" spans="1:8" ht="20.100000000000001" customHeight="1" x14ac:dyDescent="0.2">
      <c r="A60" s="281" t="s">
        <v>168</v>
      </c>
      <c r="B60" s="293" t="s">
        <v>313</v>
      </c>
      <c r="C60" s="414" t="s">
        <v>85</v>
      </c>
      <c r="D60" s="345">
        <v>18.8</v>
      </c>
      <c r="E60" s="346">
        <v>18.399999999999999</v>
      </c>
      <c r="F60" s="347">
        <v>18.600000000000001</v>
      </c>
      <c r="G60" s="348">
        <v>3.26</v>
      </c>
      <c r="H60" s="349">
        <v>3.4</v>
      </c>
    </row>
    <row r="61" spans="1:8" ht="20.100000000000001" customHeight="1" x14ac:dyDescent="0.2">
      <c r="A61" s="281" t="s">
        <v>168</v>
      </c>
      <c r="B61" s="293" t="s">
        <v>170</v>
      </c>
      <c r="C61" s="414" t="s">
        <v>85</v>
      </c>
      <c r="D61" s="345">
        <v>17.399999999999999</v>
      </c>
      <c r="E61" s="346">
        <v>17.100000000000001</v>
      </c>
      <c r="F61" s="347">
        <v>17</v>
      </c>
      <c r="G61" s="348">
        <v>3.11</v>
      </c>
      <c r="H61" s="349">
        <v>3.27</v>
      </c>
    </row>
    <row r="62" spans="1:8" ht="20.100000000000001" customHeight="1" x14ac:dyDescent="0.2">
      <c r="A62" s="281" t="s">
        <v>168</v>
      </c>
      <c r="B62" s="293" t="s">
        <v>171</v>
      </c>
      <c r="C62" s="414" t="s">
        <v>82</v>
      </c>
      <c r="D62" s="345">
        <v>20.100000000000001</v>
      </c>
      <c r="E62" s="346">
        <v>20.2</v>
      </c>
      <c r="F62" s="347">
        <v>19.399999999999999</v>
      </c>
      <c r="G62" s="348">
        <v>3.58</v>
      </c>
      <c r="H62" s="349">
        <v>3.66</v>
      </c>
    </row>
    <row r="63" spans="1:8" ht="20.100000000000001" customHeight="1" x14ac:dyDescent="0.2">
      <c r="A63" s="281" t="s">
        <v>172</v>
      </c>
      <c r="B63" s="293" t="s">
        <v>173</v>
      </c>
      <c r="C63" s="414" t="s">
        <v>82</v>
      </c>
      <c r="D63" s="345">
        <v>22</v>
      </c>
      <c r="E63" s="346">
        <v>21</v>
      </c>
      <c r="F63" s="347">
        <v>22</v>
      </c>
      <c r="G63" s="348">
        <v>3.65</v>
      </c>
      <c r="H63" s="349">
        <v>3.75</v>
      </c>
    </row>
    <row r="64" spans="1:8" ht="20.100000000000001" customHeight="1" x14ac:dyDescent="0.2">
      <c r="A64" s="281" t="s">
        <v>172</v>
      </c>
      <c r="B64" s="293" t="s">
        <v>270</v>
      </c>
      <c r="C64" s="414" t="s">
        <v>82</v>
      </c>
      <c r="D64" s="345">
        <v>20.2</v>
      </c>
      <c r="E64" s="346">
        <v>20.399999999999999</v>
      </c>
      <c r="F64" s="347">
        <v>19.7</v>
      </c>
      <c r="G64" s="348">
        <v>3.55</v>
      </c>
      <c r="H64" s="349">
        <v>3.67</v>
      </c>
    </row>
    <row r="65" spans="1:8" ht="20.100000000000001" customHeight="1" x14ac:dyDescent="0.2">
      <c r="A65" s="281" t="s">
        <v>172</v>
      </c>
      <c r="B65" s="293" t="s">
        <v>175</v>
      </c>
      <c r="C65" s="414" t="s">
        <v>82</v>
      </c>
      <c r="D65" s="345">
        <v>22.1</v>
      </c>
      <c r="E65" s="346">
        <v>21</v>
      </c>
      <c r="F65" s="347">
        <v>21.9</v>
      </c>
      <c r="G65" s="348">
        <v>3.79</v>
      </c>
      <c r="H65" s="349">
        <v>3.83</v>
      </c>
    </row>
    <row r="66" spans="1:8" ht="20.100000000000001" customHeight="1" x14ac:dyDescent="0.2">
      <c r="A66" s="281" t="s">
        <v>172</v>
      </c>
      <c r="B66" s="293" t="s">
        <v>176</v>
      </c>
      <c r="C66" s="414" t="s">
        <v>82</v>
      </c>
      <c r="D66" s="345">
        <v>21.8</v>
      </c>
      <c r="E66" s="346">
        <v>21.1</v>
      </c>
      <c r="F66" s="347">
        <v>21.6</v>
      </c>
      <c r="G66" s="348">
        <v>3.68</v>
      </c>
      <c r="H66" s="349">
        <v>3.77</v>
      </c>
    </row>
    <row r="67" spans="1:8" ht="20.100000000000001" customHeight="1" x14ac:dyDescent="0.2">
      <c r="A67" s="281" t="s">
        <v>177</v>
      </c>
      <c r="B67" s="293" t="s">
        <v>178</v>
      </c>
      <c r="C67" s="414" t="s">
        <v>85</v>
      </c>
      <c r="D67" s="345">
        <v>19.600000000000001</v>
      </c>
      <c r="E67" s="346">
        <v>20</v>
      </c>
      <c r="F67" s="347">
        <v>19</v>
      </c>
      <c r="G67" s="348">
        <v>3.18</v>
      </c>
      <c r="H67" s="349">
        <v>3.32</v>
      </c>
    </row>
    <row r="68" spans="1:8" ht="20.100000000000001" customHeight="1" x14ac:dyDescent="0.2">
      <c r="A68" s="281" t="s">
        <v>177</v>
      </c>
      <c r="B68" s="293" t="s">
        <v>179</v>
      </c>
      <c r="C68" s="414" t="s">
        <v>82</v>
      </c>
      <c r="D68" s="345">
        <v>21</v>
      </c>
      <c r="E68" s="346">
        <v>21</v>
      </c>
      <c r="F68" s="347">
        <v>21</v>
      </c>
      <c r="G68" s="348">
        <v>3.67</v>
      </c>
      <c r="H68" s="349">
        <v>3.72</v>
      </c>
    </row>
    <row r="69" spans="1:8" ht="20.100000000000001" customHeight="1" x14ac:dyDescent="0.2">
      <c r="A69" s="281" t="s">
        <v>180</v>
      </c>
      <c r="B69" s="293" t="s">
        <v>181</v>
      </c>
      <c r="C69" s="414" t="s">
        <v>82</v>
      </c>
      <c r="D69" s="345">
        <v>21.3</v>
      </c>
      <c r="E69" s="346">
        <v>20.9</v>
      </c>
      <c r="F69" s="347">
        <v>20.8</v>
      </c>
      <c r="G69" s="348">
        <v>3.54</v>
      </c>
      <c r="H69" s="349">
        <v>3.62</v>
      </c>
    </row>
    <row r="70" spans="1:8" ht="20.100000000000001" customHeight="1" x14ac:dyDescent="0.2">
      <c r="A70" s="281" t="s">
        <v>182</v>
      </c>
      <c r="B70" s="293" t="s">
        <v>183</v>
      </c>
      <c r="C70" s="414" t="s">
        <v>82</v>
      </c>
      <c r="D70" s="345">
        <v>21</v>
      </c>
      <c r="E70" s="346">
        <v>21</v>
      </c>
      <c r="F70" s="347">
        <v>20.9</v>
      </c>
      <c r="G70" s="348">
        <v>3.53</v>
      </c>
      <c r="H70" s="349">
        <v>3.61</v>
      </c>
    </row>
    <row r="71" spans="1:8" ht="20.100000000000001" customHeight="1" x14ac:dyDescent="0.2">
      <c r="A71" s="281" t="s">
        <v>184</v>
      </c>
      <c r="B71" s="293" t="s">
        <v>185</v>
      </c>
      <c r="C71" s="414" t="s">
        <v>82</v>
      </c>
      <c r="D71" s="345">
        <v>19</v>
      </c>
      <c r="E71" s="346">
        <v>20</v>
      </c>
      <c r="F71" s="347">
        <v>19</v>
      </c>
      <c r="G71" s="348">
        <v>3.75</v>
      </c>
      <c r="H71" s="349">
        <v>3.67</v>
      </c>
    </row>
    <row r="72" spans="1:8" ht="20.100000000000001" customHeight="1" x14ac:dyDescent="0.2">
      <c r="A72" s="281" t="s">
        <v>186</v>
      </c>
      <c r="B72" s="293" t="s">
        <v>187</v>
      </c>
      <c r="C72" s="414" t="s">
        <v>163</v>
      </c>
      <c r="D72" s="345">
        <v>20.5</v>
      </c>
      <c r="E72" s="346">
        <v>20.8</v>
      </c>
      <c r="F72" s="347">
        <v>20.100000000000001</v>
      </c>
      <c r="G72" s="348">
        <v>3.55</v>
      </c>
      <c r="H72" s="349">
        <v>3.64</v>
      </c>
    </row>
    <row r="73" spans="1:8" ht="20.100000000000001" customHeight="1" x14ac:dyDescent="0.2">
      <c r="A73" s="281" t="s">
        <v>188</v>
      </c>
      <c r="B73" s="293" t="s">
        <v>189</v>
      </c>
      <c r="C73" s="414" t="s">
        <v>82</v>
      </c>
      <c r="D73" s="345">
        <v>20</v>
      </c>
      <c r="E73" s="346">
        <v>19</v>
      </c>
      <c r="F73" s="347">
        <v>18</v>
      </c>
      <c r="G73" s="348">
        <v>3.59</v>
      </c>
      <c r="H73" s="349">
        <v>3.58</v>
      </c>
    </row>
    <row r="74" spans="1:8" ht="24.95" customHeight="1" thickBot="1" x14ac:dyDescent="0.25">
      <c r="A74" s="90"/>
      <c r="B74" s="91" t="s">
        <v>533</v>
      </c>
      <c r="C74" s="415"/>
      <c r="D74" s="286">
        <v>20.715942028985502</v>
      </c>
      <c r="E74" s="287">
        <v>20.534782608695654</v>
      </c>
      <c r="F74" s="288">
        <v>20.401470588235302</v>
      </c>
      <c r="G74" s="250">
        <v>3.5417391304347832</v>
      </c>
      <c r="H74" s="252">
        <v>3.6160869565217393</v>
      </c>
    </row>
    <row r="75" spans="1:8" ht="24.95" customHeight="1" thickTop="1" x14ac:dyDescent="0.2">
      <c r="A75" s="175"/>
      <c r="B75" s="172" t="s">
        <v>366</v>
      </c>
      <c r="C75" s="172"/>
      <c r="D75" s="173"/>
      <c r="E75" s="174"/>
      <c r="F75" s="174"/>
      <c r="G75" s="174"/>
      <c r="H75" s="174"/>
    </row>
    <row r="76" spans="1:8" ht="20.100000000000001" customHeight="1" x14ac:dyDescent="0.2">
      <c r="A76" s="8" t="s">
        <v>367</v>
      </c>
      <c r="B76" s="9" t="s">
        <v>368</v>
      </c>
      <c r="C76" s="416" t="s">
        <v>82</v>
      </c>
      <c r="D76" s="140" t="s">
        <v>56</v>
      </c>
      <c r="E76" s="141" t="s">
        <v>56</v>
      </c>
      <c r="F76" s="142" t="s">
        <v>56</v>
      </c>
      <c r="G76" s="249">
        <v>3.42</v>
      </c>
      <c r="H76" s="251">
        <v>3.41</v>
      </c>
    </row>
    <row r="77" spans="1:8" x14ac:dyDescent="0.2">
      <c r="A77" s="14" t="s">
        <v>534</v>
      </c>
      <c r="B77" s="3"/>
      <c r="C77" s="3"/>
      <c r="D77" s="138"/>
      <c r="E77" s="138"/>
      <c r="F77" s="138"/>
      <c r="G77" s="138"/>
      <c r="H77" s="138"/>
    </row>
    <row r="78" spans="1:8" ht="42.75" customHeight="1" x14ac:dyDescent="0.2">
      <c r="A78" s="592" t="s">
        <v>535</v>
      </c>
      <c r="B78" s="592"/>
      <c r="C78" s="592"/>
      <c r="D78" s="592"/>
      <c r="E78" s="592"/>
      <c r="F78" s="592"/>
      <c r="G78" s="592"/>
      <c r="H78" s="592"/>
    </row>
    <row r="79" spans="1:8" ht="21.75" customHeight="1" x14ac:dyDescent="0.2">
      <c r="A79" s="139" t="s">
        <v>536</v>
      </c>
      <c r="B79" s="3"/>
      <c r="C79" s="3"/>
      <c r="D79" s="3"/>
      <c r="E79" s="3"/>
      <c r="F79" s="3"/>
      <c r="G79" s="3"/>
      <c r="H79" s="3"/>
    </row>
    <row r="80" spans="1:8" ht="27" customHeight="1" x14ac:dyDescent="0.2">
      <c r="A80" s="592" t="s">
        <v>537</v>
      </c>
      <c r="B80" s="592"/>
      <c r="C80" s="592"/>
      <c r="D80" s="592"/>
      <c r="E80" s="592"/>
      <c r="F80" s="592"/>
      <c r="G80" s="592"/>
      <c r="H80" s="592"/>
    </row>
    <row r="81" spans="1:8" x14ac:dyDescent="0.2">
      <c r="A81" s="3"/>
      <c r="B81" s="3"/>
      <c r="C81" s="3"/>
      <c r="D81" s="3"/>
      <c r="E81" s="3"/>
      <c r="F81" s="3"/>
      <c r="G81" s="3"/>
      <c r="H81" s="3"/>
    </row>
    <row r="82" spans="1:8" x14ac:dyDescent="0.2">
      <c r="A82" s="14" t="s">
        <v>538</v>
      </c>
      <c r="B82" s="3"/>
      <c r="C82" s="3"/>
      <c r="D82" s="3"/>
      <c r="E82" s="3"/>
      <c r="F82" s="3"/>
      <c r="G82" s="3"/>
      <c r="H82" s="3"/>
    </row>
    <row r="83" spans="1:8" x14ac:dyDescent="0.2">
      <c r="A83" s="14" t="s">
        <v>201</v>
      </c>
      <c r="B83" s="3"/>
      <c r="C83" s="3"/>
      <c r="D83" s="3"/>
      <c r="E83" s="3"/>
      <c r="F83" s="3"/>
      <c r="G83" s="3"/>
      <c r="H83" s="3"/>
    </row>
    <row r="85" spans="1:8" x14ac:dyDescent="0.2">
      <c r="D85" s="285"/>
      <c r="E85" s="285"/>
      <c r="F85" s="285"/>
      <c r="G85" s="285"/>
      <c r="H85" s="285"/>
    </row>
    <row r="87" spans="1:8" x14ac:dyDescent="0.2">
      <c r="D87" s="285"/>
      <c r="E87" s="285"/>
      <c r="F87" s="285"/>
      <c r="G87" s="285"/>
      <c r="H87" s="285"/>
    </row>
  </sheetData>
  <autoFilter ref="A4:H80" xr:uid="{00000000-0009-0000-0000-00001A000000}"/>
  <mergeCells count="5">
    <mergeCell ref="A80:H80"/>
    <mergeCell ref="A2:B2"/>
    <mergeCell ref="D3:F3"/>
    <mergeCell ref="G3:H3"/>
    <mergeCell ref="A78:H78"/>
  </mergeCells>
  <conditionalFormatting sqref="A5:H73">
    <cfRule type="expression" dxfId="2" priority="1">
      <formula>MOD(ROW(),2)=0</formula>
    </cfRule>
  </conditionalFormatting>
  <hyperlinks>
    <hyperlink ref="A2:B2" location="TOC!A1" display="Return to Table of Contents" xr:uid="{00000000-0004-0000-1A00-000000000000}"/>
  </hyperlinks>
  <pageMargins left="0.25" right="0.25" top="0.75" bottom="0.75" header="0.3" footer="0.3"/>
  <pageSetup scale="43" orientation="portrait" horizontalDpi="1200" verticalDpi="1200" r:id="rId1"/>
  <headerFooter>
    <oddHeader>&amp;L2022-23 &amp;"Arial,Italic"Survey of Dental Education
&amp;"Arial,Regular"Report 2 - Tuition, Admission, and Attrition</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70C0"/>
    <pageSetUpPr fitToPage="1"/>
  </sheetPr>
  <dimension ref="A1:J89"/>
  <sheetViews>
    <sheetView zoomScaleNormal="100" workbookViewId="0">
      <pane xSplit="3" ySplit="4" topLeftCell="D5" activePane="bottomRight" state="frozen"/>
      <selection pane="topRight" activeCell="A2" sqref="A2:C2"/>
      <selection pane="bottomLeft" activeCell="A2" sqref="A2:C2"/>
      <selection pane="bottomRight"/>
    </sheetView>
  </sheetViews>
  <sheetFormatPr defaultColWidth="9.140625" defaultRowHeight="12.75" x14ac:dyDescent="0.2"/>
  <cols>
    <col min="1" max="1" width="11.5703125" style="1" customWidth="1"/>
    <col min="2" max="2" width="48" style="1" customWidth="1"/>
    <col min="3" max="3" width="20.85546875" style="1" customWidth="1"/>
    <col min="4" max="8" width="12.7109375" style="1" customWidth="1"/>
    <col min="9" max="16384" width="9.140625" style="1"/>
  </cols>
  <sheetData>
    <row r="1" spans="1:8" ht="15" x14ac:dyDescent="0.25">
      <c r="A1" s="261" t="s">
        <v>29</v>
      </c>
      <c r="B1" s="261"/>
      <c r="C1" s="261"/>
    </row>
    <row r="2" spans="1:8" ht="18.75" customHeight="1" x14ac:dyDescent="0.2">
      <c r="A2" s="583" t="s">
        <v>36</v>
      </c>
      <c r="B2" s="583"/>
      <c r="C2" s="371"/>
    </row>
    <row r="3" spans="1:8" ht="12.75" customHeight="1" x14ac:dyDescent="0.25">
      <c r="A3" s="578"/>
      <c r="B3" s="578"/>
      <c r="C3" s="413"/>
      <c r="D3" s="579" t="s">
        <v>539</v>
      </c>
      <c r="E3" s="576"/>
      <c r="F3" s="576"/>
      <c r="G3" s="576"/>
      <c r="H3" s="143"/>
    </row>
    <row r="4" spans="1:8" ht="38.25" customHeight="1" x14ac:dyDescent="0.25">
      <c r="A4" s="7" t="s">
        <v>423</v>
      </c>
      <c r="B4" s="7" t="s">
        <v>359</v>
      </c>
      <c r="C4" s="425" t="s">
        <v>77</v>
      </c>
      <c r="D4" s="136" t="s">
        <v>540</v>
      </c>
      <c r="E4" s="5" t="s">
        <v>344</v>
      </c>
      <c r="F4" s="5" t="s">
        <v>399</v>
      </c>
      <c r="G4" s="5" t="s">
        <v>397</v>
      </c>
      <c r="H4" s="20" t="s">
        <v>74</v>
      </c>
    </row>
    <row r="5" spans="1:8" ht="20.100000000000001" customHeight="1" x14ac:dyDescent="0.2">
      <c r="A5" s="281" t="s">
        <v>80</v>
      </c>
      <c r="B5" s="293" t="s">
        <v>81</v>
      </c>
      <c r="C5" s="414" t="s">
        <v>82</v>
      </c>
      <c r="D5" s="350">
        <v>78</v>
      </c>
      <c r="E5" s="351">
        <v>0</v>
      </c>
      <c r="F5" s="352">
        <v>5</v>
      </c>
      <c r="G5" s="283">
        <v>0</v>
      </c>
      <c r="H5" s="353">
        <v>83</v>
      </c>
    </row>
    <row r="6" spans="1:8" ht="20.100000000000001" customHeight="1" x14ac:dyDescent="0.2">
      <c r="A6" s="281" t="s">
        <v>83</v>
      </c>
      <c r="B6" s="293" t="s">
        <v>84</v>
      </c>
      <c r="C6" s="414" t="s">
        <v>85</v>
      </c>
      <c r="D6" s="350">
        <v>79</v>
      </c>
      <c r="E6" s="351">
        <v>0</v>
      </c>
      <c r="F6" s="352">
        <v>0</v>
      </c>
      <c r="G6" s="283">
        <v>0</v>
      </c>
      <c r="H6" s="353">
        <v>79</v>
      </c>
    </row>
    <row r="7" spans="1:8" ht="20.100000000000001" customHeight="1" x14ac:dyDescent="0.2">
      <c r="A7" s="281" t="s">
        <v>83</v>
      </c>
      <c r="B7" s="293" t="s">
        <v>86</v>
      </c>
      <c r="C7" s="414" t="s">
        <v>85</v>
      </c>
      <c r="D7" s="350">
        <v>141</v>
      </c>
      <c r="E7" s="351">
        <v>3</v>
      </c>
      <c r="F7" s="352">
        <v>0</v>
      </c>
      <c r="G7" s="283">
        <v>0</v>
      </c>
      <c r="H7" s="353">
        <v>144</v>
      </c>
    </row>
    <row r="8" spans="1:8" ht="20.100000000000001" customHeight="1" x14ac:dyDescent="0.2">
      <c r="A8" s="281" t="s">
        <v>87</v>
      </c>
      <c r="B8" s="293" t="s">
        <v>314</v>
      </c>
      <c r="C8" s="414" t="s">
        <v>89</v>
      </c>
      <c r="D8" s="350">
        <v>37</v>
      </c>
      <c r="E8" s="351">
        <v>0</v>
      </c>
      <c r="F8" s="352">
        <v>3</v>
      </c>
      <c r="G8" s="283">
        <v>0</v>
      </c>
      <c r="H8" s="353">
        <v>40</v>
      </c>
    </row>
    <row r="9" spans="1:8" ht="20.100000000000001" customHeight="1" x14ac:dyDescent="0.2">
      <c r="A9" s="281" t="s">
        <v>87</v>
      </c>
      <c r="B9" s="293" t="s">
        <v>273</v>
      </c>
      <c r="C9" s="414" t="s">
        <v>85</v>
      </c>
      <c r="D9" s="350">
        <v>130</v>
      </c>
      <c r="E9" s="351">
        <v>0</v>
      </c>
      <c r="F9" s="352">
        <v>17</v>
      </c>
      <c r="G9" s="283">
        <v>0</v>
      </c>
      <c r="H9" s="353">
        <v>147</v>
      </c>
    </row>
    <row r="10" spans="1:8" ht="20.100000000000001" customHeight="1" x14ac:dyDescent="0.2">
      <c r="A10" s="281" t="s">
        <v>87</v>
      </c>
      <c r="B10" s="293" t="s">
        <v>92</v>
      </c>
      <c r="C10" s="414" t="s">
        <v>82</v>
      </c>
      <c r="D10" s="350">
        <v>54</v>
      </c>
      <c r="E10" s="351">
        <v>0</v>
      </c>
      <c r="F10" s="352">
        <v>6</v>
      </c>
      <c r="G10" s="283">
        <v>0</v>
      </c>
      <c r="H10" s="353">
        <v>60</v>
      </c>
    </row>
    <row r="11" spans="1:8" ht="20.100000000000001" customHeight="1" x14ac:dyDescent="0.2">
      <c r="A11" s="281" t="s">
        <v>87</v>
      </c>
      <c r="B11" s="293" t="s">
        <v>93</v>
      </c>
      <c r="C11" s="414" t="s">
        <v>82</v>
      </c>
      <c r="D11" s="350">
        <v>80</v>
      </c>
      <c r="E11" s="351">
        <v>0</v>
      </c>
      <c r="F11" s="352">
        <v>8</v>
      </c>
      <c r="G11" s="283">
        <v>0</v>
      </c>
      <c r="H11" s="353">
        <v>88</v>
      </c>
    </row>
    <row r="12" spans="1:8" ht="20.100000000000001" customHeight="1" x14ac:dyDescent="0.2">
      <c r="A12" s="281" t="s">
        <v>87</v>
      </c>
      <c r="B12" s="293" t="s">
        <v>94</v>
      </c>
      <c r="C12" s="414" t="s">
        <v>85</v>
      </c>
      <c r="D12" s="350">
        <v>121</v>
      </c>
      <c r="E12" s="351">
        <v>5</v>
      </c>
      <c r="F12" s="352">
        <v>18</v>
      </c>
      <c r="G12" s="283">
        <v>0</v>
      </c>
      <c r="H12" s="353">
        <v>144</v>
      </c>
    </row>
    <row r="13" spans="1:8" ht="20.100000000000001" customHeight="1" x14ac:dyDescent="0.2">
      <c r="A13" s="281" t="s">
        <v>87</v>
      </c>
      <c r="B13" s="293" t="s">
        <v>95</v>
      </c>
      <c r="C13" s="414" t="s">
        <v>85</v>
      </c>
      <c r="D13" s="350">
        <v>83</v>
      </c>
      <c r="E13" s="351">
        <v>1</v>
      </c>
      <c r="F13" s="352">
        <v>14</v>
      </c>
      <c r="G13" s="283">
        <v>2</v>
      </c>
      <c r="H13" s="353">
        <v>100</v>
      </c>
    </row>
    <row r="14" spans="1:8" ht="20.100000000000001" customHeight="1" x14ac:dyDescent="0.2">
      <c r="A14" s="281" t="s">
        <v>87</v>
      </c>
      <c r="B14" s="293" t="s">
        <v>96</v>
      </c>
      <c r="C14" s="414" t="s">
        <v>85</v>
      </c>
      <c r="D14" s="350">
        <v>63</v>
      </c>
      <c r="E14" s="351">
        <v>0</v>
      </c>
      <c r="F14" s="352">
        <v>8</v>
      </c>
      <c r="G14" s="283">
        <v>0</v>
      </c>
      <c r="H14" s="353">
        <v>71</v>
      </c>
    </row>
    <row r="15" spans="1:8" ht="20.100000000000001" customHeight="1" x14ac:dyDescent="0.2">
      <c r="A15" s="281" t="s">
        <v>97</v>
      </c>
      <c r="B15" s="293" t="s">
        <v>98</v>
      </c>
      <c r="C15" s="414" t="s">
        <v>82</v>
      </c>
      <c r="D15" s="350">
        <v>77</v>
      </c>
      <c r="E15" s="351">
        <v>0</v>
      </c>
      <c r="F15" s="352">
        <v>4</v>
      </c>
      <c r="G15" s="283">
        <v>0</v>
      </c>
      <c r="H15" s="353">
        <v>81</v>
      </c>
    </row>
    <row r="16" spans="1:8" ht="20.100000000000001" customHeight="1" x14ac:dyDescent="0.2">
      <c r="A16" s="281" t="s">
        <v>99</v>
      </c>
      <c r="B16" s="293" t="s">
        <v>100</v>
      </c>
      <c r="C16" s="414" t="s">
        <v>82</v>
      </c>
      <c r="D16" s="350">
        <v>52</v>
      </c>
      <c r="E16" s="351">
        <v>0</v>
      </c>
      <c r="F16" s="352">
        <v>0</v>
      </c>
      <c r="G16" s="283">
        <v>0</v>
      </c>
      <c r="H16" s="353">
        <v>52</v>
      </c>
    </row>
    <row r="17" spans="1:8" ht="20.100000000000001" customHeight="1" x14ac:dyDescent="0.2">
      <c r="A17" s="281" t="s">
        <v>101</v>
      </c>
      <c r="B17" s="293" t="s">
        <v>102</v>
      </c>
      <c r="C17" s="414" t="s">
        <v>85</v>
      </c>
      <c r="D17" s="350">
        <v>58</v>
      </c>
      <c r="E17" s="351">
        <v>0</v>
      </c>
      <c r="F17" s="352">
        <v>8</v>
      </c>
      <c r="G17" s="283">
        <v>0</v>
      </c>
      <c r="H17" s="353">
        <v>66</v>
      </c>
    </row>
    <row r="18" spans="1:8" ht="20.100000000000001" customHeight="1" x14ac:dyDescent="0.2">
      <c r="A18" s="281" t="s">
        <v>103</v>
      </c>
      <c r="B18" s="293" t="s">
        <v>104</v>
      </c>
      <c r="C18" s="414" t="s">
        <v>82</v>
      </c>
      <c r="D18" s="350">
        <v>90</v>
      </c>
      <c r="E18" s="351">
        <v>0</v>
      </c>
      <c r="F18" s="352">
        <v>3</v>
      </c>
      <c r="G18" s="283">
        <v>0</v>
      </c>
      <c r="H18" s="353">
        <v>93</v>
      </c>
    </row>
    <row r="19" spans="1:8" ht="20.100000000000001" customHeight="1" x14ac:dyDescent="0.2">
      <c r="A19" s="281" t="s">
        <v>103</v>
      </c>
      <c r="B19" s="293" t="s">
        <v>105</v>
      </c>
      <c r="C19" s="414" t="s">
        <v>85</v>
      </c>
      <c r="D19" s="350">
        <v>122</v>
      </c>
      <c r="E19" s="351">
        <v>3</v>
      </c>
      <c r="F19" s="352">
        <v>5</v>
      </c>
      <c r="G19" s="283">
        <v>0</v>
      </c>
      <c r="H19" s="353">
        <v>130</v>
      </c>
    </row>
    <row r="20" spans="1:8" ht="20.100000000000001" customHeight="1" x14ac:dyDescent="0.2">
      <c r="A20" s="281" t="s">
        <v>103</v>
      </c>
      <c r="B20" s="293" t="s">
        <v>106</v>
      </c>
      <c r="C20" s="414" t="s">
        <v>85</v>
      </c>
      <c r="D20" s="350">
        <v>104</v>
      </c>
      <c r="E20" s="351">
        <v>1</v>
      </c>
      <c r="F20" s="352">
        <v>0</v>
      </c>
      <c r="G20" s="283">
        <v>0</v>
      </c>
      <c r="H20" s="353">
        <v>105</v>
      </c>
    </row>
    <row r="21" spans="1:8" ht="20.100000000000001" customHeight="1" x14ac:dyDescent="0.2">
      <c r="A21" s="281" t="s">
        <v>107</v>
      </c>
      <c r="B21" s="293" t="s">
        <v>108</v>
      </c>
      <c r="C21" s="414" t="s">
        <v>82</v>
      </c>
      <c r="D21" s="350">
        <v>89</v>
      </c>
      <c r="E21" s="351">
        <v>0</v>
      </c>
      <c r="F21" s="352">
        <v>6</v>
      </c>
      <c r="G21" s="283">
        <v>1</v>
      </c>
      <c r="H21" s="353">
        <v>96</v>
      </c>
    </row>
    <row r="22" spans="1:8" ht="20.100000000000001" customHeight="1" x14ac:dyDescent="0.2">
      <c r="A22" s="281" t="s">
        <v>109</v>
      </c>
      <c r="B22" s="293" t="s">
        <v>110</v>
      </c>
      <c r="C22" s="414" t="s">
        <v>82</v>
      </c>
      <c r="D22" s="350">
        <v>49</v>
      </c>
      <c r="E22" s="351">
        <v>0</v>
      </c>
      <c r="F22" s="352">
        <v>0</v>
      </c>
      <c r="G22" s="283">
        <v>0</v>
      </c>
      <c r="H22" s="353">
        <v>49</v>
      </c>
    </row>
    <row r="23" spans="1:8" ht="20.100000000000001" customHeight="1" x14ac:dyDescent="0.2">
      <c r="A23" s="281" t="s">
        <v>109</v>
      </c>
      <c r="B23" s="293" t="s">
        <v>111</v>
      </c>
      <c r="C23" s="414" t="s">
        <v>82</v>
      </c>
      <c r="D23" s="350">
        <v>66</v>
      </c>
      <c r="E23" s="351">
        <v>0</v>
      </c>
      <c r="F23" s="352">
        <v>4</v>
      </c>
      <c r="G23" s="283">
        <v>0</v>
      </c>
      <c r="H23" s="353">
        <v>70</v>
      </c>
    </row>
    <row r="24" spans="1:8" ht="20.100000000000001" customHeight="1" x14ac:dyDescent="0.2">
      <c r="A24" s="281" t="s">
        <v>109</v>
      </c>
      <c r="B24" s="293" t="s">
        <v>112</v>
      </c>
      <c r="C24" s="414" t="s">
        <v>85</v>
      </c>
      <c r="D24" s="350">
        <v>137</v>
      </c>
      <c r="E24" s="351">
        <v>3</v>
      </c>
      <c r="F24" s="352">
        <v>0</v>
      </c>
      <c r="G24" s="283">
        <v>0</v>
      </c>
      <c r="H24" s="353">
        <v>140</v>
      </c>
    </row>
    <row r="25" spans="1:8" ht="20.100000000000001" customHeight="1" x14ac:dyDescent="0.2">
      <c r="A25" s="281" t="s">
        <v>113</v>
      </c>
      <c r="B25" s="293" t="s">
        <v>114</v>
      </c>
      <c r="C25" s="414" t="s">
        <v>82</v>
      </c>
      <c r="D25" s="350">
        <v>104</v>
      </c>
      <c r="E25" s="351">
        <v>1</v>
      </c>
      <c r="F25" s="352">
        <v>0</v>
      </c>
      <c r="G25" s="283">
        <v>1</v>
      </c>
      <c r="H25" s="353">
        <v>106</v>
      </c>
    </row>
    <row r="26" spans="1:8" ht="20.100000000000001" customHeight="1" x14ac:dyDescent="0.2">
      <c r="A26" s="281" t="s">
        <v>115</v>
      </c>
      <c r="B26" s="293" t="s">
        <v>116</v>
      </c>
      <c r="C26" s="414" t="s">
        <v>82</v>
      </c>
      <c r="D26" s="350">
        <v>81</v>
      </c>
      <c r="E26" s="351">
        <v>0</v>
      </c>
      <c r="F26" s="352">
        <v>1</v>
      </c>
      <c r="G26" s="283">
        <v>0</v>
      </c>
      <c r="H26" s="353">
        <v>82</v>
      </c>
    </row>
    <row r="27" spans="1:8" ht="20.100000000000001" customHeight="1" x14ac:dyDescent="0.2">
      <c r="A27" s="281" t="s">
        <v>117</v>
      </c>
      <c r="B27" s="293" t="s">
        <v>118</v>
      </c>
      <c r="C27" s="414" t="s">
        <v>82</v>
      </c>
      <c r="D27" s="350">
        <v>64</v>
      </c>
      <c r="E27" s="351">
        <v>1</v>
      </c>
      <c r="F27" s="352">
        <v>0</v>
      </c>
      <c r="G27" s="283">
        <v>0</v>
      </c>
      <c r="H27" s="353">
        <v>65</v>
      </c>
    </row>
    <row r="28" spans="1:8" ht="20.100000000000001" customHeight="1" x14ac:dyDescent="0.2">
      <c r="A28" s="281" t="s">
        <v>117</v>
      </c>
      <c r="B28" s="293" t="s">
        <v>119</v>
      </c>
      <c r="C28" s="414" t="s">
        <v>82</v>
      </c>
      <c r="D28" s="350">
        <v>116</v>
      </c>
      <c r="E28" s="351">
        <v>1</v>
      </c>
      <c r="F28" s="352">
        <v>1</v>
      </c>
      <c r="G28" s="283">
        <v>0</v>
      </c>
      <c r="H28" s="353">
        <v>118</v>
      </c>
    </row>
    <row r="29" spans="1:8" ht="20.100000000000001" customHeight="1" x14ac:dyDescent="0.2">
      <c r="A29" s="281" t="s">
        <v>120</v>
      </c>
      <c r="B29" s="293" t="s">
        <v>121</v>
      </c>
      <c r="C29" s="414" t="s">
        <v>82</v>
      </c>
      <c r="D29" s="350">
        <v>74</v>
      </c>
      <c r="E29" s="351">
        <v>0</v>
      </c>
      <c r="F29" s="352">
        <v>0</v>
      </c>
      <c r="G29" s="283">
        <v>0</v>
      </c>
      <c r="H29" s="353">
        <v>74</v>
      </c>
    </row>
    <row r="30" spans="1:8" ht="20.100000000000001" customHeight="1" x14ac:dyDescent="0.2">
      <c r="A30" s="281" t="s">
        <v>122</v>
      </c>
      <c r="B30" s="293" t="s">
        <v>123</v>
      </c>
      <c r="C30" s="414" t="s">
        <v>85</v>
      </c>
      <c r="D30" s="350">
        <v>61</v>
      </c>
      <c r="E30" s="351">
        <v>2</v>
      </c>
      <c r="F30" s="352">
        <v>1</v>
      </c>
      <c r="G30" s="283">
        <v>0</v>
      </c>
      <c r="H30" s="353">
        <v>64</v>
      </c>
    </row>
    <row r="31" spans="1:8" ht="20.100000000000001" customHeight="1" x14ac:dyDescent="0.2">
      <c r="A31" s="281" t="s">
        <v>48</v>
      </c>
      <c r="B31" s="293" t="s">
        <v>124</v>
      </c>
      <c r="C31" s="414" t="s">
        <v>82</v>
      </c>
      <c r="D31" s="350">
        <v>132</v>
      </c>
      <c r="E31" s="351">
        <v>0</v>
      </c>
      <c r="F31" s="352">
        <v>3</v>
      </c>
      <c r="G31" s="283">
        <v>0</v>
      </c>
      <c r="H31" s="353">
        <v>135</v>
      </c>
    </row>
    <row r="32" spans="1:8" ht="20.100000000000001" customHeight="1" x14ac:dyDescent="0.2">
      <c r="A32" s="281" t="s">
        <v>125</v>
      </c>
      <c r="B32" s="293" t="s">
        <v>126</v>
      </c>
      <c r="C32" s="414" t="s">
        <v>85</v>
      </c>
      <c r="D32" s="350">
        <v>33</v>
      </c>
      <c r="E32" s="351">
        <v>0</v>
      </c>
      <c r="F32" s="352">
        <v>2</v>
      </c>
      <c r="G32" s="283">
        <v>0</v>
      </c>
      <c r="H32" s="353">
        <v>35</v>
      </c>
    </row>
    <row r="33" spans="1:8" ht="20.100000000000001" customHeight="1" x14ac:dyDescent="0.2">
      <c r="A33" s="281" t="s">
        <v>125</v>
      </c>
      <c r="B33" s="293" t="s">
        <v>127</v>
      </c>
      <c r="C33" s="414" t="s">
        <v>85</v>
      </c>
      <c r="D33" s="350">
        <v>102</v>
      </c>
      <c r="E33" s="351">
        <v>2</v>
      </c>
      <c r="F33" s="352">
        <v>13</v>
      </c>
      <c r="G33" s="283">
        <v>0</v>
      </c>
      <c r="H33" s="353">
        <v>117</v>
      </c>
    </row>
    <row r="34" spans="1:8" ht="20.100000000000001" customHeight="1" x14ac:dyDescent="0.2">
      <c r="A34" s="281" t="s">
        <v>125</v>
      </c>
      <c r="B34" s="293" t="s">
        <v>128</v>
      </c>
      <c r="C34" s="414" t="s">
        <v>85</v>
      </c>
      <c r="D34" s="350">
        <v>191</v>
      </c>
      <c r="E34" s="351">
        <v>2</v>
      </c>
      <c r="F34" s="352">
        <v>11</v>
      </c>
      <c r="G34" s="283">
        <v>0</v>
      </c>
      <c r="H34" s="353">
        <v>204</v>
      </c>
    </row>
    <row r="35" spans="1:8" ht="20.100000000000001" customHeight="1" x14ac:dyDescent="0.2">
      <c r="A35" s="281" t="s">
        <v>129</v>
      </c>
      <c r="B35" s="293" t="s">
        <v>130</v>
      </c>
      <c r="C35" s="414" t="s">
        <v>85</v>
      </c>
      <c r="D35" s="350">
        <v>118</v>
      </c>
      <c r="E35" s="351">
        <v>16</v>
      </c>
      <c r="F35" s="352">
        <v>10</v>
      </c>
      <c r="G35" s="283">
        <v>0</v>
      </c>
      <c r="H35" s="353">
        <v>144</v>
      </c>
    </row>
    <row r="36" spans="1:8" ht="20.100000000000001" customHeight="1" x14ac:dyDescent="0.2">
      <c r="A36" s="281" t="s">
        <v>129</v>
      </c>
      <c r="B36" s="293" t="s">
        <v>131</v>
      </c>
      <c r="C36" s="414" t="s">
        <v>82</v>
      </c>
      <c r="D36" s="350">
        <v>100</v>
      </c>
      <c r="E36" s="351">
        <v>1</v>
      </c>
      <c r="F36" s="352">
        <v>8</v>
      </c>
      <c r="G36" s="283">
        <v>0</v>
      </c>
      <c r="H36" s="353">
        <v>109</v>
      </c>
    </row>
    <row r="37" spans="1:8" ht="20.100000000000001" customHeight="1" x14ac:dyDescent="0.2">
      <c r="A37" s="281" t="s">
        <v>132</v>
      </c>
      <c r="B37" s="293" t="s">
        <v>133</v>
      </c>
      <c r="C37" s="414" t="s">
        <v>82</v>
      </c>
      <c r="D37" s="350">
        <v>94</v>
      </c>
      <c r="E37" s="351">
        <v>5</v>
      </c>
      <c r="F37" s="352">
        <v>6</v>
      </c>
      <c r="G37" s="283">
        <v>0</v>
      </c>
      <c r="H37" s="353">
        <v>105</v>
      </c>
    </row>
    <row r="38" spans="1:8" ht="20.100000000000001" customHeight="1" x14ac:dyDescent="0.2">
      <c r="A38" s="281" t="s">
        <v>52</v>
      </c>
      <c r="B38" s="293" t="s">
        <v>134</v>
      </c>
      <c r="C38" s="414" t="s">
        <v>82</v>
      </c>
      <c r="D38" s="350">
        <v>40</v>
      </c>
      <c r="E38" s="351">
        <v>0</v>
      </c>
      <c r="F38" s="352">
        <v>0</v>
      </c>
      <c r="G38" s="283">
        <v>0</v>
      </c>
      <c r="H38" s="353">
        <v>40</v>
      </c>
    </row>
    <row r="39" spans="1:8" ht="20.100000000000001" customHeight="1" x14ac:dyDescent="0.2">
      <c r="A39" s="281" t="s">
        <v>135</v>
      </c>
      <c r="B39" s="293" t="s">
        <v>136</v>
      </c>
      <c r="C39" s="414" t="s">
        <v>82</v>
      </c>
      <c r="D39" s="350">
        <v>108</v>
      </c>
      <c r="E39" s="351">
        <v>0</v>
      </c>
      <c r="F39" s="352">
        <v>1</v>
      </c>
      <c r="G39" s="283">
        <v>0</v>
      </c>
      <c r="H39" s="353">
        <v>109</v>
      </c>
    </row>
    <row r="40" spans="1:8" ht="20.100000000000001" customHeight="1" x14ac:dyDescent="0.2">
      <c r="A40" s="281" t="s">
        <v>135</v>
      </c>
      <c r="B40" s="293" t="s">
        <v>137</v>
      </c>
      <c r="C40" s="414" t="s">
        <v>85</v>
      </c>
      <c r="D40" s="350">
        <v>63</v>
      </c>
      <c r="E40" s="351">
        <v>0</v>
      </c>
      <c r="F40" s="352">
        <v>0</v>
      </c>
      <c r="G40" s="283">
        <v>0</v>
      </c>
      <c r="H40" s="353">
        <v>63</v>
      </c>
    </row>
    <row r="41" spans="1:8" ht="20.100000000000001" customHeight="1" x14ac:dyDescent="0.2">
      <c r="A41" s="281" t="s">
        <v>138</v>
      </c>
      <c r="B41" s="293" t="s">
        <v>139</v>
      </c>
      <c r="C41" s="414" t="s">
        <v>85</v>
      </c>
      <c r="D41" s="350">
        <v>116</v>
      </c>
      <c r="E41" s="351">
        <v>0</v>
      </c>
      <c r="F41" s="352">
        <v>2</v>
      </c>
      <c r="G41" s="283">
        <v>0</v>
      </c>
      <c r="H41" s="353">
        <v>118</v>
      </c>
    </row>
    <row r="42" spans="1:8" ht="20.100000000000001" customHeight="1" x14ac:dyDescent="0.2">
      <c r="A42" s="281" t="s">
        <v>138</v>
      </c>
      <c r="B42" s="293" t="s">
        <v>140</v>
      </c>
      <c r="C42" s="414" t="s">
        <v>82</v>
      </c>
      <c r="D42" s="350">
        <v>52</v>
      </c>
      <c r="E42" s="351">
        <v>0</v>
      </c>
      <c r="F42" s="352">
        <v>0</v>
      </c>
      <c r="G42" s="283">
        <v>0</v>
      </c>
      <c r="H42" s="353">
        <v>52</v>
      </c>
    </row>
    <row r="43" spans="1:8" ht="20.100000000000001" customHeight="1" x14ac:dyDescent="0.2">
      <c r="A43" s="281" t="s">
        <v>141</v>
      </c>
      <c r="B43" s="293" t="s">
        <v>142</v>
      </c>
      <c r="C43" s="414" t="s">
        <v>82</v>
      </c>
      <c r="D43" s="350">
        <v>79</v>
      </c>
      <c r="E43" s="351">
        <v>1</v>
      </c>
      <c r="F43" s="352">
        <v>0</v>
      </c>
      <c r="G43" s="283">
        <v>0</v>
      </c>
      <c r="H43" s="353">
        <v>80</v>
      </c>
    </row>
    <row r="44" spans="1:8" ht="20.100000000000001" customHeight="1" x14ac:dyDescent="0.2">
      <c r="A44" s="281" t="s">
        <v>143</v>
      </c>
      <c r="B44" s="293" t="s">
        <v>144</v>
      </c>
      <c r="C44" s="414" t="s">
        <v>82</v>
      </c>
      <c r="D44" s="350">
        <v>79</v>
      </c>
      <c r="E44" s="351">
        <v>0</v>
      </c>
      <c r="F44" s="352">
        <v>11</v>
      </c>
      <c r="G44" s="283">
        <v>0</v>
      </c>
      <c r="H44" s="353">
        <v>90</v>
      </c>
    </row>
    <row r="45" spans="1:8" ht="20.100000000000001" customHeight="1" x14ac:dyDescent="0.2">
      <c r="A45" s="281" t="s">
        <v>145</v>
      </c>
      <c r="B45" s="293" t="s">
        <v>146</v>
      </c>
      <c r="C45" s="414" t="s">
        <v>85</v>
      </c>
      <c r="D45" s="350">
        <v>69</v>
      </c>
      <c r="E45" s="351">
        <v>0</v>
      </c>
      <c r="F45" s="352">
        <v>12</v>
      </c>
      <c r="G45" s="283">
        <v>3</v>
      </c>
      <c r="H45" s="353">
        <v>84</v>
      </c>
    </row>
    <row r="46" spans="1:8" ht="20.100000000000001" customHeight="1" x14ac:dyDescent="0.2">
      <c r="A46" s="281" t="s">
        <v>145</v>
      </c>
      <c r="B46" s="293" t="s">
        <v>147</v>
      </c>
      <c r="C46" s="414" t="s">
        <v>85</v>
      </c>
      <c r="D46" s="350">
        <v>258</v>
      </c>
      <c r="E46" s="351">
        <v>46</v>
      </c>
      <c r="F46" s="352">
        <v>74</v>
      </c>
      <c r="G46" s="283">
        <v>0</v>
      </c>
      <c r="H46" s="353">
        <v>378</v>
      </c>
    </row>
    <row r="47" spans="1:8" ht="20.100000000000001" customHeight="1" x14ac:dyDescent="0.2">
      <c r="A47" s="281" t="s">
        <v>145</v>
      </c>
      <c r="B47" s="293" t="s">
        <v>148</v>
      </c>
      <c r="C47" s="414" t="s">
        <v>82</v>
      </c>
      <c r="D47" s="350">
        <v>45</v>
      </c>
      <c r="E47" s="351">
        <v>0</v>
      </c>
      <c r="F47" s="352">
        <v>1</v>
      </c>
      <c r="G47" s="283">
        <v>0</v>
      </c>
      <c r="H47" s="353">
        <v>46</v>
      </c>
    </row>
    <row r="48" spans="1:8" ht="20.100000000000001" customHeight="1" x14ac:dyDescent="0.2">
      <c r="A48" s="281" t="s">
        <v>145</v>
      </c>
      <c r="B48" s="293" t="s">
        <v>149</v>
      </c>
      <c r="C48" s="414" t="s">
        <v>85</v>
      </c>
      <c r="D48" s="350">
        <v>105</v>
      </c>
      <c r="E48" s="351">
        <v>4</v>
      </c>
      <c r="F48" s="352">
        <v>4</v>
      </c>
      <c r="G48" s="283">
        <v>0</v>
      </c>
      <c r="H48" s="353">
        <v>113</v>
      </c>
    </row>
    <row r="49" spans="1:8" ht="20.100000000000001" customHeight="1" x14ac:dyDescent="0.2">
      <c r="A49" s="281" t="s">
        <v>145</v>
      </c>
      <c r="B49" s="293" t="s">
        <v>150</v>
      </c>
      <c r="C49" s="414" t="s">
        <v>82</v>
      </c>
      <c r="D49" s="350">
        <v>87</v>
      </c>
      <c r="E49" s="351">
        <v>3</v>
      </c>
      <c r="F49" s="352">
        <v>3</v>
      </c>
      <c r="G49" s="283">
        <v>0</v>
      </c>
      <c r="H49" s="353">
        <v>93</v>
      </c>
    </row>
    <row r="50" spans="1:8" ht="20.100000000000001" customHeight="1" x14ac:dyDescent="0.2">
      <c r="A50" s="281" t="s">
        <v>151</v>
      </c>
      <c r="B50" s="293" t="s">
        <v>152</v>
      </c>
      <c r="C50" s="414" t="s">
        <v>82</v>
      </c>
      <c r="D50" s="350">
        <v>79</v>
      </c>
      <c r="E50" s="351">
        <v>0</v>
      </c>
      <c r="F50" s="352">
        <v>3</v>
      </c>
      <c r="G50" s="283">
        <v>0</v>
      </c>
      <c r="H50" s="353">
        <v>82</v>
      </c>
    </row>
    <row r="51" spans="1:8" ht="20.100000000000001" customHeight="1" x14ac:dyDescent="0.2">
      <c r="A51" s="281" t="s">
        <v>151</v>
      </c>
      <c r="B51" s="293" t="s">
        <v>153</v>
      </c>
      <c r="C51" s="414" t="s">
        <v>82</v>
      </c>
      <c r="D51" s="350">
        <v>52</v>
      </c>
      <c r="E51" s="351">
        <v>0</v>
      </c>
      <c r="F51" s="352">
        <v>0</v>
      </c>
      <c r="G51" s="283">
        <v>0</v>
      </c>
      <c r="H51" s="353">
        <v>52</v>
      </c>
    </row>
    <row r="52" spans="1:8" ht="20.100000000000001" customHeight="1" x14ac:dyDescent="0.2">
      <c r="A52" s="281" t="s">
        <v>154</v>
      </c>
      <c r="B52" s="293" t="s">
        <v>155</v>
      </c>
      <c r="C52" s="414" t="s">
        <v>82</v>
      </c>
      <c r="D52" s="350">
        <v>119</v>
      </c>
      <c r="E52" s="351">
        <v>0</v>
      </c>
      <c r="F52" s="352">
        <v>1</v>
      </c>
      <c r="G52" s="283">
        <v>0</v>
      </c>
      <c r="H52" s="353">
        <v>120</v>
      </c>
    </row>
    <row r="53" spans="1:8" ht="20.100000000000001" customHeight="1" x14ac:dyDescent="0.2">
      <c r="A53" s="281" t="s">
        <v>154</v>
      </c>
      <c r="B53" s="293" t="s">
        <v>156</v>
      </c>
      <c r="C53" s="414" t="s">
        <v>85</v>
      </c>
      <c r="D53" s="350">
        <v>58</v>
      </c>
      <c r="E53" s="351">
        <v>11</v>
      </c>
      <c r="F53" s="352">
        <v>5</v>
      </c>
      <c r="G53" s="283">
        <v>0</v>
      </c>
      <c r="H53" s="353">
        <v>74</v>
      </c>
    </row>
    <row r="54" spans="1:8" ht="20.100000000000001" customHeight="1" x14ac:dyDescent="0.2">
      <c r="A54" s="281" t="s">
        <v>157</v>
      </c>
      <c r="B54" s="293" t="s">
        <v>158</v>
      </c>
      <c r="C54" s="414" t="s">
        <v>82</v>
      </c>
      <c r="D54" s="350">
        <v>53</v>
      </c>
      <c r="E54" s="351">
        <v>0</v>
      </c>
      <c r="F54" s="352">
        <v>1</v>
      </c>
      <c r="G54" s="283">
        <v>0</v>
      </c>
      <c r="H54" s="353">
        <v>54</v>
      </c>
    </row>
    <row r="55" spans="1:8" ht="20.100000000000001" customHeight="1" x14ac:dyDescent="0.2">
      <c r="A55" s="281" t="s">
        <v>159</v>
      </c>
      <c r="B55" s="293" t="s">
        <v>160</v>
      </c>
      <c r="C55" s="414" t="s">
        <v>82</v>
      </c>
      <c r="D55" s="350">
        <v>72</v>
      </c>
      <c r="E55" s="351">
        <v>0</v>
      </c>
      <c r="F55" s="352">
        <v>3</v>
      </c>
      <c r="G55" s="283">
        <v>0</v>
      </c>
      <c r="H55" s="353">
        <v>75</v>
      </c>
    </row>
    <row r="56" spans="1:8" ht="20.100000000000001" customHeight="1" x14ac:dyDescent="0.2">
      <c r="A56" s="281" t="s">
        <v>161</v>
      </c>
      <c r="B56" s="293" t="s">
        <v>162</v>
      </c>
      <c r="C56" s="414" t="s">
        <v>163</v>
      </c>
      <c r="D56" s="350">
        <v>117</v>
      </c>
      <c r="E56" s="351">
        <v>9</v>
      </c>
      <c r="F56" s="352">
        <v>16</v>
      </c>
      <c r="G56" s="283">
        <v>0</v>
      </c>
      <c r="H56" s="353">
        <v>142</v>
      </c>
    </row>
    <row r="57" spans="1:8" ht="20.100000000000001" customHeight="1" x14ac:dyDescent="0.2">
      <c r="A57" s="281" t="s">
        <v>161</v>
      </c>
      <c r="B57" s="293" t="s">
        <v>164</v>
      </c>
      <c r="C57" s="414" t="s">
        <v>85</v>
      </c>
      <c r="D57" s="350">
        <v>131</v>
      </c>
      <c r="E57" s="351">
        <v>5</v>
      </c>
      <c r="F57" s="352">
        <v>14</v>
      </c>
      <c r="G57" s="283">
        <v>0</v>
      </c>
      <c r="H57" s="353">
        <v>150</v>
      </c>
    </row>
    <row r="58" spans="1:8" ht="20.100000000000001" customHeight="1" x14ac:dyDescent="0.2">
      <c r="A58" s="281" t="s">
        <v>161</v>
      </c>
      <c r="B58" s="293" t="s">
        <v>165</v>
      </c>
      <c r="C58" s="414" t="s">
        <v>163</v>
      </c>
      <c r="D58" s="350">
        <v>76</v>
      </c>
      <c r="E58" s="351">
        <v>3</v>
      </c>
      <c r="F58" s="352">
        <v>1</v>
      </c>
      <c r="G58" s="283">
        <v>0</v>
      </c>
      <c r="H58" s="353">
        <v>80</v>
      </c>
    </row>
    <row r="59" spans="1:8" ht="20.100000000000001" customHeight="1" x14ac:dyDescent="0.2">
      <c r="A59" s="281" t="s">
        <v>166</v>
      </c>
      <c r="B59" s="293" t="s">
        <v>167</v>
      </c>
      <c r="C59" s="414" t="s">
        <v>82</v>
      </c>
      <c r="D59" s="350">
        <v>77</v>
      </c>
      <c r="E59" s="351">
        <v>0</v>
      </c>
      <c r="F59" s="352">
        <v>1</v>
      </c>
      <c r="G59" s="283">
        <v>0</v>
      </c>
      <c r="H59" s="353">
        <v>78</v>
      </c>
    </row>
    <row r="60" spans="1:8" ht="20.100000000000001" customHeight="1" x14ac:dyDescent="0.2">
      <c r="A60" s="281" t="s">
        <v>168</v>
      </c>
      <c r="B60" s="293" t="s">
        <v>313</v>
      </c>
      <c r="C60" s="414" t="s">
        <v>85</v>
      </c>
      <c r="D60" s="350">
        <v>80</v>
      </c>
      <c r="E60" s="351">
        <v>0</v>
      </c>
      <c r="F60" s="352">
        <v>0</v>
      </c>
      <c r="G60" s="283">
        <v>0</v>
      </c>
      <c r="H60" s="353">
        <v>80</v>
      </c>
    </row>
    <row r="61" spans="1:8" ht="20.100000000000001" customHeight="1" x14ac:dyDescent="0.2">
      <c r="A61" s="281" t="s">
        <v>168</v>
      </c>
      <c r="B61" s="293" t="s">
        <v>170</v>
      </c>
      <c r="C61" s="414" t="s">
        <v>85</v>
      </c>
      <c r="D61" s="350">
        <v>75</v>
      </c>
      <c r="E61" s="351">
        <v>0</v>
      </c>
      <c r="F61" s="352">
        <v>0</v>
      </c>
      <c r="G61" s="283">
        <v>0</v>
      </c>
      <c r="H61" s="353">
        <v>75</v>
      </c>
    </row>
    <row r="62" spans="1:8" ht="20.100000000000001" customHeight="1" x14ac:dyDescent="0.2">
      <c r="A62" s="281" t="s">
        <v>168</v>
      </c>
      <c r="B62" s="293" t="s">
        <v>171</v>
      </c>
      <c r="C62" s="414" t="s">
        <v>82</v>
      </c>
      <c r="D62" s="350">
        <v>110</v>
      </c>
      <c r="E62" s="351">
        <v>0</v>
      </c>
      <c r="F62" s="352">
        <v>0</v>
      </c>
      <c r="G62" s="283">
        <v>0</v>
      </c>
      <c r="H62" s="353">
        <v>110</v>
      </c>
    </row>
    <row r="63" spans="1:8" ht="20.100000000000001" customHeight="1" x14ac:dyDescent="0.2">
      <c r="A63" s="281" t="s">
        <v>172</v>
      </c>
      <c r="B63" s="293" t="s">
        <v>173</v>
      </c>
      <c r="C63" s="414" t="s">
        <v>82</v>
      </c>
      <c r="D63" s="350">
        <v>96</v>
      </c>
      <c r="E63" s="351">
        <v>0</v>
      </c>
      <c r="F63" s="352">
        <v>10</v>
      </c>
      <c r="G63" s="283">
        <v>0</v>
      </c>
      <c r="H63" s="353">
        <v>106</v>
      </c>
    </row>
    <row r="64" spans="1:8" ht="20.100000000000001" customHeight="1" x14ac:dyDescent="0.2">
      <c r="A64" s="281" t="s">
        <v>172</v>
      </c>
      <c r="B64" s="293" t="s">
        <v>270</v>
      </c>
      <c r="C64" s="414" t="s">
        <v>82</v>
      </c>
      <c r="D64" s="350">
        <v>58</v>
      </c>
      <c r="E64" s="351">
        <v>0</v>
      </c>
      <c r="F64" s="352">
        <v>3</v>
      </c>
      <c r="G64" s="283">
        <v>0</v>
      </c>
      <c r="H64" s="353">
        <v>61</v>
      </c>
    </row>
    <row r="65" spans="1:10" ht="20.100000000000001" customHeight="1" x14ac:dyDescent="0.2">
      <c r="A65" s="281" t="s">
        <v>172</v>
      </c>
      <c r="B65" s="293" t="s">
        <v>175</v>
      </c>
      <c r="C65" s="414" t="s">
        <v>82</v>
      </c>
      <c r="D65" s="350">
        <v>101</v>
      </c>
      <c r="E65" s="351">
        <v>0</v>
      </c>
      <c r="F65" s="352">
        <v>5</v>
      </c>
      <c r="G65" s="283">
        <v>0</v>
      </c>
      <c r="H65" s="353">
        <v>106</v>
      </c>
    </row>
    <row r="66" spans="1:10" ht="20.100000000000001" customHeight="1" x14ac:dyDescent="0.2">
      <c r="A66" s="281" t="s">
        <v>172</v>
      </c>
      <c r="B66" s="293" t="s">
        <v>176</v>
      </c>
      <c r="C66" s="414" t="s">
        <v>82</v>
      </c>
      <c r="D66" s="350">
        <v>105</v>
      </c>
      <c r="E66" s="351">
        <v>0</v>
      </c>
      <c r="F66" s="352">
        <v>2</v>
      </c>
      <c r="G66" s="283">
        <v>0</v>
      </c>
      <c r="H66" s="353">
        <v>107</v>
      </c>
    </row>
    <row r="67" spans="1:10" ht="20.100000000000001" customHeight="1" x14ac:dyDescent="0.2">
      <c r="A67" s="281" t="s">
        <v>177</v>
      </c>
      <c r="B67" s="293" t="s">
        <v>178</v>
      </c>
      <c r="C67" s="414" t="s">
        <v>85</v>
      </c>
      <c r="D67" s="350">
        <v>100</v>
      </c>
      <c r="E67" s="351">
        <v>1</v>
      </c>
      <c r="F67" s="352">
        <v>0</v>
      </c>
      <c r="G67" s="283">
        <v>0</v>
      </c>
      <c r="H67" s="353">
        <v>101</v>
      </c>
    </row>
    <row r="68" spans="1:10" ht="20.100000000000001" customHeight="1" x14ac:dyDescent="0.2">
      <c r="A68" s="281" t="s">
        <v>177</v>
      </c>
      <c r="B68" s="293" t="s">
        <v>179</v>
      </c>
      <c r="C68" s="414" t="s">
        <v>82</v>
      </c>
      <c r="D68" s="350">
        <v>50</v>
      </c>
      <c r="E68" s="351">
        <v>0</v>
      </c>
      <c r="F68" s="352">
        <v>0</v>
      </c>
      <c r="G68" s="283">
        <v>0</v>
      </c>
      <c r="H68" s="353">
        <v>50</v>
      </c>
    </row>
    <row r="69" spans="1:10" ht="20.100000000000001" customHeight="1" x14ac:dyDescent="0.2">
      <c r="A69" s="281" t="s">
        <v>180</v>
      </c>
      <c r="B69" s="293" t="s">
        <v>181</v>
      </c>
      <c r="C69" s="414" t="s">
        <v>82</v>
      </c>
      <c r="D69" s="350">
        <v>92</v>
      </c>
      <c r="E69" s="351">
        <v>0</v>
      </c>
      <c r="F69" s="352">
        <v>5</v>
      </c>
      <c r="G69" s="283">
        <v>0</v>
      </c>
      <c r="H69" s="353">
        <v>97</v>
      </c>
    </row>
    <row r="70" spans="1:10" ht="20.100000000000001" customHeight="1" x14ac:dyDescent="0.2">
      <c r="A70" s="281" t="s">
        <v>182</v>
      </c>
      <c r="B70" s="293" t="s">
        <v>183</v>
      </c>
      <c r="C70" s="414" t="s">
        <v>82</v>
      </c>
      <c r="D70" s="350">
        <v>56</v>
      </c>
      <c r="E70" s="351">
        <v>0</v>
      </c>
      <c r="F70" s="352">
        <v>7</v>
      </c>
      <c r="G70" s="283">
        <v>0</v>
      </c>
      <c r="H70" s="353">
        <v>63</v>
      </c>
    </row>
    <row r="71" spans="1:10" ht="20.100000000000001" customHeight="1" x14ac:dyDescent="0.2">
      <c r="A71" s="281" t="s">
        <v>184</v>
      </c>
      <c r="B71" s="293" t="s">
        <v>185</v>
      </c>
      <c r="C71" s="414" t="s">
        <v>82</v>
      </c>
      <c r="D71" s="350">
        <v>45</v>
      </c>
      <c r="E71" s="351">
        <v>0</v>
      </c>
      <c r="F71" s="352">
        <v>0</v>
      </c>
      <c r="G71" s="283">
        <v>3</v>
      </c>
      <c r="H71" s="353">
        <v>48</v>
      </c>
    </row>
    <row r="72" spans="1:10" ht="20.100000000000001" customHeight="1" x14ac:dyDescent="0.2">
      <c r="A72" s="281" t="s">
        <v>186</v>
      </c>
      <c r="B72" s="293" t="s">
        <v>187</v>
      </c>
      <c r="C72" s="414" t="s">
        <v>163</v>
      </c>
      <c r="D72" s="350">
        <v>99</v>
      </c>
      <c r="E72" s="351">
        <v>1</v>
      </c>
      <c r="F72" s="352">
        <v>0</v>
      </c>
      <c r="G72" s="283">
        <v>0</v>
      </c>
      <c r="H72" s="353">
        <v>100</v>
      </c>
    </row>
    <row r="73" spans="1:10" ht="20.100000000000001" customHeight="1" x14ac:dyDescent="0.2">
      <c r="A73" s="281" t="s">
        <v>188</v>
      </c>
      <c r="B73" s="293" t="s">
        <v>189</v>
      </c>
      <c r="C73" s="414" t="s">
        <v>82</v>
      </c>
      <c r="D73" s="350">
        <v>40</v>
      </c>
      <c r="E73" s="351">
        <v>0</v>
      </c>
      <c r="F73" s="352">
        <v>0</v>
      </c>
      <c r="G73" s="283">
        <v>0</v>
      </c>
      <c r="H73" s="353">
        <v>40</v>
      </c>
    </row>
    <row r="74" spans="1:10" ht="24.95" customHeight="1" x14ac:dyDescent="0.2">
      <c r="A74" s="90"/>
      <c r="B74" s="91" t="s">
        <v>541</v>
      </c>
      <c r="C74" s="417"/>
      <c r="D74" s="186">
        <v>6022</v>
      </c>
      <c r="E74" s="187">
        <v>131</v>
      </c>
      <c r="F74" s="188">
        <v>350</v>
      </c>
      <c r="G74" s="108">
        <v>10</v>
      </c>
      <c r="H74" s="189">
        <v>6513</v>
      </c>
    </row>
    <row r="75" spans="1:10" ht="24.95" customHeight="1" thickBot="1" x14ac:dyDescent="0.25">
      <c r="A75" s="90"/>
      <c r="B75" s="91" t="s">
        <v>542</v>
      </c>
      <c r="C75" s="415"/>
      <c r="D75" s="178">
        <v>92.5</v>
      </c>
      <c r="E75" s="179">
        <v>2</v>
      </c>
      <c r="F75" s="180">
        <v>5.4</v>
      </c>
      <c r="G75" s="123">
        <v>0.2</v>
      </c>
      <c r="H75" s="181">
        <v>100</v>
      </c>
      <c r="J75" s="248"/>
    </row>
    <row r="76" spans="1:10" ht="24.95" customHeight="1" thickTop="1" x14ac:dyDescent="0.2">
      <c r="A76" s="175"/>
      <c r="B76" s="172" t="s">
        <v>366</v>
      </c>
      <c r="C76" s="172"/>
      <c r="D76" s="173"/>
      <c r="E76" s="174"/>
      <c r="F76" s="174"/>
      <c r="G76" s="174"/>
      <c r="H76" s="174"/>
    </row>
    <row r="77" spans="1:10" ht="20.100000000000001" customHeight="1" x14ac:dyDescent="0.2">
      <c r="A77" s="8" t="s">
        <v>367</v>
      </c>
      <c r="B77" s="9" t="s">
        <v>368</v>
      </c>
      <c r="C77" s="416" t="s">
        <v>82</v>
      </c>
      <c r="D77" s="182">
        <v>0</v>
      </c>
      <c r="E77" s="183">
        <v>0</v>
      </c>
      <c r="F77" s="184">
        <v>125</v>
      </c>
      <c r="G77" s="107">
        <v>0</v>
      </c>
      <c r="H77" s="185">
        <v>125</v>
      </c>
    </row>
    <row r="79" spans="1:10" x14ac:dyDescent="0.2">
      <c r="A79" s="169" t="s">
        <v>543</v>
      </c>
      <c r="B79" s="169"/>
      <c r="C79" s="169"/>
    </row>
    <row r="80" spans="1:10" x14ac:dyDescent="0.2">
      <c r="A80" s="14" t="s">
        <v>201</v>
      </c>
    </row>
    <row r="89" spans="4:8" x14ac:dyDescent="0.2">
      <c r="D89" s="109"/>
      <c r="E89" s="109"/>
      <c r="F89" s="109"/>
      <c r="G89" s="109"/>
      <c r="H89" s="109"/>
    </row>
  </sheetData>
  <autoFilter ref="A4:H4" xr:uid="{00000000-0009-0000-0000-00001B000000}"/>
  <mergeCells count="3">
    <mergeCell ref="A3:B3"/>
    <mergeCell ref="D3:G3"/>
    <mergeCell ref="A2:B2"/>
  </mergeCells>
  <conditionalFormatting sqref="A5:H73">
    <cfRule type="expression" dxfId="1" priority="1">
      <formula>MOD(ROW(),2)=0</formula>
    </cfRule>
  </conditionalFormatting>
  <hyperlinks>
    <hyperlink ref="A2:B2" location="TOC!A1" display="Return to Table of Contents" xr:uid="{00000000-0004-0000-1B00-000000000000}"/>
  </hyperlinks>
  <pageMargins left="0.25" right="0.25" top="0.75" bottom="0.75" header="0.3" footer="0.3"/>
  <pageSetup scale="44" orientation="portrait" horizontalDpi="1200" verticalDpi="1200" r:id="rId1"/>
  <headerFooter>
    <oddHeader>&amp;L2022-23 &amp;"Arial,Italic"Survey of Dental Education
&amp;"Arial,Regular"Report 2 - Tuition, Admission, and Attrition</oddHeader>
  </headerFooter>
  <rowBreaks count="1" manualBreakCount="1">
    <brk id="75" max="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70C0"/>
    <pageSetUpPr fitToPage="1"/>
  </sheetPr>
  <dimension ref="A1:V29"/>
  <sheetViews>
    <sheetView workbookViewId="0">
      <pane xSplit="3" ySplit="4" topLeftCell="D5" activePane="bottomRight" state="frozen"/>
      <selection pane="topRight" activeCell="D1" sqref="D1"/>
      <selection pane="bottomLeft" activeCell="A5" sqref="A5"/>
      <selection pane="bottomRight"/>
    </sheetView>
  </sheetViews>
  <sheetFormatPr defaultColWidth="9.140625" defaultRowHeight="12.75" x14ac:dyDescent="0.2"/>
  <cols>
    <col min="1" max="1" width="15.28515625" style="1" customWidth="1"/>
    <col min="2" max="2" width="12.85546875" style="1" customWidth="1"/>
    <col min="3" max="3" width="12" style="1" customWidth="1"/>
    <col min="4" max="4" width="13.42578125" style="1" customWidth="1"/>
    <col min="5" max="5" width="13.5703125" style="1" customWidth="1"/>
    <col min="6" max="11" width="12" style="1" customWidth="1"/>
    <col min="12" max="16384" width="9.140625" style="1"/>
  </cols>
  <sheetData>
    <row r="1" spans="1:22" ht="15" x14ac:dyDescent="0.25">
      <c r="A1" s="2" t="s">
        <v>31</v>
      </c>
    </row>
    <row r="2" spans="1:22" ht="18.75" customHeight="1" x14ac:dyDescent="0.2">
      <c r="A2" s="577" t="s">
        <v>36</v>
      </c>
      <c r="B2" s="577"/>
    </row>
    <row r="3" spans="1:22" ht="45" customHeight="1" x14ac:dyDescent="0.25">
      <c r="A3" s="5"/>
      <c r="B3" s="192"/>
      <c r="C3" s="193"/>
      <c r="D3" s="651" t="s">
        <v>544</v>
      </c>
      <c r="E3" s="652"/>
      <c r="F3" s="579" t="s">
        <v>545</v>
      </c>
      <c r="G3" s="576"/>
      <c r="H3" s="576"/>
      <c r="I3" s="653"/>
      <c r="J3" s="199"/>
      <c r="K3" s="5"/>
      <c r="M3" s="427"/>
    </row>
    <row r="4" spans="1:22" ht="38.25" x14ac:dyDescent="0.2">
      <c r="A4" s="194" t="s">
        <v>546</v>
      </c>
      <c r="B4" s="195" t="s">
        <v>547</v>
      </c>
      <c r="C4" s="196" t="s">
        <v>548</v>
      </c>
      <c r="D4" s="49" t="s">
        <v>549</v>
      </c>
      <c r="E4" s="50" t="s">
        <v>550</v>
      </c>
      <c r="F4" s="49" t="s">
        <v>70</v>
      </c>
      <c r="G4" s="47" t="s">
        <v>71</v>
      </c>
      <c r="H4" s="47" t="s">
        <v>72</v>
      </c>
      <c r="I4" s="50" t="s">
        <v>73</v>
      </c>
      <c r="J4" s="114" t="s">
        <v>551</v>
      </c>
      <c r="K4" s="47" t="s">
        <v>552</v>
      </c>
    </row>
    <row r="5" spans="1:22" ht="20.100000000000001" customHeight="1" x14ac:dyDescent="0.2">
      <c r="A5" s="293" t="s">
        <v>333</v>
      </c>
      <c r="B5" s="354">
        <v>84</v>
      </c>
      <c r="C5" s="355">
        <v>5493</v>
      </c>
      <c r="D5" s="356">
        <v>0.9</v>
      </c>
      <c r="E5" s="362">
        <v>0.7</v>
      </c>
      <c r="F5" s="357">
        <v>1.5</v>
      </c>
      <c r="G5" s="358">
        <v>0.8</v>
      </c>
      <c r="H5" s="359">
        <v>0.5</v>
      </c>
      <c r="I5" s="360">
        <v>0.2</v>
      </c>
      <c r="J5" s="361">
        <v>21278</v>
      </c>
      <c r="K5" s="282">
        <v>0.8</v>
      </c>
    </row>
    <row r="6" spans="1:22" ht="20.100000000000001" customHeight="1" x14ac:dyDescent="0.2">
      <c r="A6" s="293" t="s">
        <v>244</v>
      </c>
      <c r="B6" s="354">
        <v>89</v>
      </c>
      <c r="C6" s="355">
        <v>5697</v>
      </c>
      <c r="D6" s="356">
        <v>0.7</v>
      </c>
      <c r="E6" s="362">
        <v>0.9</v>
      </c>
      <c r="F6" s="357">
        <v>1.6</v>
      </c>
      <c r="G6" s="358">
        <v>0.9</v>
      </c>
      <c r="H6" s="359">
        <v>0.4</v>
      </c>
      <c r="I6" s="360">
        <v>0.2</v>
      </c>
      <c r="J6" s="361">
        <v>21994</v>
      </c>
      <c r="K6" s="282">
        <v>0.8</v>
      </c>
    </row>
    <row r="7" spans="1:22" ht="20.100000000000001" customHeight="1" x14ac:dyDescent="0.2">
      <c r="A7" s="293" t="s">
        <v>245</v>
      </c>
      <c r="B7" s="354">
        <v>79</v>
      </c>
      <c r="C7" s="355">
        <v>5904</v>
      </c>
      <c r="D7" s="356">
        <v>0.8</v>
      </c>
      <c r="E7" s="362">
        <v>0.6</v>
      </c>
      <c r="F7" s="357">
        <v>1.3</v>
      </c>
      <c r="G7" s="358">
        <v>0.8</v>
      </c>
      <c r="H7" s="359">
        <v>0.5</v>
      </c>
      <c r="I7" s="360">
        <v>0.2</v>
      </c>
      <c r="J7" s="361">
        <v>22926</v>
      </c>
      <c r="K7" s="282">
        <v>0.7</v>
      </c>
      <c r="M7" s="110"/>
      <c r="N7" s="110"/>
      <c r="O7" s="110"/>
      <c r="P7" s="110"/>
      <c r="Q7" s="110"/>
      <c r="R7" s="110"/>
      <c r="S7" s="110"/>
      <c r="T7" s="110"/>
      <c r="U7" s="110"/>
      <c r="V7" s="110"/>
    </row>
    <row r="8" spans="1:22" ht="20.100000000000001" customHeight="1" x14ac:dyDescent="0.2">
      <c r="A8" s="293" t="s">
        <v>246</v>
      </c>
      <c r="B8" s="354">
        <v>98</v>
      </c>
      <c r="C8" s="355">
        <v>5967</v>
      </c>
      <c r="D8" s="356">
        <v>1</v>
      </c>
      <c r="E8" s="362">
        <v>0.7</v>
      </c>
      <c r="F8" s="357">
        <v>1.6</v>
      </c>
      <c r="G8" s="358">
        <v>0.7</v>
      </c>
      <c r="H8" s="359">
        <v>0.6</v>
      </c>
      <c r="I8" s="360">
        <v>0.3</v>
      </c>
      <c r="J8" s="361">
        <v>23669</v>
      </c>
      <c r="K8" s="282">
        <v>0.8</v>
      </c>
      <c r="M8" s="110"/>
      <c r="N8" s="110"/>
      <c r="O8" s="110"/>
      <c r="P8" s="110"/>
      <c r="Q8" s="110"/>
      <c r="R8" s="110"/>
      <c r="S8" s="110"/>
      <c r="T8" s="110"/>
      <c r="U8" s="110"/>
      <c r="V8" s="110"/>
    </row>
    <row r="9" spans="1:22" ht="20.100000000000001" customHeight="1" x14ac:dyDescent="0.2">
      <c r="A9" s="293" t="s">
        <v>247</v>
      </c>
      <c r="B9" s="354">
        <v>67</v>
      </c>
      <c r="C9" s="355">
        <v>6000</v>
      </c>
      <c r="D9" s="356">
        <v>0.6</v>
      </c>
      <c r="E9" s="362">
        <v>0.5</v>
      </c>
      <c r="F9" s="357">
        <v>1.1000000000000001</v>
      </c>
      <c r="G9" s="358">
        <v>0.7</v>
      </c>
      <c r="H9" s="359">
        <v>0.5</v>
      </c>
      <c r="I9" s="360">
        <v>0.2</v>
      </c>
      <c r="J9" s="361">
        <v>24117</v>
      </c>
      <c r="K9" s="282">
        <v>0.6</v>
      </c>
      <c r="M9" s="110"/>
      <c r="N9" s="110"/>
      <c r="O9" s="110"/>
      <c r="P9" s="110"/>
      <c r="Q9" s="110"/>
      <c r="R9" s="110"/>
      <c r="S9" s="110"/>
      <c r="T9" s="110"/>
      <c r="U9" s="110"/>
      <c r="V9" s="110"/>
    </row>
    <row r="10" spans="1:22" ht="20.100000000000001" customHeight="1" x14ac:dyDescent="0.2">
      <c r="A10" s="293" t="s">
        <v>248</v>
      </c>
      <c r="B10" s="354">
        <v>76</v>
      </c>
      <c r="C10" s="355">
        <v>6165</v>
      </c>
      <c r="D10" s="356">
        <v>0.7</v>
      </c>
      <c r="E10" s="362">
        <v>0.5</v>
      </c>
      <c r="F10" s="357">
        <v>1.2</v>
      </c>
      <c r="G10" s="358">
        <v>0.9</v>
      </c>
      <c r="H10" s="359">
        <v>0.6</v>
      </c>
      <c r="I10" s="360">
        <v>0.2</v>
      </c>
      <c r="J10" s="361">
        <v>24677</v>
      </c>
      <c r="K10" s="282">
        <v>0.7</v>
      </c>
      <c r="M10" s="110"/>
      <c r="N10" s="111"/>
      <c r="O10" s="111"/>
      <c r="P10" s="111"/>
      <c r="Q10" s="110"/>
      <c r="R10" s="110"/>
      <c r="S10" s="111"/>
      <c r="T10" s="111"/>
      <c r="U10" s="111"/>
      <c r="V10" s="110"/>
    </row>
    <row r="11" spans="1:22" ht="20.100000000000001" customHeight="1" x14ac:dyDescent="0.2">
      <c r="A11" s="293" t="s">
        <v>249</v>
      </c>
      <c r="B11" s="354">
        <v>73</v>
      </c>
      <c r="C11" s="355">
        <v>6184</v>
      </c>
      <c r="D11" s="356">
        <v>0.5</v>
      </c>
      <c r="E11" s="362">
        <v>0.7</v>
      </c>
      <c r="F11" s="357">
        <v>1.2</v>
      </c>
      <c r="G11" s="358">
        <v>0.9</v>
      </c>
      <c r="H11" s="359">
        <v>0.7</v>
      </c>
      <c r="I11" s="360">
        <v>0.2</v>
      </c>
      <c r="J11" s="361">
        <v>25010</v>
      </c>
      <c r="K11" s="282">
        <v>0.7</v>
      </c>
      <c r="M11" s="110"/>
      <c r="N11" s="112"/>
      <c r="O11" s="113"/>
      <c r="P11" s="113"/>
      <c r="Q11" s="110"/>
      <c r="R11" s="110"/>
      <c r="S11" s="112"/>
      <c r="T11" s="113"/>
      <c r="U11" s="113"/>
      <c r="V11" s="110"/>
    </row>
    <row r="12" spans="1:22" ht="20.100000000000001" customHeight="1" x14ac:dyDescent="0.2">
      <c r="A12" s="293" t="s">
        <v>250</v>
      </c>
      <c r="B12" s="354">
        <v>69</v>
      </c>
      <c r="C12" s="355">
        <v>6250</v>
      </c>
      <c r="D12" s="356">
        <v>0.5</v>
      </c>
      <c r="E12" s="362">
        <v>0.6</v>
      </c>
      <c r="F12" s="357">
        <v>1.1000000000000001</v>
      </c>
      <c r="G12" s="358">
        <v>0.7</v>
      </c>
      <c r="H12" s="359">
        <v>0.6</v>
      </c>
      <c r="I12" s="360">
        <v>0.3</v>
      </c>
      <c r="J12" s="361">
        <v>25381</v>
      </c>
      <c r="K12" s="282">
        <v>0.7</v>
      </c>
      <c r="M12" s="110"/>
      <c r="N12" s="112"/>
      <c r="O12" s="113"/>
      <c r="P12" s="113"/>
      <c r="Q12" s="110"/>
      <c r="R12" s="110"/>
      <c r="S12" s="112"/>
      <c r="T12" s="113"/>
      <c r="U12" s="113"/>
      <c r="V12" s="110"/>
    </row>
    <row r="13" spans="1:22" ht="20.100000000000001" customHeight="1" x14ac:dyDescent="0.2">
      <c r="A13" s="293" t="s">
        <v>251</v>
      </c>
      <c r="B13" s="354">
        <v>82</v>
      </c>
      <c r="C13" s="355">
        <v>6308</v>
      </c>
      <c r="D13" s="356">
        <v>0.7</v>
      </c>
      <c r="E13" s="362">
        <v>0.6</v>
      </c>
      <c r="F13" s="357">
        <v>1.3</v>
      </c>
      <c r="G13" s="358">
        <v>0.64112838595928834</v>
      </c>
      <c r="H13" s="359">
        <v>0.43013942450311482</v>
      </c>
      <c r="I13" s="360">
        <v>0.1</v>
      </c>
      <c r="J13" s="361">
        <v>25807</v>
      </c>
      <c r="K13" s="357">
        <v>0.60836207230596351</v>
      </c>
      <c r="M13" s="110"/>
      <c r="N13" s="112"/>
      <c r="O13" s="113"/>
      <c r="P13" s="113"/>
      <c r="Q13" s="110"/>
      <c r="R13" s="110"/>
      <c r="S13" s="112"/>
      <c r="T13" s="113"/>
      <c r="U13" s="113"/>
      <c r="V13" s="110"/>
    </row>
    <row r="14" spans="1:22" ht="20.100000000000001" customHeight="1" x14ac:dyDescent="0.2">
      <c r="A14" s="293" t="s">
        <v>252</v>
      </c>
      <c r="B14" s="282">
        <v>72</v>
      </c>
      <c r="C14" s="537">
        <v>6317</v>
      </c>
      <c r="D14" s="357">
        <v>0.6</v>
      </c>
      <c r="E14" s="282">
        <v>0.5</v>
      </c>
      <c r="F14" s="357">
        <v>1.1000000000000001</v>
      </c>
      <c r="G14" s="357">
        <v>0.7</v>
      </c>
      <c r="H14" s="357">
        <v>0.4</v>
      </c>
      <c r="I14" s="357">
        <v>0.2</v>
      </c>
      <c r="J14" s="537">
        <v>25995</v>
      </c>
      <c r="K14" s="357">
        <v>0.6</v>
      </c>
      <c r="M14" s="110"/>
      <c r="N14" s="112"/>
      <c r="O14" s="113"/>
      <c r="P14" s="113"/>
      <c r="Q14" s="110"/>
      <c r="R14" s="110"/>
      <c r="S14" s="112"/>
      <c r="T14" s="113"/>
      <c r="U14" s="113"/>
      <c r="V14" s="110"/>
    </row>
    <row r="15" spans="1:22" ht="20.100000000000001" customHeight="1" thickBot="1" x14ac:dyDescent="0.25">
      <c r="A15" s="363" t="s">
        <v>253</v>
      </c>
      <c r="B15" s="364">
        <v>78</v>
      </c>
      <c r="C15" s="365">
        <v>6360</v>
      </c>
      <c r="D15" s="366">
        <v>0.61320754716981141</v>
      </c>
      <c r="E15" s="366">
        <v>0.61320754716981141</v>
      </c>
      <c r="F15" s="366">
        <v>1.2264150943396228</v>
      </c>
      <c r="G15" s="366">
        <v>0.65110370017468644</v>
      </c>
      <c r="H15" s="366">
        <v>0.41841004184100417</v>
      </c>
      <c r="I15" s="366">
        <v>0.21084337349397592</v>
      </c>
      <c r="J15" s="365">
        <v>26228</v>
      </c>
      <c r="K15" s="366">
        <v>0.61766051547964007</v>
      </c>
      <c r="M15" s="110"/>
      <c r="N15" s="112"/>
      <c r="O15" s="113"/>
      <c r="P15" s="113"/>
      <c r="Q15" s="110"/>
      <c r="R15" s="110"/>
      <c r="S15" s="112"/>
      <c r="T15" s="113"/>
      <c r="U15" s="113"/>
      <c r="V15" s="110"/>
    </row>
    <row r="16" spans="1:22" ht="27" customHeight="1" thickTop="1" x14ac:dyDescent="0.2">
      <c r="A16" s="654" t="s">
        <v>553</v>
      </c>
      <c r="B16" s="654"/>
      <c r="C16" s="654"/>
      <c r="M16" s="110"/>
      <c r="N16" s="112"/>
      <c r="O16" s="113"/>
      <c r="P16" s="113"/>
      <c r="Q16" s="110"/>
      <c r="R16" s="110"/>
      <c r="S16" s="112"/>
      <c r="T16" s="113"/>
      <c r="U16" s="113"/>
      <c r="V16" s="110"/>
    </row>
    <row r="17" spans="1:22" x14ac:dyDescent="0.2">
      <c r="M17" s="110"/>
      <c r="N17" s="112"/>
      <c r="O17" s="113"/>
      <c r="P17" s="113"/>
      <c r="Q17" s="110"/>
      <c r="R17" s="110"/>
      <c r="S17" s="112"/>
      <c r="T17" s="113"/>
      <c r="U17" s="113"/>
      <c r="V17" s="110"/>
    </row>
    <row r="18" spans="1:22" ht="39.6" customHeight="1" x14ac:dyDescent="0.2">
      <c r="A18" s="581" t="s">
        <v>335</v>
      </c>
      <c r="B18" s="581"/>
      <c r="C18" s="581"/>
      <c r="M18" s="110"/>
      <c r="N18" s="112"/>
      <c r="O18" s="113"/>
      <c r="P18" s="113"/>
      <c r="Q18" s="110"/>
      <c r="R18" s="110"/>
      <c r="S18" s="110"/>
      <c r="T18" s="110"/>
      <c r="U18" s="110"/>
      <c r="V18" s="110"/>
    </row>
    <row r="19" spans="1:22" x14ac:dyDescent="0.2">
      <c r="A19" s="14" t="s">
        <v>201</v>
      </c>
      <c r="M19" s="110"/>
      <c r="N19" s="112"/>
      <c r="O19" s="113"/>
      <c r="P19" s="113"/>
      <c r="Q19" s="110"/>
      <c r="R19" s="110"/>
      <c r="S19" s="110"/>
      <c r="T19" s="110"/>
      <c r="U19" s="110"/>
      <c r="V19" s="110"/>
    </row>
    <row r="20" spans="1:22" x14ac:dyDescent="0.2">
      <c r="M20" s="110"/>
      <c r="N20" s="112"/>
      <c r="O20" s="113"/>
      <c r="P20" s="113"/>
      <c r="Q20" s="110"/>
      <c r="R20" s="110"/>
      <c r="S20" s="110"/>
      <c r="T20" s="110"/>
      <c r="U20" s="110"/>
      <c r="V20" s="110"/>
    </row>
    <row r="21" spans="1:22" x14ac:dyDescent="0.2">
      <c r="M21" s="110"/>
      <c r="N21" s="112"/>
      <c r="O21" s="113"/>
      <c r="P21" s="113"/>
      <c r="Q21" s="110"/>
      <c r="R21" s="110"/>
      <c r="S21" s="110"/>
      <c r="T21" s="110"/>
      <c r="U21" s="110"/>
      <c r="V21" s="110"/>
    </row>
    <row r="22" spans="1:22" x14ac:dyDescent="0.2">
      <c r="M22" s="110"/>
      <c r="N22" s="112"/>
      <c r="O22" s="113"/>
      <c r="P22" s="113"/>
      <c r="Q22" s="110"/>
      <c r="R22" s="110"/>
      <c r="S22" s="110"/>
      <c r="T22" s="110"/>
      <c r="U22" s="110"/>
      <c r="V22" s="110"/>
    </row>
    <row r="23" spans="1:22" x14ac:dyDescent="0.2">
      <c r="M23" s="110"/>
      <c r="N23" s="110"/>
      <c r="O23" s="110"/>
      <c r="P23" s="110"/>
      <c r="Q23" s="110"/>
      <c r="R23" s="110"/>
      <c r="S23" s="110"/>
      <c r="T23" s="110"/>
      <c r="U23" s="110"/>
      <c r="V23" s="110"/>
    </row>
    <row r="24" spans="1:22" x14ac:dyDescent="0.2">
      <c r="M24" s="110"/>
      <c r="N24" s="110"/>
      <c r="O24" s="110"/>
      <c r="P24" s="110"/>
      <c r="Q24" s="110"/>
      <c r="R24" s="110"/>
      <c r="S24" s="110"/>
      <c r="T24" s="110"/>
      <c r="U24" s="110"/>
      <c r="V24" s="110"/>
    </row>
    <row r="25" spans="1:22" x14ac:dyDescent="0.2">
      <c r="M25" s="110"/>
      <c r="N25" s="110"/>
      <c r="O25" s="110"/>
      <c r="P25" s="110"/>
      <c r="Q25" s="110"/>
      <c r="R25" s="110"/>
      <c r="S25" s="110"/>
      <c r="T25" s="110"/>
      <c r="U25" s="110"/>
      <c r="V25" s="110"/>
    </row>
    <row r="26" spans="1:22" x14ac:dyDescent="0.2">
      <c r="M26" s="110"/>
      <c r="N26" s="110"/>
      <c r="O26" s="110"/>
      <c r="P26" s="110"/>
      <c r="Q26" s="110"/>
      <c r="R26" s="110"/>
      <c r="S26" s="110"/>
      <c r="T26" s="110"/>
      <c r="U26" s="110"/>
      <c r="V26" s="110"/>
    </row>
    <row r="27" spans="1:22" x14ac:dyDescent="0.2">
      <c r="M27" s="110"/>
      <c r="N27" s="110"/>
      <c r="O27" s="110"/>
      <c r="P27" s="110"/>
      <c r="Q27" s="110"/>
      <c r="R27" s="110"/>
      <c r="S27" s="110"/>
      <c r="T27" s="110"/>
      <c r="U27" s="110"/>
      <c r="V27" s="110"/>
    </row>
    <row r="28" spans="1:22" x14ac:dyDescent="0.2">
      <c r="M28" s="110"/>
      <c r="N28" s="110"/>
      <c r="O28" s="110"/>
      <c r="P28" s="110"/>
      <c r="Q28" s="110"/>
      <c r="R28" s="110"/>
      <c r="S28" s="110"/>
      <c r="T28" s="110"/>
      <c r="U28" s="110"/>
      <c r="V28" s="110"/>
    </row>
    <row r="29" spans="1:22" x14ac:dyDescent="0.2">
      <c r="M29" s="110"/>
      <c r="N29" s="110"/>
      <c r="O29" s="110"/>
      <c r="P29" s="110"/>
      <c r="Q29" s="110"/>
      <c r="R29" s="110"/>
      <c r="S29" s="110"/>
      <c r="T29" s="110"/>
      <c r="U29" s="110"/>
      <c r="V29" s="110"/>
    </row>
  </sheetData>
  <mergeCells count="5">
    <mergeCell ref="D3:E3"/>
    <mergeCell ref="A2:B2"/>
    <mergeCell ref="F3:I3"/>
    <mergeCell ref="A16:C16"/>
    <mergeCell ref="A18:C18"/>
  </mergeCells>
  <conditionalFormatting sqref="A5:K15">
    <cfRule type="expression" dxfId="0" priority="1">
      <formula>MOD(ROW(),2)=0</formula>
    </cfRule>
  </conditionalFormatting>
  <hyperlinks>
    <hyperlink ref="A2:B2" location="TOC!A1" display="Return to Table of Contents" xr:uid="{00000000-0004-0000-1C00-000000000000}"/>
  </hyperlinks>
  <pageMargins left="0.25" right="0.25" top="0.75" bottom="0.75" header="0.3" footer="0.3"/>
  <pageSetup scale="98" orientation="landscape" horizontalDpi="1200" verticalDpi="1200" r:id="rId1"/>
  <headerFooter>
    <oddHeader>&amp;L2022-23 &amp;"Arial,Italic"Survey of Dental Education
&amp;"Arial,Regular"Report 2 - Tuition, Admission, and Attrition</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70C0"/>
    <pageSetUpPr fitToPage="1"/>
  </sheetPr>
  <dimension ref="A1:X31"/>
  <sheetViews>
    <sheetView workbookViewId="0">
      <pane ySplit="1" topLeftCell="A2" activePane="bottomLeft" state="frozen"/>
      <selection activeCell="A2" sqref="A2:C2"/>
      <selection pane="bottomLeft" sqref="A1:J1"/>
    </sheetView>
  </sheetViews>
  <sheetFormatPr defaultColWidth="9.140625" defaultRowHeight="12.75" x14ac:dyDescent="0.2"/>
  <cols>
    <col min="1" max="1" width="14.42578125" style="1" customWidth="1"/>
    <col min="2" max="2" width="15" style="1" customWidth="1"/>
    <col min="3" max="3" width="12.28515625" style="1" bestFit="1" customWidth="1"/>
    <col min="4" max="4" width="12.28515625" style="1" customWidth="1"/>
    <col min="5" max="5" width="12.5703125" style="1" customWidth="1"/>
    <col min="6" max="6" width="12.28515625" style="1" bestFit="1" customWidth="1"/>
    <col min="7" max="7" width="12.28515625" style="1" customWidth="1"/>
    <col min="8" max="8" width="12.5703125" style="1" customWidth="1"/>
    <col min="9" max="9" width="12.28515625" style="1" bestFit="1" customWidth="1"/>
    <col min="10" max="10" width="12.5703125" style="1" customWidth="1"/>
    <col min="11" max="18" width="9.140625" style="1"/>
    <col min="19" max="19" width="13.140625" style="1" bestFit="1" customWidth="1"/>
    <col min="20" max="16384" width="9.140625" style="1"/>
  </cols>
  <sheetData>
    <row r="1" spans="1:24" ht="30" customHeight="1" x14ac:dyDescent="0.2">
      <c r="A1" s="596" t="s">
        <v>554</v>
      </c>
      <c r="B1" s="655"/>
      <c r="C1" s="655"/>
      <c r="D1" s="655"/>
      <c r="E1" s="655"/>
      <c r="F1" s="655"/>
      <c r="G1" s="655"/>
      <c r="H1" s="655"/>
      <c r="I1" s="655"/>
      <c r="J1" s="655"/>
    </row>
    <row r="2" spans="1:24" ht="23.25" customHeight="1" x14ac:dyDescent="0.2">
      <c r="A2" s="583" t="s">
        <v>36</v>
      </c>
      <c r="B2" s="583"/>
    </row>
    <row r="3" spans="1:24" ht="34.5" customHeight="1" x14ac:dyDescent="0.25">
      <c r="A3" s="578"/>
      <c r="B3" s="578"/>
      <c r="C3" s="574" t="s">
        <v>555</v>
      </c>
      <c r="D3" s="576"/>
      <c r="E3" s="575"/>
      <c r="F3" s="574" t="s">
        <v>556</v>
      </c>
      <c r="G3" s="576"/>
      <c r="H3" s="584"/>
      <c r="I3" s="656" t="s">
        <v>74</v>
      </c>
      <c r="J3" s="576"/>
      <c r="K3" s="427"/>
    </row>
    <row r="4" spans="1:24" ht="45" customHeight="1" x14ac:dyDescent="0.25">
      <c r="A4" s="5" t="s">
        <v>557</v>
      </c>
      <c r="B4" s="5" t="s">
        <v>558</v>
      </c>
      <c r="C4" s="541" t="s">
        <v>559</v>
      </c>
      <c r="D4" s="542" t="s">
        <v>560</v>
      </c>
      <c r="E4" s="543" t="s">
        <v>561</v>
      </c>
      <c r="F4" s="541" t="s">
        <v>559</v>
      </c>
      <c r="G4" s="542" t="s">
        <v>562</v>
      </c>
      <c r="H4" s="543" t="s">
        <v>561</v>
      </c>
      <c r="I4" s="541" t="s">
        <v>559</v>
      </c>
      <c r="J4" s="542" t="s">
        <v>563</v>
      </c>
    </row>
    <row r="5" spans="1:24" ht="20.100000000000001" customHeight="1" x14ac:dyDescent="0.2">
      <c r="A5" s="9" t="s">
        <v>70</v>
      </c>
      <c r="B5" s="190">
        <v>6360</v>
      </c>
      <c r="C5" s="84">
        <v>39</v>
      </c>
      <c r="D5" s="538">
        <v>50</v>
      </c>
      <c r="E5" s="237">
        <v>0.61320754716981141</v>
      </c>
      <c r="F5" s="84">
        <v>39</v>
      </c>
      <c r="G5" s="538">
        <v>50</v>
      </c>
      <c r="H5" s="237">
        <v>0.61320754716981141</v>
      </c>
      <c r="I5" s="84">
        <v>78</v>
      </c>
      <c r="J5" s="197">
        <v>1.2264150943396228</v>
      </c>
    </row>
    <row r="6" spans="1:24" ht="20.100000000000001" customHeight="1" x14ac:dyDescent="0.2">
      <c r="A6" s="11" t="s">
        <v>71</v>
      </c>
      <c r="B6" s="191">
        <v>6297</v>
      </c>
      <c r="C6" s="89">
        <v>22</v>
      </c>
      <c r="D6" s="539">
        <v>53.658536585365859</v>
      </c>
      <c r="E6" s="238">
        <v>0.34937271716690488</v>
      </c>
      <c r="F6" s="89">
        <v>19</v>
      </c>
      <c r="G6" s="539">
        <v>46.341463414634148</v>
      </c>
      <c r="H6" s="238">
        <v>0.30173098300778145</v>
      </c>
      <c r="I6" s="89">
        <v>41</v>
      </c>
      <c r="J6" s="198">
        <v>0.65110370017468644</v>
      </c>
    </row>
    <row r="7" spans="1:24" ht="20.100000000000001" customHeight="1" x14ac:dyDescent="0.2">
      <c r="A7" s="9" t="s">
        <v>72</v>
      </c>
      <c r="B7" s="190">
        <v>6931</v>
      </c>
      <c r="C7" s="84">
        <v>18</v>
      </c>
      <c r="D7" s="538">
        <v>62.068965517241381</v>
      </c>
      <c r="E7" s="237">
        <v>0.25970278459096813</v>
      </c>
      <c r="F7" s="84">
        <v>11</v>
      </c>
      <c r="G7" s="538">
        <v>37.931034482758619</v>
      </c>
      <c r="H7" s="237">
        <v>0.15870725725003607</v>
      </c>
      <c r="I7" s="84">
        <v>29</v>
      </c>
      <c r="J7" s="197">
        <v>0.41841004184100417</v>
      </c>
    </row>
    <row r="8" spans="1:24" ht="20.100000000000001" customHeight="1" x14ac:dyDescent="0.2">
      <c r="A8" s="11" t="s">
        <v>73</v>
      </c>
      <c r="B8" s="191">
        <v>6640</v>
      </c>
      <c r="C8" s="89">
        <v>7</v>
      </c>
      <c r="D8" s="539">
        <v>50</v>
      </c>
      <c r="E8" s="238">
        <v>0.10542168674698796</v>
      </c>
      <c r="F8" s="89">
        <v>7</v>
      </c>
      <c r="G8" s="539">
        <v>50</v>
      </c>
      <c r="H8" s="238">
        <v>0.10542168674698796</v>
      </c>
      <c r="I8" s="89">
        <v>14</v>
      </c>
      <c r="J8" s="198">
        <v>0.21084337349397592</v>
      </c>
    </row>
    <row r="9" spans="1:24" ht="24.95" customHeight="1" x14ac:dyDescent="0.2">
      <c r="A9" s="91" t="s">
        <v>74</v>
      </c>
      <c r="B9" s="200">
        <v>26228</v>
      </c>
      <c r="C9" s="92">
        <v>86</v>
      </c>
      <c r="D9" s="540">
        <v>53.086419753086425</v>
      </c>
      <c r="E9" s="239">
        <v>0.32789385389659909</v>
      </c>
      <c r="F9" s="92">
        <v>76</v>
      </c>
      <c r="G9" s="540">
        <v>46.913580246913575</v>
      </c>
      <c r="H9" s="239">
        <v>0.28976666158304104</v>
      </c>
      <c r="I9" s="92">
        <v>162</v>
      </c>
      <c r="J9" s="240">
        <v>0.61766051547964007</v>
      </c>
    </row>
    <row r="10" spans="1:24" ht="14.25" x14ac:dyDescent="0.2">
      <c r="A10" s="45" t="s">
        <v>553</v>
      </c>
      <c r="B10" s="4"/>
      <c r="C10" s="4"/>
      <c r="D10" s="4"/>
      <c r="E10" s="4"/>
      <c r="G10" s="4"/>
      <c r="H10" s="4"/>
      <c r="I10" s="4"/>
      <c r="J10" s="4"/>
    </row>
    <row r="11" spans="1:24" ht="13.5" x14ac:dyDescent="0.2">
      <c r="A11" s="45" t="s">
        <v>564</v>
      </c>
    </row>
    <row r="12" spans="1:24" ht="27.6" customHeight="1" x14ac:dyDescent="0.2">
      <c r="A12" s="581" t="s">
        <v>335</v>
      </c>
      <c r="B12" s="581"/>
      <c r="C12" s="581"/>
      <c r="D12" s="581"/>
      <c r="E12" s="581"/>
      <c r="F12" s="581"/>
      <c r="G12" s="581"/>
      <c r="H12" s="581"/>
      <c r="I12" s="581"/>
      <c r="J12" s="581"/>
    </row>
    <row r="13" spans="1:24" x14ac:dyDescent="0.2">
      <c r="A13" s="14" t="s">
        <v>201</v>
      </c>
    </row>
    <row r="16" spans="1:24" x14ac:dyDescent="0.2">
      <c r="E16" s="110"/>
      <c r="F16" s="110"/>
      <c r="G16" s="110"/>
      <c r="H16" s="110"/>
      <c r="I16" s="110"/>
      <c r="J16" s="110"/>
      <c r="K16" s="110"/>
      <c r="L16" s="110"/>
      <c r="M16" s="110"/>
      <c r="N16" s="110"/>
      <c r="O16" s="110"/>
      <c r="P16" s="110"/>
      <c r="Q16" s="110"/>
      <c r="R16" s="110"/>
      <c r="S16" s="110"/>
      <c r="T16" s="110"/>
      <c r="U16" s="110"/>
      <c r="V16" s="110"/>
      <c r="W16" s="110"/>
      <c r="X16" s="110"/>
    </row>
    <row r="17" spans="5:24" ht="14.25" x14ac:dyDescent="0.2">
      <c r="E17" s="110"/>
      <c r="F17" s="110"/>
      <c r="G17" s="110"/>
      <c r="H17" s="110"/>
      <c r="I17" s="110"/>
      <c r="J17" s="293"/>
      <c r="K17" s="537"/>
      <c r="L17" s="282"/>
      <c r="M17" s="357"/>
      <c r="N17" s="357"/>
      <c r="O17" s="282"/>
      <c r="P17" s="357"/>
      <c r="Q17" s="357"/>
      <c r="R17" s="282"/>
      <c r="S17" s="282"/>
      <c r="T17" s="357"/>
      <c r="U17" s="110"/>
      <c r="V17" s="110"/>
      <c r="W17" s="110"/>
      <c r="X17" s="110"/>
    </row>
    <row r="18" spans="5:24" ht="14.25" x14ac:dyDescent="0.2">
      <c r="E18" s="111"/>
      <c r="F18" s="111"/>
      <c r="G18" s="111"/>
      <c r="H18" s="110"/>
      <c r="I18" s="110"/>
      <c r="J18" s="293"/>
      <c r="K18" s="537"/>
      <c r="L18" s="282"/>
      <c r="M18" s="357"/>
      <c r="N18" s="357"/>
      <c r="O18" s="282"/>
      <c r="P18" s="357"/>
      <c r="Q18" s="357"/>
      <c r="R18" s="282"/>
      <c r="S18" s="282"/>
      <c r="T18" s="357"/>
      <c r="U18" s="110"/>
      <c r="V18" s="110"/>
      <c r="W18" s="110"/>
      <c r="X18" s="110"/>
    </row>
    <row r="19" spans="5:24" ht="14.25" x14ac:dyDescent="0.2">
      <c r="E19" s="544"/>
      <c r="F19" s="113"/>
      <c r="G19" s="113"/>
      <c r="H19" s="110"/>
      <c r="I19" s="110"/>
      <c r="J19" s="293"/>
      <c r="K19" s="537"/>
      <c r="L19" s="282"/>
      <c r="M19" s="357"/>
      <c r="N19" s="357"/>
      <c r="O19" s="282"/>
      <c r="P19" s="357"/>
      <c r="Q19" s="357"/>
      <c r="R19" s="282"/>
      <c r="S19" s="282"/>
      <c r="T19" s="357"/>
      <c r="U19" s="110"/>
      <c r="V19" s="110"/>
      <c r="W19" s="110"/>
      <c r="X19" s="110"/>
    </row>
    <row r="20" spans="5:24" ht="14.25" x14ac:dyDescent="0.2">
      <c r="E20" s="112"/>
      <c r="F20" s="113"/>
      <c r="G20" s="113"/>
      <c r="H20" s="110"/>
      <c r="I20" s="110"/>
      <c r="J20" s="293"/>
      <c r="K20" s="537"/>
      <c r="L20" s="282"/>
      <c r="M20" s="357"/>
      <c r="N20" s="357"/>
      <c r="O20" s="282"/>
      <c r="P20" s="357"/>
      <c r="Q20" s="357"/>
      <c r="R20" s="282"/>
      <c r="S20" s="282"/>
      <c r="T20" s="357"/>
      <c r="U20" s="110"/>
      <c r="V20" s="110"/>
      <c r="W20" s="110"/>
      <c r="X20" s="110"/>
    </row>
    <row r="21" spans="5:24" ht="15" x14ac:dyDescent="0.2">
      <c r="E21" s="112"/>
      <c r="F21" s="113"/>
      <c r="G21" s="113"/>
      <c r="H21" s="110"/>
      <c r="I21" s="110"/>
      <c r="J21" s="455"/>
      <c r="K21" s="276"/>
      <c r="L21" s="147"/>
      <c r="M21" s="357"/>
      <c r="N21" s="357"/>
      <c r="O21" s="147"/>
      <c r="P21" s="357"/>
      <c r="Q21" s="357"/>
      <c r="R21" s="147"/>
      <c r="S21" s="282"/>
      <c r="T21" s="357"/>
      <c r="U21" s="110"/>
      <c r="V21" s="110"/>
      <c r="W21" s="110"/>
      <c r="X21" s="110"/>
    </row>
    <row r="22" spans="5:24" x14ac:dyDescent="0.2">
      <c r="E22" s="112"/>
      <c r="F22" s="113"/>
      <c r="G22" s="113"/>
      <c r="H22" s="110"/>
      <c r="I22" s="110"/>
      <c r="J22" s="110"/>
      <c r="K22" s="110"/>
      <c r="L22" s="110"/>
      <c r="M22" s="110"/>
      <c r="N22" s="110"/>
      <c r="O22" s="110"/>
      <c r="P22" s="110"/>
      <c r="Q22" s="110"/>
      <c r="R22" s="110"/>
      <c r="S22" s="110"/>
      <c r="T22" s="110"/>
      <c r="U22" s="110"/>
      <c r="V22" s="110"/>
      <c r="W22" s="110"/>
      <c r="X22" s="110"/>
    </row>
    <row r="23" spans="5:24" x14ac:dyDescent="0.2">
      <c r="E23" s="112"/>
      <c r="F23" s="113"/>
      <c r="G23" s="113"/>
      <c r="H23" s="110"/>
      <c r="I23" s="110"/>
      <c r="J23" s="110"/>
      <c r="K23" s="110"/>
      <c r="L23" s="110"/>
      <c r="M23" s="110"/>
      <c r="N23" s="110"/>
      <c r="O23" s="110"/>
      <c r="P23" s="110"/>
      <c r="Q23" s="110"/>
      <c r="R23" s="110"/>
      <c r="S23" s="110"/>
      <c r="T23" s="110"/>
      <c r="U23" s="110"/>
      <c r="V23" s="110"/>
      <c r="W23" s="110"/>
      <c r="X23" s="110"/>
    </row>
    <row r="24" spans="5:24" x14ac:dyDescent="0.2">
      <c r="E24" s="112"/>
      <c r="F24" s="113"/>
      <c r="G24" s="113"/>
      <c r="H24" s="110"/>
      <c r="I24" s="110"/>
      <c r="J24" s="110"/>
      <c r="K24" s="110"/>
      <c r="L24" s="110"/>
      <c r="M24" s="110"/>
      <c r="N24" s="110"/>
      <c r="O24" s="110"/>
      <c r="P24" s="110"/>
      <c r="Q24" s="110"/>
      <c r="R24" s="110"/>
      <c r="S24" s="110"/>
      <c r="T24" s="110"/>
      <c r="U24" s="110"/>
      <c r="V24" s="110"/>
      <c r="W24" s="110"/>
      <c r="X24" s="110"/>
    </row>
    <row r="25" spans="5:24" x14ac:dyDescent="0.2">
      <c r="E25" s="112"/>
      <c r="F25" s="113"/>
      <c r="G25" s="113"/>
      <c r="H25" s="110"/>
      <c r="I25" s="110"/>
      <c r="J25" s="110"/>
      <c r="K25" s="110"/>
      <c r="L25" s="110"/>
      <c r="M25" s="110"/>
      <c r="N25" s="110"/>
      <c r="O25" s="110"/>
      <c r="P25" s="110"/>
      <c r="Q25" s="110"/>
      <c r="R25" s="110"/>
      <c r="S25" s="110"/>
      <c r="T25" s="110"/>
      <c r="U25" s="110"/>
      <c r="V25" s="110"/>
      <c r="W25" s="110"/>
      <c r="X25" s="110"/>
    </row>
    <row r="26" spans="5:24" x14ac:dyDescent="0.2">
      <c r="E26" s="112"/>
      <c r="F26" s="113"/>
      <c r="G26" s="113"/>
      <c r="H26" s="110"/>
      <c r="I26" s="110"/>
      <c r="J26" s="110"/>
      <c r="K26" s="110"/>
      <c r="L26" s="110"/>
      <c r="M26" s="110"/>
      <c r="N26" s="110"/>
      <c r="O26" s="110"/>
      <c r="P26" s="110"/>
      <c r="Q26" s="110"/>
      <c r="R26" s="110"/>
      <c r="S26" s="110"/>
      <c r="T26" s="110"/>
      <c r="U26" s="110"/>
      <c r="V26" s="110"/>
      <c r="W26" s="110"/>
      <c r="X26" s="110"/>
    </row>
    <row r="27" spans="5:24" x14ac:dyDescent="0.2">
      <c r="E27" s="112"/>
      <c r="F27" s="113"/>
      <c r="G27" s="113"/>
      <c r="H27" s="110"/>
      <c r="I27" s="110"/>
      <c r="J27" s="110"/>
      <c r="K27" s="110"/>
      <c r="L27" s="110"/>
      <c r="M27" s="110"/>
      <c r="N27" s="110"/>
      <c r="O27" s="110"/>
      <c r="P27" s="110"/>
      <c r="Q27" s="110"/>
      <c r="R27" s="110"/>
      <c r="S27" s="110"/>
      <c r="T27" s="110"/>
      <c r="U27" s="110"/>
      <c r="V27" s="110"/>
      <c r="W27" s="110"/>
      <c r="X27" s="110"/>
    </row>
    <row r="28" spans="5:24" x14ac:dyDescent="0.2">
      <c r="E28" s="112"/>
      <c r="F28" s="113"/>
      <c r="G28" s="113"/>
      <c r="H28" s="110"/>
      <c r="I28" s="110"/>
      <c r="J28" s="110"/>
      <c r="K28" s="110"/>
      <c r="L28" s="110"/>
      <c r="M28" s="110"/>
      <c r="N28" s="110"/>
      <c r="O28" s="110"/>
      <c r="P28" s="110"/>
      <c r="Q28" s="110"/>
      <c r="R28" s="110"/>
      <c r="S28" s="110"/>
      <c r="T28" s="110"/>
      <c r="U28" s="110"/>
      <c r="V28" s="110"/>
      <c r="W28" s="110"/>
      <c r="X28" s="110"/>
    </row>
    <row r="29" spans="5:24" x14ac:dyDescent="0.2">
      <c r="E29" s="112"/>
      <c r="F29" s="113"/>
      <c r="G29" s="113"/>
      <c r="H29" s="110"/>
      <c r="I29" s="110"/>
      <c r="J29" s="110"/>
      <c r="K29" s="110"/>
      <c r="L29" s="110"/>
      <c r="M29" s="110"/>
      <c r="N29" s="110"/>
      <c r="O29" s="110"/>
      <c r="P29" s="110"/>
      <c r="Q29" s="110"/>
      <c r="R29" s="110"/>
      <c r="S29" s="110"/>
      <c r="T29" s="110"/>
      <c r="U29" s="110"/>
      <c r="V29" s="110"/>
      <c r="W29" s="110"/>
      <c r="X29" s="110"/>
    </row>
    <row r="30" spans="5:24" x14ac:dyDescent="0.2">
      <c r="E30" s="112"/>
      <c r="F30" s="113"/>
      <c r="G30" s="113"/>
      <c r="H30" s="110"/>
      <c r="I30" s="110"/>
      <c r="J30" s="110"/>
      <c r="K30" s="110"/>
      <c r="L30" s="110"/>
      <c r="M30" s="110"/>
      <c r="N30" s="110"/>
      <c r="O30" s="110"/>
      <c r="P30" s="110"/>
      <c r="Q30" s="110"/>
      <c r="R30" s="110"/>
      <c r="S30" s="110"/>
      <c r="T30" s="110"/>
      <c r="U30" s="110"/>
      <c r="V30" s="110"/>
      <c r="W30" s="110"/>
      <c r="X30" s="110"/>
    </row>
    <row r="31" spans="5:24" x14ac:dyDescent="0.2">
      <c r="E31" s="110"/>
      <c r="F31" s="110"/>
      <c r="G31" s="110"/>
      <c r="H31" s="110"/>
      <c r="I31" s="110"/>
      <c r="J31" s="110"/>
      <c r="K31" s="110"/>
      <c r="L31" s="110"/>
      <c r="M31" s="110"/>
      <c r="N31" s="110"/>
      <c r="O31" s="110"/>
      <c r="P31" s="110"/>
      <c r="Q31" s="110"/>
      <c r="R31" s="110"/>
      <c r="S31" s="110"/>
      <c r="T31" s="110"/>
      <c r="U31" s="110"/>
      <c r="V31" s="110"/>
      <c r="W31" s="110"/>
      <c r="X31" s="110"/>
    </row>
  </sheetData>
  <mergeCells count="7">
    <mergeCell ref="A1:J1"/>
    <mergeCell ref="A2:B2"/>
    <mergeCell ref="A12:J12"/>
    <mergeCell ref="A3:B3"/>
    <mergeCell ref="C3:E3"/>
    <mergeCell ref="F3:H3"/>
    <mergeCell ref="I3:J3"/>
  </mergeCells>
  <hyperlinks>
    <hyperlink ref="A2:B2" location="TOC!A1" display="Return to Table of Contents" xr:uid="{00000000-0004-0000-1D00-000000000000}"/>
  </hyperlinks>
  <pageMargins left="0.25" right="0.25" top="0.75" bottom="0.75" header="0.3" footer="0.3"/>
  <pageSetup orientation="landscape" horizontalDpi="1200" verticalDpi="1200" r:id="rId1"/>
  <headerFooter>
    <oddHeader>&amp;L2022-23 &amp;"Arial,Italic"Survey of Dental Education
&amp;"Arial,Regular"Report 2 - Tuition, Admission, and Attrition</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pageSetUpPr fitToPage="1"/>
  </sheetPr>
  <dimension ref="A1:P64"/>
  <sheetViews>
    <sheetView workbookViewId="0">
      <pane ySplit="1" topLeftCell="A2" activePane="bottomLeft" state="frozen"/>
      <selection activeCell="A2" sqref="A2:C2"/>
      <selection pane="bottomLeft"/>
    </sheetView>
  </sheetViews>
  <sheetFormatPr defaultColWidth="9.140625" defaultRowHeight="12.75" x14ac:dyDescent="0.2"/>
  <cols>
    <col min="1" max="16384" width="9.140625" style="22"/>
  </cols>
  <sheetData>
    <row r="1" spans="1:4" ht="15" x14ac:dyDescent="0.25">
      <c r="A1" s="28" t="s">
        <v>33</v>
      </c>
      <c r="B1" s="24"/>
      <c r="C1" s="24"/>
    </row>
    <row r="2" spans="1:4" ht="20.25" customHeight="1" x14ac:dyDescent="0.2">
      <c r="A2" s="657" t="s">
        <v>36</v>
      </c>
      <c r="B2" s="657"/>
      <c r="C2" s="657"/>
    </row>
    <row r="3" spans="1:4" x14ac:dyDescent="0.2">
      <c r="A3" s="212"/>
      <c r="B3" s="212"/>
    </row>
    <row r="4" spans="1:4" ht="6" customHeight="1" x14ac:dyDescent="0.2">
      <c r="A4" s="232" t="s">
        <v>565</v>
      </c>
      <c r="B4" s="232" t="s">
        <v>566</v>
      </c>
      <c r="C4" s="209" t="s">
        <v>567</v>
      </c>
      <c r="D4" s="209"/>
    </row>
    <row r="5" spans="1:4" ht="6" customHeight="1" x14ac:dyDescent="0.2">
      <c r="A5" s="232">
        <v>75</v>
      </c>
      <c r="B5" s="230">
        <v>5763</v>
      </c>
      <c r="C5" s="229">
        <v>3.4704147145583897E-2</v>
      </c>
      <c r="D5" s="209"/>
    </row>
    <row r="6" spans="1:4" ht="6" customHeight="1" x14ac:dyDescent="0.2">
      <c r="A6" s="232">
        <v>76</v>
      </c>
      <c r="B6" s="230">
        <v>5935</v>
      </c>
      <c r="C6" s="229">
        <v>3.3698399326032011E-2</v>
      </c>
      <c r="D6" s="209"/>
    </row>
    <row r="7" spans="1:4" ht="6" customHeight="1" x14ac:dyDescent="0.2">
      <c r="A7" s="232">
        <v>77</v>
      </c>
      <c r="B7" s="230">
        <v>5954</v>
      </c>
      <c r="C7" s="229">
        <v>3.3590863285186429E-2</v>
      </c>
      <c r="D7" s="209"/>
    </row>
    <row r="8" spans="1:4" ht="6" customHeight="1" x14ac:dyDescent="0.2">
      <c r="A8" s="232">
        <v>78</v>
      </c>
      <c r="B8" s="230">
        <v>6301</v>
      </c>
      <c r="C8" s="229">
        <v>3.6502142517060784E-2</v>
      </c>
      <c r="D8" s="209"/>
    </row>
    <row r="9" spans="1:4" ht="6" customHeight="1" x14ac:dyDescent="0.2">
      <c r="A9" s="232">
        <v>79</v>
      </c>
      <c r="B9" s="230">
        <v>6132</v>
      </c>
      <c r="C9" s="229">
        <v>3.5225048923679059E-2</v>
      </c>
      <c r="D9" s="209"/>
    </row>
    <row r="10" spans="1:4" ht="6" customHeight="1" x14ac:dyDescent="0.2">
      <c r="A10" s="232">
        <v>80</v>
      </c>
      <c r="B10" s="230">
        <v>6030</v>
      </c>
      <c r="C10" s="229">
        <v>4.2951907131011609E-2</v>
      </c>
      <c r="D10" s="209"/>
    </row>
    <row r="11" spans="1:4" ht="6" customHeight="1" x14ac:dyDescent="0.2">
      <c r="A11" s="232">
        <v>81</v>
      </c>
      <c r="B11" s="230">
        <v>5855</v>
      </c>
      <c r="C11" s="229">
        <v>4.9530315969257048E-2</v>
      </c>
      <c r="D11" s="209"/>
    </row>
    <row r="12" spans="1:4" ht="6" customHeight="1" x14ac:dyDescent="0.2">
      <c r="A12" s="232">
        <v>82</v>
      </c>
      <c r="B12" s="230">
        <v>5498</v>
      </c>
      <c r="C12" s="229">
        <v>5.5656602400873043E-2</v>
      </c>
      <c r="D12" s="209"/>
    </row>
    <row r="13" spans="1:4" ht="6" customHeight="1" x14ac:dyDescent="0.2">
      <c r="A13" s="232">
        <v>83</v>
      </c>
      <c r="B13" s="230">
        <v>5274</v>
      </c>
      <c r="C13" s="229">
        <v>6.7690557451649605E-2</v>
      </c>
      <c r="D13" s="209"/>
    </row>
    <row r="14" spans="1:4" ht="6" customHeight="1" x14ac:dyDescent="0.2">
      <c r="A14" s="232">
        <v>84</v>
      </c>
      <c r="B14" s="230">
        <v>4937</v>
      </c>
      <c r="C14" s="229">
        <v>7.2311120113429203E-2</v>
      </c>
      <c r="D14" s="209"/>
    </row>
    <row r="15" spans="1:4" ht="6" customHeight="1" x14ac:dyDescent="0.2">
      <c r="A15" s="232">
        <v>85</v>
      </c>
      <c r="B15" s="230">
        <v>4843</v>
      </c>
      <c r="C15" s="229">
        <v>8.2386950237456125E-2</v>
      </c>
      <c r="D15" s="209"/>
    </row>
    <row r="16" spans="1:4" ht="6" customHeight="1" x14ac:dyDescent="0.2">
      <c r="A16" s="232">
        <v>86</v>
      </c>
      <c r="B16" s="230">
        <v>4554</v>
      </c>
      <c r="C16" s="229">
        <v>4.9626701800614847E-2</v>
      </c>
      <c r="D16" s="209"/>
    </row>
    <row r="17" spans="1:4" ht="6" customHeight="1" x14ac:dyDescent="0.2">
      <c r="A17" s="232">
        <v>87</v>
      </c>
      <c r="B17" s="230">
        <v>4370</v>
      </c>
      <c r="C17" s="229">
        <v>4.8512585812356977E-2</v>
      </c>
      <c r="D17" s="209"/>
    </row>
    <row r="18" spans="1:4" ht="6" customHeight="1" x14ac:dyDescent="0.2">
      <c r="A18" s="232">
        <v>88</v>
      </c>
      <c r="B18" s="230">
        <v>4196</v>
      </c>
      <c r="C18" s="229">
        <v>4.408960915157293E-2</v>
      </c>
      <c r="D18" s="209"/>
    </row>
    <row r="19" spans="1:4" ht="6" customHeight="1" x14ac:dyDescent="0.2">
      <c r="A19" s="232">
        <v>89</v>
      </c>
      <c r="B19" s="230">
        <v>3979</v>
      </c>
      <c r="C19" s="229">
        <v>5.4033676803216892E-2</v>
      </c>
      <c r="D19" s="209"/>
    </row>
    <row r="20" spans="1:4" ht="6" customHeight="1" x14ac:dyDescent="0.2">
      <c r="A20" s="232">
        <v>90</v>
      </c>
      <c r="B20" s="230">
        <v>4001</v>
      </c>
      <c r="C20" s="229">
        <v>4.4238940264933767E-2</v>
      </c>
      <c r="D20" s="209"/>
    </row>
    <row r="21" spans="1:4" ht="6" customHeight="1" x14ac:dyDescent="0.2">
      <c r="A21" s="232">
        <v>91</v>
      </c>
      <c r="B21" s="230">
        <v>4047</v>
      </c>
      <c r="C21" s="229">
        <v>4.1018038052878673E-2</v>
      </c>
      <c r="D21" s="209"/>
    </row>
    <row r="22" spans="1:4" ht="6" customHeight="1" x14ac:dyDescent="0.2">
      <c r="A22" s="232">
        <v>92</v>
      </c>
      <c r="B22" s="230">
        <v>4072</v>
      </c>
      <c r="C22" s="229">
        <v>4.1011787819253437E-2</v>
      </c>
      <c r="D22" s="209"/>
    </row>
    <row r="23" spans="1:4" ht="6" customHeight="1" x14ac:dyDescent="0.2">
      <c r="A23" s="232">
        <v>93</v>
      </c>
      <c r="B23" s="230">
        <v>4100</v>
      </c>
      <c r="C23" s="229">
        <v>3.7560975609756096E-2</v>
      </c>
      <c r="D23" s="209"/>
    </row>
    <row r="24" spans="1:4" ht="6" customHeight="1" x14ac:dyDescent="0.2">
      <c r="A24" s="232">
        <v>94</v>
      </c>
      <c r="B24" s="230">
        <v>4121</v>
      </c>
      <c r="C24" s="229">
        <v>4.5999999999999999E-2</v>
      </c>
      <c r="D24" s="209"/>
    </row>
    <row r="25" spans="1:4" ht="6" customHeight="1" x14ac:dyDescent="0.2">
      <c r="A25" s="232">
        <v>95</v>
      </c>
      <c r="B25" s="230">
        <v>4237</v>
      </c>
      <c r="C25" s="229">
        <v>3.5000000000000003E-2</v>
      </c>
      <c r="D25" s="209"/>
    </row>
    <row r="26" spans="1:4" ht="6" customHeight="1" x14ac:dyDescent="0.2">
      <c r="A26" s="232">
        <v>96</v>
      </c>
      <c r="B26" s="230">
        <v>4255</v>
      </c>
      <c r="C26" s="229">
        <v>0.04</v>
      </c>
      <c r="D26" s="209"/>
    </row>
    <row r="27" spans="1:4" ht="6" customHeight="1" x14ac:dyDescent="0.2">
      <c r="A27" s="232">
        <v>97</v>
      </c>
      <c r="B27" s="230">
        <v>4347</v>
      </c>
      <c r="C27" s="229">
        <v>3.5000000000000003E-2</v>
      </c>
      <c r="D27" s="209"/>
    </row>
    <row r="28" spans="1:4" ht="6" customHeight="1" x14ac:dyDescent="0.2">
      <c r="A28" s="232">
        <v>98</v>
      </c>
      <c r="B28" s="230">
        <v>4268</v>
      </c>
      <c r="C28" s="229">
        <v>3.3000000000000002E-2</v>
      </c>
      <c r="D28" s="209"/>
    </row>
    <row r="29" spans="1:4" ht="6" customHeight="1" x14ac:dyDescent="0.2">
      <c r="A29" s="232">
        <v>99</v>
      </c>
      <c r="B29" s="230">
        <v>4314</v>
      </c>
      <c r="C29" s="229">
        <v>0.04</v>
      </c>
      <c r="D29" s="209"/>
    </row>
    <row r="30" spans="1:4" ht="6" customHeight="1" x14ac:dyDescent="0.2">
      <c r="A30" s="231" t="s">
        <v>568</v>
      </c>
      <c r="B30" s="230">
        <v>4327</v>
      </c>
      <c r="C30" s="229">
        <v>0.03</v>
      </c>
      <c r="D30" s="209"/>
    </row>
    <row r="31" spans="1:4" ht="6" customHeight="1" x14ac:dyDescent="0.2">
      <c r="A31" s="231" t="s">
        <v>569</v>
      </c>
      <c r="B31" s="230">
        <v>4407</v>
      </c>
      <c r="C31" s="229">
        <v>2.8000000000000001E-2</v>
      </c>
      <c r="D31" s="209"/>
    </row>
    <row r="32" spans="1:4" ht="6" customHeight="1" x14ac:dyDescent="0.2">
      <c r="A32" s="231" t="s">
        <v>570</v>
      </c>
      <c r="B32" s="230">
        <v>4448</v>
      </c>
      <c r="C32" s="229">
        <v>2.3E-2</v>
      </c>
      <c r="D32" s="209"/>
    </row>
    <row r="33" spans="1:4" ht="6" customHeight="1" x14ac:dyDescent="0.2">
      <c r="A33" s="231" t="s">
        <v>571</v>
      </c>
      <c r="B33" s="230">
        <v>4618</v>
      </c>
      <c r="C33" s="229">
        <v>2.7E-2</v>
      </c>
      <c r="D33" s="209"/>
    </row>
    <row r="34" spans="1:4" ht="6" customHeight="1" x14ac:dyDescent="0.2">
      <c r="A34" s="231" t="s">
        <v>572</v>
      </c>
      <c r="B34" s="230">
        <v>4612</v>
      </c>
      <c r="C34" s="229">
        <v>2.5999999999999999E-2</v>
      </c>
      <c r="D34" s="209"/>
    </row>
    <row r="35" spans="1:4" ht="6" customHeight="1" x14ac:dyDescent="0.2">
      <c r="A35" s="231" t="s">
        <v>573</v>
      </c>
      <c r="B35" s="230">
        <v>4688</v>
      </c>
      <c r="C35" s="229">
        <v>2.1999999999999999E-2</v>
      </c>
      <c r="D35" s="209"/>
    </row>
    <row r="36" spans="1:4" ht="6" customHeight="1" x14ac:dyDescent="0.2">
      <c r="A36" s="231" t="s">
        <v>574</v>
      </c>
      <c r="B36" s="230">
        <v>4733</v>
      </c>
      <c r="C36" s="229">
        <v>2.1999999999999999E-2</v>
      </c>
      <c r="D36" s="209"/>
    </row>
    <row r="37" spans="1:4" ht="6" customHeight="1" x14ac:dyDescent="0.2">
      <c r="A37" s="233" t="s">
        <v>575</v>
      </c>
      <c r="B37" s="230">
        <v>4770</v>
      </c>
      <c r="C37" s="229">
        <v>2.1999999999999999E-2</v>
      </c>
      <c r="D37" s="209"/>
    </row>
    <row r="38" spans="1:4" ht="6" customHeight="1" x14ac:dyDescent="0.2">
      <c r="A38" s="231" t="s">
        <v>576</v>
      </c>
      <c r="B38" s="230">
        <v>4918</v>
      </c>
      <c r="C38" s="229">
        <v>1.7000000000000001E-2</v>
      </c>
      <c r="D38" s="209"/>
    </row>
    <row r="39" spans="1:4" ht="6" customHeight="1" x14ac:dyDescent="0.2">
      <c r="A39" s="231" t="s">
        <v>577</v>
      </c>
      <c r="B39" s="230">
        <v>5089</v>
      </c>
      <c r="C39" s="229">
        <v>1.9E-2</v>
      </c>
      <c r="D39" s="209"/>
    </row>
    <row r="40" spans="1:4" ht="6" customHeight="1" x14ac:dyDescent="0.2">
      <c r="A40" s="232">
        <v>10</v>
      </c>
      <c r="B40" s="230">
        <v>5170</v>
      </c>
      <c r="C40" s="229">
        <v>1.4999999999999999E-2</v>
      </c>
      <c r="D40" s="209"/>
    </row>
    <row r="41" spans="1:4" ht="6" customHeight="1" x14ac:dyDescent="0.2">
      <c r="A41" s="232">
        <v>11</v>
      </c>
      <c r="B41" s="230">
        <v>5493</v>
      </c>
      <c r="C41" s="229">
        <v>1.4999999999999999E-2</v>
      </c>
      <c r="D41" s="209"/>
    </row>
    <row r="42" spans="1:4" ht="6" customHeight="1" x14ac:dyDescent="0.2">
      <c r="A42" s="232">
        <v>12</v>
      </c>
      <c r="B42" s="230">
        <v>5697</v>
      </c>
      <c r="C42" s="229">
        <v>1.6E-2</v>
      </c>
      <c r="D42" s="209"/>
    </row>
    <row r="43" spans="1:4" ht="6" customHeight="1" x14ac:dyDescent="0.2">
      <c r="A43" s="232">
        <v>13</v>
      </c>
      <c r="B43" s="230">
        <v>5904</v>
      </c>
      <c r="C43" s="229">
        <v>1.2999999999999999E-2</v>
      </c>
      <c r="D43" s="209"/>
    </row>
    <row r="44" spans="1:4" ht="6" customHeight="1" x14ac:dyDescent="0.2">
      <c r="A44" s="232">
        <v>14</v>
      </c>
      <c r="B44" s="230">
        <v>5967</v>
      </c>
      <c r="C44" s="229">
        <v>1.6E-2</v>
      </c>
      <c r="D44" s="209"/>
    </row>
    <row r="45" spans="1:4" ht="6" customHeight="1" x14ac:dyDescent="0.2">
      <c r="A45" s="231">
        <v>15</v>
      </c>
      <c r="B45" s="230">
        <v>6000</v>
      </c>
      <c r="C45" s="229">
        <v>1.0999999999999999E-2</v>
      </c>
      <c r="D45" s="209"/>
    </row>
    <row r="46" spans="1:4" x14ac:dyDescent="0.2">
      <c r="A46" s="231">
        <v>16</v>
      </c>
      <c r="B46" s="230">
        <v>6165</v>
      </c>
      <c r="C46" s="229">
        <v>1.2999999999999999E-2</v>
      </c>
      <c r="D46" s="209"/>
    </row>
    <row r="47" spans="1:4" x14ac:dyDescent="0.2">
      <c r="A47" s="228">
        <v>17</v>
      </c>
      <c r="B47" s="227">
        <v>6184</v>
      </c>
      <c r="C47" s="226">
        <v>1.2E-2</v>
      </c>
      <c r="D47" s="209"/>
    </row>
    <row r="48" spans="1:4" x14ac:dyDescent="0.2">
      <c r="A48" s="225">
        <v>18</v>
      </c>
      <c r="B48" s="235">
        <v>6250</v>
      </c>
      <c r="C48" s="234">
        <v>1.0999999999999999E-2</v>
      </c>
    </row>
    <row r="49" spans="1:16" x14ac:dyDescent="0.2">
      <c r="A49" s="225">
        <v>19</v>
      </c>
      <c r="B49" s="235">
        <v>6308</v>
      </c>
      <c r="C49" s="234">
        <v>1.2999999999999999E-2</v>
      </c>
    </row>
    <row r="50" spans="1:16" x14ac:dyDescent="0.2">
      <c r="A50" s="22">
        <v>20</v>
      </c>
      <c r="B50" s="235">
        <v>6317</v>
      </c>
      <c r="C50" s="234">
        <v>1.0999999999999999E-2</v>
      </c>
    </row>
    <row r="51" spans="1:16" x14ac:dyDescent="0.2">
      <c r="A51" s="22">
        <v>21</v>
      </c>
      <c r="B51" s="235">
        <v>6360</v>
      </c>
      <c r="C51" s="236">
        <v>1.2E-2</v>
      </c>
    </row>
    <row r="62" spans="1:16" ht="24.75" customHeight="1" x14ac:dyDescent="0.2">
      <c r="A62" s="169" t="s">
        <v>266</v>
      </c>
    </row>
    <row r="63" spans="1:16" x14ac:dyDescent="0.2">
      <c r="A63" s="14" t="s">
        <v>335</v>
      </c>
      <c r="P63" s="427"/>
    </row>
    <row r="64" spans="1:16" x14ac:dyDescent="0.2">
      <c r="A64" s="14" t="s">
        <v>201</v>
      </c>
    </row>
  </sheetData>
  <mergeCells count="1">
    <mergeCell ref="A2:C2"/>
  </mergeCells>
  <hyperlinks>
    <hyperlink ref="A2:C2" location="TOC!A1" display="Return to Table of Contents" xr:uid="{00000000-0004-0000-1E00-000000000000}"/>
  </hyperlinks>
  <pageMargins left="0.25" right="0.25" top="0.75" bottom="0.75" header="0.3" footer="0.3"/>
  <pageSetup scale="60" orientation="landscape" horizontalDpi="1200" verticalDpi="1200" r:id="rId1"/>
  <headerFooter>
    <oddHeader>&amp;L2022-23 &amp;"Arial,Italic"Survey of Dental Education
&amp;"Arial,Regular"Report 2 - Tuition, Admission, and Attrition</oddHead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pageSetUpPr fitToPage="1"/>
  </sheetPr>
  <dimension ref="A1:P42"/>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6384" width="9.140625" style="22"/>
  </cols>
  <sheetData>
    <row r="1" spans="1:16" ht="15" x14ac:dyDescent="0.25">
      <c r="A1" s="28" t="s">
        <v>578</v>
      </c>
      <c r="B1" s="24"/>
      <c r="C1" s="24"/>
    </row>
    <row r="2" spans="1:16" ht="14.25" x14ac:dyDescent="0.2">
      <c r="A2" s="606" t="s">
        <v>36</v>
      </c>
      <c r="B2" s="606"/>
      <c r="C2" s="606"/>
    </row>
    <row r="3" spans="1:16" ht="13.5" customHeight="1" x14ac:dyDescent="0.2"/>
    <row r="4" spans="1:16" x14ac:dyDescent="0.2">
      <c r="B4" s="22" t="s">
        <v>579</v>
      </c>
      <c r="C4" s="22" t="s">
        <v>580</v>
      </c>
      <c r="D4" s="22" t="s">
        <v>581</v>
      </c>
    </row>
    <row r="5" spans="1:16" x14ac:dyDescent="0.2">
      <c r="B5" s="22" t="s">
        <v>582</v>
      </c>
      <c r="C5" s="236">
        <v>0.76500000000000001</v>
      </c>
      <c r="D5" s="236">
        <v>0.23499999999999999</v>
      </c>
      <c r="E5" s="236">
        <v>0.5</v>
      </c>
      <c r="F5" s="236">
        <f t="shared" ref="F5:F25" si="0">SUM(C5:D5)</f>
        <v>1</v>
      </c>
    </row>
    <row r="6" spans="1:16" x14ac:dyDescent="0.2">
      <c r="B6" s="22" t="s">
        <v>583</v>
      </c>
      <c r="C6" s="236">
        <v>0.53700000000000003</v>
      </c>
      <c r="D6" s="236">
        <v>0.46300000000000002</v>
      </c>
      <c r="E6" s="236">
        <v>0.5</v>
      </c>
      <c r="F6" s="236">
        <f t="shared" si="0"/>
        <v>1</v>
      </c>
    </row>
    <row r="7" spans="1:16" x14ac:dyDescent="0.2">
      <c r="B7" s="22" t="s">
        <v>584</v>
      </c>
      <c r="C7" s="236">
        <v>0.56799999999999995</v>
      </c>
      <c r="D7" s="236">
        <v>0.432</v>
      </c>
      <c r="E7" s="236">
        <v>0.5</v>
      </c>
      <c r="F7" s="236">
        <f t="shared" si="0"/>
        <v>1</v>
      </c>
    </row>
    <row r="8" spans="1:16" x14ac:dyDescent="0.2">
      <c r="B8" s="22" t="s">
        <v>585</v>
      </c>
      <c r="C8" s="236">
        <v>0.51515151515151514</v>
      </c>
      <c r="D8" s="236">
        <v>0.48484848484848492</v>
      </c>
      <c r="E8" s="236">
        <v>0.5</v>
      </c>
      <c r="F8" s="236">
        <f t="shared" si="0"/>
        <v>1</v>
      </c>
      <c r="P8" s="22">
        <f>44/76</f>
        <v>0.57894736842105265</v>
      </c>
    </row>
    <row r="9" spans="1:16" x14ac:dyDescent="0.2">
      <c r="B9" s="22" t="s">
        <v>586</v>
      </c>
      <c r="C9" s="236">
        <v>0.56399999999999995</v>
      </c>
      <c r="D9" s="236">
        <v>0.436</v>
      </c>
      <c r="E9" s="236">
        <v>0.5</v>
      </c>
      <c r="F9" s="236">
        <f t="shared" si="0"/>
        <v>1</v>
      </c>
      <c r="P9" s="22">
        <f>32/76</f>
        <v>0.42105263157894735</v>
      </c>
    </row>
    <row r="10" spans="1:16" x14ac:dyDescent="0.2">
      <c r="B10" s="22" t="s">
        <v>587</v>
      </c>
      <c r="C10" s="236">
        <v>0.6</v>
      </c>
      <c r="D10" s="236">
        <v>0.39999999999999997</v>
      </c>
      <c r="E10" s="236">
        <v>0.5</v>
      </c>
      <c r="F10" s="236">
        <f t="shared" si="0"/>
        <v>1</v>
      </c>
    </row>
    <row r="11" spans="1:16" x14ac:dyDescent="0.2">
      <c r="B11" s="22" t="s">
        <v>588</v>
      </c>
      <c r="C11" s="236">
        <v>0.4285714285714286</v>
      </c>
      <c r="D11" s="236">
        <v>0.57142857142857151</v>
      </c>
      <c r="E11" s="236">
        <v>0.5</v>
      </c>
      <c r="F11" s="236">
        <f t="shared" si="0"/>
        <v>1</v>
      </c>
    </row>
    <row r="12" spans="1:16" x14ac:dyDescent="0.2">
      <c r="B12" s="22" t="s">
        <v>589</v>
      </c>
      <c r="C12" s="236">
        <v>0.375</v>
      </c>
      <c r="D12" s="236">
        <v>0.625</v>
      </c>
      <c r="E12" s="236">
        <v>0.5</v>
      </c>
      <c r="F12" s="236">
        <f t="shared" si="0"/>
        <v>1</v>
      </c>
    </row>
    <row r="13" spans="1:16" x14ac:dyDescent="0.2">
      <c r="B13" s="22" t="s">
        <v>590</v>
      </c>
      <c r="C13" s="236">
        <v>0.37037037037037035</v>
      </c>
      <c r="D13" s="236">
        <v>0.62962962962962954</v>
      </c>
      <c r="E13" s="236">
        <v>0.5</v>
      </c>
      <c r="F13" s="236">
        <f t="shared" si="0"/>
        <v>0.99999999999999989</v>
      </c>
    </row>
    <row r="14" spans="1:16" x14ac:dyDescent="0.2">
      <c r="B14" s="22" t="s">
        <v>591</v>
      </c>
      <c r="C14" s="236">
        <v>0.38461538461538458</v>
      </c>
      <c r="D14" s="236">
        <v>0.61538461538461542</v>
      </c>
      <c r="E14" s="236">
        <v>0.5</v>
      </c>
      <c r="F14" s="236">
        <f t="shared" si="0"/>
        <v>1</v>
      </c>
    </row>
    <row r="15" spans="1:16" x14ac:dyDescent="0.2">
      <c r="B15" s="22" t="s">
        <v>592</v>
      </c>
      <c r="C15" s="236">
        <v>0.36363636363636365</v>
      </c>
      <c r="D15" s="236">
        <v>0.63636363636363624</v>
      </c>
      <c r="E15" s="236">
        <v>0.5</v>
      </c>
      <c r="F15" s="236">
        <f t="shared" si="0"/>
        <v>0.99999999999999989</v>
      </c>
    </row>
    <row r="16" spans="1:16" x14ac:dyDescent="0.2">
      <c r="B16" s="22" t="s">
        <v>593</v>
      </c>
      <c r="C16" s="236">
        <v>0.54545454545454541</v>
      </c>
      <c r="D16" s="236">
        <v>0.45454545454545453</v>
      </c>
      <c r="E16" s="236">
        <v>0.5</v>
      </c>
      <c r="F16" s="236">
        <f t="shared" si="0"/>
        <v>1</v>
      </c>
    </row>
    <row r="17" spans="2:6" x14ac:dyDescent="0.2">
      <c r="B17" s="22" t="s">
        <v>594</v>
      </c>
      <c r="C17" s="236">
        <v>0.5</v>
      </c>
      <c r="D17" s="236">
        <v>0.5</v>
      </c>
      <c r="E17" s="236">
        <v>0.5</v>
      </c>
      <c r="F17" s="236">
        <f t="shared" si="0"/>
        <v>1</v>
      </c>
    </row>
    <row r="18" spans="2:6" x14ac:dyDescent="0.2">
      <c r="B18" s="22" t="s">
        <v>595</v>
      </c>
      <c r="C18" s="236">
        <v>0.58823529411764708</v>
      </c>
      <c r="D18" s="236">
        <v>0.41176470588235292</v>
      </c>
      <c r="E18" s="236">
        <v>0.5</v>
      </c>
      <c r="F18" s="236">
        <f t="shared" si="0"/>
        <v>1</v>
      </c>
    </row>
    <row r="19" spans="2:6" x14ac:dyDescent="0.2">
      <c r="B19" s="22" t="s">
        <v>596</v>
      </c>
      <c r="C19" s="236">
        <v>0.5</v>
      </c>
      <c r="D19" s="236">
        <v>0.5</v>
      </c>
      <c r="E19" s="236">
        <v>0.5</v>
      </c>
      <c r="F19" s="236">
        <f t="shared" si="0"/>
        <v>1</v>
      </c>
    </row>
    <row r="20" spans="2:6" x14ac:dyDescent="0.2">
      <c r="B20" s="22" t="s">
        <v>597</v>
      </c>
      <c r="C20" s="236">
        <v>0.53333333333333333</v>
      </c>
      <c r="D20" s="236">
        <v>0.46666666666666662</v>
      </c>
      <c r="E20" s="236">
        <v>0.5</v>
      </c>
      <c r="F20" s="236">
        <f t="shared" si="0"/>
        <v>1</v>
      </c>
    </row>
    <row r="21" spans="2:6" x14ac:dyDescent="0.2">
      <c r="B21" s="22" t="s">
        <v>333</v>
      </c>
      <c r="C21" s="236">
        <v>0.437</v>
      </c>
      <c r="D21" s="236">
        <v>0.56299999999999994</v>
      </c>
      <c r="E21" s="236">
        <v>0.5</v>
      </c>
      <c r="F21" s="236">
        <f t="shared" si="0"/>
        <v>1</v>
      </c>
    </row>
    <row r="22" spans="2:6" x14ac:dyDescent="0.2">
      <c r="B22" s="22" t="s">
        <v>244</v>
      </c>
      <c r="C22" s="236">
        <v>0.5625</v>
      </c>
      <c r="D22" s="236">
        <v>0.43749999999999994</v>
      </c>
      <c r="E22" s="236">
        <v>0.5</v>
      </c>
      <c r="F22" s="236">
        <f t="shared" si="0"/>
        <v>1</v>
      </c>
    </row>
    <row r="23" spans="2:6" x14ac:dyDescent="0.2">
      <c r="B23" s="22" t="s">
        <v>245</v>
      </c>
      <c r="C23" s="236">
        <v>0.42899999999999999</v>
      </c>
      <c r="D23" s="236">
        <v>0.57099999999999995</v>
      </c>
      <c r="E23" s="236">
        <v>0.5</v>
      </c>
      <c r="F23" s="236">
        <f t="shared" si="0"/>
        <v>1</v>
      </c>
    </row>
    <row r="24" spans="2:6" x14ac:dyDescent="0.2">
      <c r="B24" s="22" t="s">
        <v>246</v>
      </c>
      <c r="C24" s="236">
        <v>0.41176470588235292</v>
      </c>
      <c r="D24" s="236">
        <v>0.58823529411764708</v>
      </c>
      <c r="E24" s="236">
        <v>0.5</v>
      </c>
      <c r="F24" s="236">
        <f t="shared" si="0"/>
        <v>1</v>
      </c>
    </row>
    <row r="25" spans="2:6" x14ac:dyDescent="0.2">
      <c r="B25" s="22" t="s">
        <v>247</v>
      </c>
      <c r="C25" s="234">
        <v>0.54545454545454541</v>
      </c>
      <c r="D25" s="234">
        <v>0.45454545454545453</v>
      </c>
      <c r="E25" s="236">
        <v>0.5</v>
      </c>
      <c r="F25" s="236">
        <f t="shared" si="0"/>
        <v>1</v>
      </c>
    </row>
    <row r="26" spans="2:6" x14ac:dyDescent="0.2">
      <c r="B26" s="22" t="s">
        <v>248</v>
      </c>
      <c r="C26" s="234">
        <f>32/76</f>
        <v>0.42105263157894735</v>
      </c>
      <c r="D26" s="234">
        <f>44/76</f>
        <v>0.57894736842105265</v>
      </c>
      <c r="E26" s="234">
        <v>0.5</v>
      </c>
      <c r="F26" s="234">
        <v>1</v>
      </c>
    </row>
    <row r="27" spans="2:6" x14ac:dyDescent="0.2">
      <c r="B27" s="22" t="s">
        <v>249</v>
      </c>
      <c r="C27" s="234">
        <v>0.438</v>
      </c>
      <c r="D27" s="234">
        <v>0.56200000000000006</v>
      </c>
      <c r="E27" s="236">
        <v>0.5</v>
      </c>
      <c r="F27" s="236">
        <f t="shared" ref="F27" si="1">SUM(C27:D27)</f>
        <v>1</v>
      </c>
    </row>
    <row r="28" spans="2:6" x14ac:dyDescent="0.2">
      <c r="B28" s="22" t="s">
        <v>250</v>
      </c>
      <c r="C28" s="234">
        <v>0.52170000000000005</v>
      </c>
      <c r="D28" s="234">
        <v>0.47820000000000001</v>
      </c>
      <c r="E28" s="236">
        <v>0.5</v>
      </c>
      <c r="F28" s="236">
        <f t="shared" ref="F28" si="2">SUM(C28:D28)</f>
        <v>0.99990000000000001</v>
      </c>
    </row>
    <row r="29" spans="2:6" x14ac:dyDescent="0.2">
      <c r="B29" s="22" t="s">
        <v>251</v>
      </c>
      <c r="C29" s="236">
        <v>0.48799999999999999</v>
      </c>
      <c r="D29" s="236">
        <v>0.51200000000000001</v>
      </c>
      <c r="E29" s="236">
        <v>0.5</v>
      </c>
      <c r="F29" s="236">
        <v>1</v>
      </c>
    </row>
    <row r="30" spans="2:6" x14ac:dyDescent="0.2">
      <c r="B30" s="22" t="s">
        <v>252</v>
      </c>
      <c r="C30" s="236">
        <v>0.47199999999999998</v>
      </c>
      <c r="D30" s="236">
        <v>0.52800000000000002</v>
      </c>
      <c r="E30" s="367">
        <v>0.5</v>
      </c>
      <c r="F30" s="367">
        <v>1</v>
      </c>
    </row>
    <row r="31" spans="2:6" x14ac:dyDescent="0.2">
      <c r="B31" s="22" t="s">
        <v>253</v>
      </c>
      <c r="C31" s="236">
        <v>0.5</v>
      </c>
      <c r="D31" s="236">
        <v>0.5</v>
      </c>
      <c r="E31" s="367">
        <v>0.5</v>
      </c>
      <c r="F31" s="367">
        <v>1</v>
      </c>
    </row>
    <row r="40" spans="1:1" ht="18" customHeight="1" x14ac:dyDescent="0.2">
      <c r="A40" s="169" t="s">
        <v>266</v>
      </c>
    </row>
    <row r="41" spans="1:1" x14ac:dyDescent="0.2">
      <c r="A41" s="14" t="s">
        <v>335</v>
      </c>
    </row>
    <row r="42" spans="1:1" x14ac:dyDescent="0.2">
      <c r="A42" s="14" t="s">
        <v>201</v>
      </c>
    </row>
  </sheetData>
  <mergeCells count="1">
    <mergeCell ref="A2:C2"/>
  </mergeCells>
  <hyperlinks>
    <hyperlink ref="A2:C2" location="TOC!A1" display="Return to Table of Contents" xr:uid="{00000000-0004-0000-1F00-000000000000}"/>
  </hyperlinks>
  <pageMargins left="0.25" right="0.25" top="0.75" bottom="0.75" header="0.3" footer="0.3"/>
  <pageSetup scale="68" orientation="landscape" horizontalDpi="1200" verticalDpi="1200" r:id="rId1"/>
  <headerFooter>
    <oddHeader>&amp;L2022-23 &amp;"Arial,Italic"Survey of Dental Education
&amp;"Arial,Regular"Report 2 - Tuition, Admission, and Attrition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pageSetUpPr fitToPage="1"/>
  </sheetPr>
  <dimension ref="A1:B30"/>
  <sheetViews>
    <sheetView zoomScaleNormal="100" workbookViewId="0">
      <pane xSplit="1" ySplit="4" topLeftCell="B5" activePane="bottomRight" state="frozen"/>
      <selection pane="topRight" activeCell="A2" sqref="A2:C2"/>
      <selection pane="bottomLeft" activeCell="A2" sqref="A2:C2"/>
      <selection pane="bottomRight"/>
    </sheetView>
  </sheetViews>
  <sheetFormatPr defaultColWidth="9.28515625" defaultRowHeight="12.75" x14ac:dyDescent="0.2"/>
  <cols>
    <col min="1" max="1" width="24.7109375" style="22" customWidth="1"/>
    <col min="2" max="2" width="67.7109375" style="22" customWidth="1"/>
    <col min="3" max="16384" width="9.28515625" style="22"/>
  </cols>
  <sheetData>
    <row r="1" spans="1:2" ht="22.5" customHeight="1" x14ac:dyDescent="0.2">
      <c r="A1" s="253" t="s">
        <v>4</v>
      </c>
      <c r="B1" s="253"/>
    </row>
    <row r="2" spans="1:2" ht="14.25" x14ac:dyDescent="0.2">
      <c r="A2" s="25" t="s">
        <v>36</v>
      </c>
      <c r="B2" s="24"/>
    </row>
    <row r="3" spans="1:2" ht="14.25" x14ac:dyDescent="0.2">
      <c r="A3" s="24"/>
      <c r="B3" s="24"/>
    </row>
    <row r="4" spans="1:2" ht="20.25" customHeight="1" x14ac:dyDescent="0.2">
      <c r="A4" s="253" t="s">
        <v>42</v>
      </c>
      <c r="B4" s="253" t="s">
        <v>43</v>
      </c>
    </row>
    <row r="5" spans="1:2" ht="14.25" x14ac:dyDescent="0.2">
      <c r="A5" s="24"/>
      <c r="B5" s="24"/>
    </row>
    <row r="6" spans="1:2" ht="60.75" customHeight="1" x14ac:dyDescent="0.2">
      <c r="A6" s="26" t="s">
        <v>44</v>
      </c>
      <c r="B6" s="30" t="s">
        <v>45</v>
      </c>
    </row>
    <row r="7" spans="1:2" ht="14.25" x14ac:dyDescent="0.2">
      <c r="A7" s="24"/>
      <c r="B7" s="24"/>
    </row>
    <row r="8" spans="1:2" ht="28.5" x14ac:dyDescent="0.2">
      <c r="A8" s="26" t="s">
        <v>46</v>
      </c>
      <c r="B8" s="27" t="s">
        <v>47</v>
      </c>
    </row>
    <row r="9" spans="1:2" ht="14.25" x14ac:dyDescent="0.2">
      <c r="A9" s="24"/>
      <c r="B9" s="24"/>
    </row>
    <row r="10" spans="1:2" ht="15" x14ac:dyDescent="0.25">
      <c r="A10" s="28" t="s">
        <v>48</v>
      </c>
      <c r="B10" s="24" t="s">
        <v>49</v>
      </c>
    </row>
    <row r="11" spans="1:2" ht="14.25" x14ac:dyDescent="0.2">
      <c r="A11" s="24"/>
      <c r="B11" s="24"/>
    </row>
    <row r="12" spans="1:2" ht="15" x14ac:dyDescent="0.25">
      <c r="A12" s="28" t="s">
        <v>50</v>
      </c>
      <c r="B12" s="24" t="s">
        <v>51</v>
      </c>
    </row>
    <row r="13" spans="1:2" ht="14.25" x14ac:dyDescent="0.2">
      <c r="A13" s="24"/>
      <c r="B13" s="24"/>
    </row>
    <row r="14" spans="1:2" ht="15" x14ac:dyDescent="0.25">
      <c r="A14" s="28" t="s">
        <v>52</v>
      </c>
      <c r="B14" s="24" t="s">
        <v>53</v>
      </c>
    </row>
    <row r="15" spans="1:2" ht="14.25" x14ac:dyDescent="0.2">
      <c r="A15" s="24"/>
      <c r="B15" s="24"/>
    </row>
    <row r="16" spans="1:2" ht="15" x14ac:dyDescent="0.25">
      <c r="A16" s="28" t="s">
        <v>54</v>
      </c>
      <c r="B16" s="24" t="s">
        <v>55</v>
      </c>
    </row>
    <row r="17" spans="1:2" ht="14.25" x14ac:dyDescent="0.2">
      <c r="A17" s="24"/>
      <c r="B17" s="24"/>
    </row>
    <row r="18" spans="1:2" ht="15" x14ac:dyDescent="0.25">
      <c r="A18" s="28" t="s">
        <v>56</v>
      </c>
      <c r="B18" s="24" t="s">
        <v>57</v>
      </c>
    </row>
    <row r="19" spans="1:2" ht="14.25" x14ac:dyDescent="0.2">
      <c r="A19" s="24"/>
      <c r="B19" s="24"/>
    </row>
    <row r="20" spans="1:2" ht="15" x14ac:dyDescent="0.25">
      <c r="A20" s="28" t="s">
        <v>58</v>
      </c>
      <c r="B20" s="24" t="s">
        <v>59</v>
      </c>
    </row>
    <row r="21" spans="1:2" ht="14.25" x14ac:dyDescent="0.2">
      <c r="A21" s="24"/>
      <c r="B21" s="24"/>
    </row>
    <row r="22" spans="1:2" x14ac:dyDescent="0.2">
      <c r="A22" s="572" t="s">
        <v>60</v>
      </c>
      <c r="B22" s="573" t="s">
        <v>61</v>
      </c>
    </row>
    <row r="23" spans="1:2" ht="57.75" customHeight="1" x14ac:dyDescent="0.2">
      <c r="A23" s="572"/>
      <c r="B23" s="573"/>
    </row>
    <row r="24" spans="1:2" ht="82.15" customHeight="1" x14ac:dyDescent="0.2">
      <c r="A24" s="29" t="s">
        <v>62</v>
      </c>
      <c r="B24" s="30" t="s">
        <v>63</v>
      </c>
    </row>
    <row r="25" spans="1:2" ht="63.6" customHeight="1" x14ac:dyDescent="0.2">
      <c r="A25" s="29" t="s">
        <v>64</v>
      </c>
      <c r="B25" s="30" t="s">
        <v>65</v>
      </c>
    </row>
    <row r="26" spans="1:2" ht="14.25" hidden="1" x14ac:dyDescent="0.2">
      <c r="A26" s="24"/>
      <c r="B26" s="30"/>
    </row>
    <row r="27" spans="1:2" ht="14.25" x14ac:dyDescent="0.2">
      <c r="A27" s="24"/>
      <c r="B27" s="24"/>
    </row>
    <row r="28" spans="1:2" ht="42.75" x14ac:dyDescent="0.2">
      <c r="A28" s="29" t="s">
        <v>66</v>
      </c>
      <c r="B28" s="30" t="s">
        <v>67</v>
      </c>
    </row>
    <row r="29" spans="1:2" ht="14.25" x14ac:dyDescent="0.2">
      <c r="A29" s="24"/>
      <c r="B29" s="24"/>
    </row>
    <row r="30" spans="1:2" ht="72.599999999999994" customHeight="1" x14ac:dyDescent="0.2">
      <c r="A30" s="26" t="s">
        <v>68</v>
      </c>
      <c r="B30" s="30" t="s">
        <v>69</v>
      </c>
    </row>
  </sheetData>
  <mergeCells count="2">
    <mergeCell ref="A22:A23"/>
    <mergeCell ref="B22:B23"/>
  </mergeCells>
  <hyperlinks>
    <hyperlink ref="A2" location="TOC!A1" display="Return to Table of Contents" xr:uid="{00000000-0004-0000-0200-000000000000}"/>
  </hyperlinks>
  <pageMargins left="0.25" right="0.25" top="0.75" bottom="0.75" header="0.3" footer="0.3"/>
  <pageSetup orientation="portrait" horizontalDpi="1200" verticalDpi="1200" r:id="rId1"/>
  <headerFooter>
    <oddHeader>&amp;L2022-23 &amp;"Arial,Italic"Survey of Dental Education
&amp;"Arial,Regular"Report 2 - Tuition, Admission, and Attrition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R96"/>
  <sheetViews>
    <sheetView zoomScaleNormal="100" workbookViewId="0">
      <pane xSplit="3" ySplit="4" topLeftCell="D5" activePane="bottomRight" state="frozen"/>
      <selection pane="topRight" activeCell="A2" sqref="A2:C2"/>
      <selection pane="bottomLeft" activeCell="A2" sqref="A2:C2"/>
      <selection pane="bottomRight"/>
    </sheetView>
  </sheetViews>
  <sheetFormatPr defaultColWidth="9.140625" defaultRowHeight="14.25" x14ac:dyDescent="0.2"/>
  <cols>
    <col min="1" max="1" width="8.140625" style="4" customWidth="1"/>
    <col min="2" max="2" width="64.5703125" style="6" customWidth="1"/>
    <col min="3" max="3" width="20.7109375" style="6" customWidth="1"/>
    <col min="4" max="13" width="12.7109375" style="4" customWidth="1"/>
    <col min="14" max="16384" width="9.140625" style="4"/>
  </cols>
  <sheetData>
    <row r="1" spans="1:13" ht="15" x14ac:dyDescent="0.25">
      <c r="A1" s="261" t="s">
        <v>6</v>
      </c>
      <c r="B1" s="261"/>
      <c r="C1" s="261"/>
    </row>
    <row r="2" spans="1:13" ht="18.75" customHeight="1" x14ac:dyDescent="0.2">
      <c r="A2" s="577" t="s">
        <v>36</v>
      </c>
      <c r="B2" s="577"/>
      <c r="C2" s="370"/>
    </row>
    <row r="3" spans="1:13" ht="22.5" customHeight="1" x14ac:dyDescent="0.25">
      <c r="A3" s="578"/>
      <c r="B3" s="578"/>
      <c r="C3" s="379"/>
      <c r="D3" s="574" t="s">
        <v>70</v>
      </c>
      <c r="E3" s="575"/>
      <c r="F3" s="574" t="s">
        <v>71</v>
      </c>
      <c r="G3" s="575"/>
      <c r="H3" s="574" t="s">
        <v>72</v>
      </c>
      <c r="I3" s="575"/>
      <c r="J3" s="574" t="s">
        <v>73</v>
      </c>
      <c r="K3" s="575"/>
      <c r="L3" s="576" t="s">
        <v>74</v>
      </c>
      <c r="M3" s="576"/>
    </row>
    <row r="4" spans="1:13" ht="45" x14ac:dyDescent="0.25">
      <c r="A4" s="7" t="s">
        <v>75</v>
      </c>
      <c r="B4" s="7" t="s">
        <v>76</v>
      </c>
      <c r="C4" s="418" t="s">
        <v>77</v>
      </c>
      <c r="D4" s="20" t="s">
        <v>78</v>
      </c>
      <c r="E4" s="21" t="s">
        <v>79</v>
      </c>
      <c r="F4" s="20" t="s">
        <v>78</v>
      </c>
      <c r="G4" s="21" t="s">
        <v>79</v>
      </c>
      <c r="H4" s="20" t="s">
        <v>78</v>
      </c>
      <c r="I4" s="21" t="s">
        <v>79</v>
      </c>
      <c r="J4" s="20" t="s">
        <v>78</v>
      </c>
      <c r="K4" s="21" t="s">
        <v>79</v>
      </c>
      <c r="L4" s="5" t="s">
        <v>78</v>
      </c>
      <c r="M4" s="5" t="s">
        <v>79</v>
      </c>
    </row>
    <row r="5" spans="1:13" ht="20.100000000000001" customHeight="1" x14ac:dyDescent="0.2">
      <c r="A5" s="281" t="s">
        <v>80</v>
      </c>
      <c r="B5" s="293" t="s">
        <v>81</v>
      </c>
      <c r="C5" s="380" t="s">
        <v>82</v>
      </c>
      <c r="D5" s="299">
        <v>30972</v>
      </c>
      <c r="E5" s="300">
        <v>72196</v>
      </c>
      <c r="F5" s="299">
        <v>30972</v>
      </c>
      <c r="G5" s="300">
        <v>72196</v>
      </c>
      <c r="H5" s="299">
        <v>30972</v>
      </c>
      <c r="I5" s="300">
        <v>72196</v>
      </c>
      <c r="J5" s="299">
        <v>30972</v>
      </c>
      <c r="K5" s="300">
        <v>72196</v>
      </c>
      <c r="L5" s="301">
        <v>123888</v>
      </c>
      <c r="M5" s="301">
        <v>288784</v>
      </c>
    </row>
    <row r="6" spans="1:13" ht="20.100000000000001" customHeight="1" x14ac:dyDescent="0.2">
      <c r="A6" s="281" t="s">
        <v>83</v>
      </c>
      <c r="B6" s="293" t="s">
        <v>84</v>
      </c>
      <c r="C6" s="380" t="s">
        <v>85</v>
      </c>
      <c r="D6" s="302">
        <v>87452</v>
      </c>
      <c r="E6" s="303">
        <v>87452</v>
      </c>
      <c r="F6" s="302">
        <v>87452</v>
      </c>
      <c r="G6" s="303">
        <v>87452</v>
      </c>
      <c r="H6" s="302">
        <v>87452</v>
      </c>
      <c r="I6" s="303">
        <v>87452</v>
      </c>
      <c r="J6" s="302">
        <v>87452</v>
      </c>
      <c r="K6" s="303">
        <v>87452</v>
      </c>
      <c r="L6" s="304">
        <v>349808</v>
      </c>
      <c r="M6" s="304">
        <v>349808</v>
      </c>
    </row>
    <row r="7" spans="1:13" ht="20.100000000000001" customHeight="1" x14ac:dyDescent="0.2">
      <c r="A7" s="281" t="s">
        <v>83</v>
      </c>
      <c r="B7" s="293" t="s">
        <v>86</v>
      </c>
      <c r="C7" s="380" t="s">
        <v>85</v>
      </c>
      <c r="D7" s="302">
        <v>86031</v>
      </c>
      <c r="E7" s="303">
        <v>86031</v>
      </c>
      <c r="F7" s="302">
        <v>86031</v>
      </c>
      <c r="G7" s="303">
        <v>86031</v>
      </c>
      <c r="H7" s="302">
        <v>86031</v>
      </c>
      <c r="I7" s="303">
        <v>86031</v>
      </c>
      <c r="J7" s="302">
        <v>86031</v>
      </c>
      <c r="K7" s="303">
        <v>86031</v>
      </c>
      <c r="L7" s="304">
        <v>344124</v>
      </c>
      <c r="M7" s="304">
        <v>344124</v>
      </c>
    </row>
    <row r="8" spans="1:13" ht="20.100000000000001" customHeight="1" x14ac:dyDescent="0.2">
      <c r="A8" s="281" t="s">
        <v>87</v>
      </c>
      <c r="B8" s="293" t="s">
        <v>88</v>
      </c>
      <c r="C8" s="380" t="s">
        <v>89</v>
      </c>
      <c r="D8" s="302">
        <v>78280</v>
      </c>
      <c r="E8" s="303">
        <v>78280</v>
      </c>
      <c r="F8" s="302">
        <v>82794</v>
      </c>
      <c r="G8" s="303">
        <v>82794</v>
      </c>
      <c r="H8" s="305" t="s">
        <v>90</v>
      </c>
      <c r="I8" s="303" t="s">
        <v>56</v>
      </c>
      <c r="J8" s="302" t="s">
        <v>56</v>
      </c>
      <c r="K8" s="303" t="s">
        <v>56</v>
      </c>
      <c r="L8" s="304" t="s">
        <v>56</v>
      </c>
      <c r="M8" s="304" t="s">
        <v>56</v>
      </c>
    </row>
    <row r="9" spans="1:13" ht="20.100000000000001" customHeight="1" x14ac:dyDescent="0.2">
      <c r="A9" s="281" t="s">
        <v>87</v>
      </c>
      <c r="B9" s="293" t="s">
        <v>91</v>
      </c>
      <c r="C9" s="380" t="s">
        <v>85</v>
      </c>
      <c r="D9" s="302">
        <v>121750</v>
      </c>
      <c r="E9" s="303">
        <v>121750</v>
      </c>
      <c r="F9" s="302">
        <v>121750</v>
      </c>
      <c r="G9" s="303">
        <v>121750</v>
      </c>
      <c r="H9" s="302">
        <v>121750</v>
      </c>
      <c r="I9" s="303">
        <v>121750</v>
      </c>
      <c r="J9" s="305" t="s">
        <v>56</v>
      </c>
      <c r="K9" s="303" t="s">
        <v>56</v>
      </c>
      <c r="L9" s="304">
        <v>365250</v>
      </c>
      <c r="M9" s="304">
        <v>365250</v>
      </c>
    </row>
    <row r="10" spans="1:13" ht="20.100000000000001" customHeight="1" x14ac:dyDescent="0.2">
      <c r="A10" s="281" t="s">
        <v>87</v>
      </c>
      <c r="B10" s="293" t="s">
        <v>92</v>
      </c>
      <c r="C10" s="380" t="s">
        <v>82</v>
      </c>
      <c r="D10" s="302">
        <v>46635</v>
      </c>
      <c r="E10" s="303">
        <v>58880</v>
      </c>
      <c r="F10" s="302">
        <v>46635</v>
      </c>
      <c r="G10" s="303">
        <v>58880</v>
      </c>
      <c r="H10" s="302">
        <v>50671</v>
      </c>
      <c r="I10" s="303">
        <v>62916</v>
      </c>
      <c r="J10" s="302">
        <v>50671</v>
      </c>
      <c r="K10" s="303">
        <v>62916</v>
      </c>
      <c r="L10" s="304">
        <v>194612</v>
      </c>
      <c r="M10" s="304">
        <v>243592</v>
      </c>
    </row>
    <row r="11" spans="1:13" ht="20.100000000000001" customHeight="1" x14ac:dyDescent="0.2">
      <c r="A11" s="281" t="s">
        <v>87</v>
      </c>
      <c r="B11" s="293" t="s">
        <v>93</v>
      </c>
      <c r="C11" s="380" t="s">
        <v>82</v>
      </c>
      <c r="D11" s="302">
        <v>48383</v>
      </c>
      <c r="E11" s="303">
        <v>60052</v>
      </c>
      <c r="F11" s="302">
        <v>52400</v>
      </c>
      <c r="G11" s="303">
        <v>64069</v>
      </c>
      <c r="H11" s="302">
        <v>52400</v>
      </c>
      <c r="I11" s="303">
        <v>64069</v>
      </c>
      <c r="J11" s="302">
        <v>52400</v>
      </c>
      <c r="K11" s="303">
        <v>64069</v>
      </c>
      <c r="L11" s="304">
        <v>205583</v>
      </c>
      <c r="M11" s="304">
        <v>252259</v>
      </c>
    </row>
    <row r="12" spans="1:13" ht="20.100000000000001" customHeight="1" x14ac:dyDescent="0.2">
      <c r="A12" s="281" t="s">
        <v>87</v>
      </c>
      <c r="B12" s="293" t="s">
        <v>94</v>
      </c>
      <c r="C12" s="380" t="s">
        <v>85</v>
      </c>
      <c r="D12" s="302">
        <v>108324</v>
      </c>
      <c r="E12" s="303">
        <v>108324</v>
      </c>
      <c r="F12" s="302">
        <v>108324</v>
      </c>
      <c r="G12" s="303">
        <v>108324</v>
      </c>
      <c r="H12" s="302">
        <v>108324</v>
      </c>
      <c r="I12" s="303">
        <v>108324</v>
      </c>
      <c r="J12" s="302">
        <v>72216</v>
      </c>
      <c r="K12" s="303">
        <v>72216</v>
      </c>
      <c r="L12" s="304">
        <v>397188</v>
      </c>
      <c r="M12" s="304">
        <v>397188</v>
      </c>
    </row>
    <row r="13" spans="1:13" ht="20.100000000000001" customHeight="1" x14ac:dyDescent="0.2">
      <c r="A13" s="281" t="s">
        <v>87</v>
      </c>
      <c r="B13" s="293" t="s">
        <v>95</v>
      </c>
      <c r="C13" s="380" t="s">
        <v>85</v>
      </c>
      <c r="D13" s="302">
        <v>74950</v>
      </c>
      <c r="E13" s="303">
        <v>74950</v>
      </c>
      <c r="F13" s="302">
        <v>89900</v>
      </c>
      <c r="G13" s="303">
        <v>89900</v>
      </c>
      <c r="H13" s="302">
        <v>89900</v>
      </c>
      <c r="I13" s="303">
        <v>89900</v>
      </c>
      <c r="J13" s="302">
        <v>89900</v>
      </c>
      <c r="K13" s="303">
        <v>89900</v>
      </c>
      <c r="L13" s="304">
        <v>344650</v>
      </c>
      <c r="M13" s="304">
        <v>344650</v>
      </c>
    </row>
    <row r="14" spans="1:13" ht="20.100000000000001" customHeight="1" x14ac:dyDescent="0.2">
      <c r="A14" s="281" t="s">
        <v>87</v>
      </c>
      <c r="B14" s="293" t="s">
        <v>96</v>
      </c>
      <c r="C14" s="380" t="s">
        <v>85</v>
      </c>
      <c r="D14" s="302">
        <v>79709</v>
      </c>
      <c r="E14" s="303">
        <v>79709</v>
      </c>
      <c r="F14" s="302">
        <v>79709</v>
      </c>
      <c r="G14" s="303">
        <v>79709</v>
      </c>
      <c r="H14" s="302">
        <v>79709</v>
      </c>
      <c r="I14" s="303">
        <v>79709</v>
      </c>
      <c r="J14" s="302">
        <v>79709</v>
      </c>
      <c r="K14" s="303">
        <v>79709</v>
      </c>
      <c r="L14" s="304">
        <v>318836</v>
      </c>
      <c r="M14" s="304">
        <v>318836</v>
      </c>
    </row>
    <row r="15" spans="1:13" ht="20.100000000000001" customHeight="1" x14ac:dyDescent="0.2">
      <c r="A15" s="281" t="s">
        <v>97</v>
      </c>
      <c r="B15" s="293" t="s">
        <v>98</v>
      </c>
      <c r="C15" s="380" t="s">
        <v>82</v>
      </c>
      <c r="D15" s="302">
        <v>41344</v>
      </c>
      <c r="E15" s="303">
        <v>66647</v>
      </c>
      <c r="F15" s="302">
        <v>41344</v>
      </c>
      <c r="G15" s="303">
        <v>66647</v>
      </c>
      <c r="H15" s="302">
        <v>41344</v>
      </c>
      <c r="I15" s="303">
        <v>66647</v>
      </c>
      <c r="J15" s="302">
        <v>41344</v>
      </c>
      <c r="K15" s="303">
        <v>66647</v>
      </c>
      <c r="L15" s="304">
        <v>165376</v>
      </c>
      <c r="M15" s="304">
        <v>266588</v>
      </c>
    </row>
    <row r="16" spans="1:13" ht="20.100000000000001" customHeight="1" x14ac:dyDescent="0.2">
      <c r="A16" s="281" t="s">
        <v>99</v>
      </c>
      <c r="B16" s="293" t="s">
        <v>100</v>
      </c>
      <c r="C16" s="380" t="s">
        <v>82</v>
      </c>
      <c r="D16" s="302">
        <v>39703</v>
      </c>
      <c r="E16" s="303">
        <v>80146</v>
      </c>
      <c r="F16" s="302">
        <v>39703</v>
      </c>
      <c r="G16" s="303">
        <v>80146</v>
      </c>
      <c r="H16" s="302">
        <v>39703</v>
      </c>
      <c r="I16" s="303">
        <v>80146</v>
      </c>
      <c r="J16" s="302">
        <v>39703</v>
      </c>
      <c r="K16" s="303">
        <v>80146</v>
      </c>
      <c r="L16" s="304">
        <v>158812</v>
      </c>
      <c r="M16" s="304">
        <v>320584</v>
      </c>
    </row>
    <row r="17" spans="1:13" ht="20.100000000000001" customHeight="1" x14ac:dyDescent="0.2">
      <c r="A17" s="281" t="s">
        <v>101</v>
      </c>
      <c r="B17" s="293" t="s">
        <v>102</v>
      </c>
      <c r="C17" s="380" t="s">
        <v>85</v>
      </c>
      <c r="D17" s="302">
        <v>42632</v>
      </c>
      <c r="E17" s="303">
        <v>42632</v>
      </c>
      <c r="F17" s="302">
        <v>42632</v>
      </c>
      <c r="G17" s="303">
        <v>42632</v>
      </c>
      <c r="H17" s="302">
        <v>42632</v>
      </c>
      <c r="I17" s="303">
        <v>42632</v>
      </c>
      <c r="J17" s="302">
        <v>42632</v>
      </c>
      <c r="K17" s="303">
        <v>42632</v>
      </c>
      <c r="L17" s="304">
        <v>170528</v>
      </c>
      <c r="M17" s="304">
        <v>170528</v>
      </c>
    </row>
    <row r="18" spans="1:13" ht="20.100000000000001" customHeight="1" x14ac:dyDescent="0.2">
      <c r="A18" s="281" t="s">
        <v>103</v>
      </c>
      <c r="B18" s="293" t="s">
        <v>104</v>
      </c>
      <c r="C18" s="380" t="s">
        <v>82</v>
      </c>
      <c r="D18" s="302">
        <v>41720</v>
      </c>
      <c r="E18" s="303">
        <v>68200</v>
      </c>
      <c r="F18" s="302">
        <v>41720</v>
      </c>
      <c r="G18" s="303">
        <v>68200</v>
      </c>
      <c r="H18" s="302">
        <v>41720</v>
      </c>
      <c r="I18" s="303">
        <v>68200</v>
      </c>
      <c r="J18" s="302">
        <v>41720</v>
      </c>
      <c r="K18" s="303">
        <v>68200</v>
      </c>
      <c r="L18" s="304">
        <v>166880</v>
      </c>
      <c r="M18" s="304">
        <v>272800</v>
      </c>
    </row>
    <row r="19" spans="1:13" ht="20.100000000000001" customHeight="1" x14ac:dyDescent="0.2">
      <c r="A19" s="281" t="s">
        <v>103</v>
      </c>
      <c r="B19" s="293" t="s">
        <v>105</v>
      </c>
      <c r="C19" s="380" t="s">
        <v>85</v>
      </c>
      <c r="D19" s="302">
        <v>73663</v>
      </c>
      <c r="E19" s="303">
        <v>74482</v>
      </c>
      <c r="F19" s="302">
        <v>73663</v>
      </c>
      <c r="G19" s="303">
        <v>74482</v>
      </c>
      <c r="H19" s="302">
        <v>73663</v>
      </c>
      <c r="I19" s="303">
        <v>74482</v>
      </c>
      <c r="J19" s="302">
        <v>73663</v>
      </c>
      <c r="K19" s="303">
        <v>74482</v>
      </c>
      <c r="L19" s="304">
        <v>294652</v>
      </c>
      <c r="M19" s="304">
        <v>297928</v>
      </c>
    </row>
    <row r="20" spans="1:13" ht="20.100000000000001" customHeight="1" x14ac:dyDescent="0.2">
      <c r="A20" s="281" t="s">
        <v>103</v>
      </c>
      <c r="B20" s="293" t="s">
        <v>106</v>
      </c>
      <c r="C20" s="380" t="s">
        <v>85</v>
      </c>
      <c r="D20" s="302">
        <v>57360</v>
      </c>
      <c r="E20" s="303">
        <v>57360</v>
      </c>
      <c r="F20" s="302">
        <v>57360</v>
      </c>
      <c r="G20" s="303">
        <v>57360</v>
      </c>
      <c r="H20" s="302">
        <v>57075</v>
      </c>
      <c r="I20" s="303">
        <v>57075</v>
      </c>
      <c r="J20" s="302">
        <v>57075</v>
      </c>
      <c r="K20" s="303">
        <v>57075</v>
      </c>
      <c r="L20" s="304">
        <v>228870</v>
      </c>
      <c r="M20" s="304">
        <v>228870</v>
      </c>
    </row>
    <row r="21" spans="1:13" ht="20.100000000000001" customHeight="1" x14ac:dyDescent="0.2">
      <c r="A21" s="281" t="s">
        <v>107</v>
      </c>
      <c r="B21" s="293" t="s">
        <v>108</v>
      </c>
      <c r="C21" s="380" t="s">
        <v>82</v>
      </c>
      <c r="D21" s="302">
        <v>26344</v>
      </c>
      <c r="E21" s="303">
        <v>64778</v>
      </c>
      <c r="F21" s="302">
        <v>26344</v>
      </c>
      <c r="G21" s="303">
        <v>64778</v>
      </c>
      <c r="H21" s="302">
        <v>26344</v>
      </c>
      <c r="I21" s="303">
        <v>64778</v>
      </c>
      <c r="J21" s="302">
        <v>26344</v>
      </c>
      <c r="K21" s="303">
        <v>64778</v>
      </c>
      <c r="L21" s="304">
        <v>105376</v>
      </c>
      <c r="M21" s="304">
        <v>259112</v>
      </c>
    </row>
    <row r="22" spans="1:13" ht="20.100000000000001" customHeight="1" x14ac:dyDescent="0.2">
      <c r="A22" s="281" t="s">
        <v>109</v>
      </c>
      <c r="B22" s="293" t="s">
        <v>110</v>
      </c>
      <c r="C22" s="380" t="s">
        <v>82</v>
      </c>
      <c r="D22" s="302">
        <v>38131</v>
      </c>
      <c r="E22" s="303">
        <v>38131</v>
      </c>
      <c r="F22" s="302">
        <v>38131</v>
      </c>
      <c r="G22" s="303">
        <v>38131</v>
      </c>
      <c r="H22" s="302">
        <v>38131</v>
      </c>
      <c r="I22" s="303">
        <v>38131</v>
      </c>
      <c r="J22" s="302">
        <v>31198</v>
      </c>
      <c r="K22" s="303">
        <v>31198</v>
      </c>
      <c r="L22" s="304">
        <v>145591</v>
      </c>
      <c r="M22" s="304">
        <v>145591</v>
      </c>
    </row>
    <row r="23" spans="1:13" ht="20.100000000000001" customHeight="1" x14ac:dyDescent="0.2">
      <c r="A23" s="281" t="s">
        <v>109</v>
      </c>
      <c r="B23" s="293" t="s">
        <v>111</v>
      </c>
      <c r="C23" s="380" t="s">
        <v>82</v>
      </c>
      <c r="D23" s="302">
        <v>36526</v>
      </c>
      <c r="E23" s="303">
        <v>65730</v>
      </c>
      <c r="F23" s="302">
        <v>54789</v>
      </c>
      <c r="G23" s="303">
        <v>98595</v>
      </c>
      <c r="H23" s="302">
        <v>54789</v>
      </c>
      <c r="I23" s="303">
        <v>98595</v>
      </c>
      <c r="J23" s="302">
        <v>54789</v>
      </c>
      <c r="K23" s="303">
        <v>98595</v>
      </c>
      <c r="L23" s="304">
        <v>200893</v>
      </c>
      <c r="M23" s="304">
        <v>361515</v>
      </c>
    </row>
    <row r="24" spans="1:13" ht="20.100000000000001" customHeight="1" x14ac:dyDescent="0.2">
      <c r="A24" s="281" t="s">
        <v>109</v>
      </c>
      <c r="B24" s="293" t="s">
        <v>112</v>
      </c>
      <c r="C24" s="380" t="s">
        <v>85</v>
      </c>
      <c r="D24" s="302">
        <v>88212</v>
      </c>
      <c r="E24" s="303">
        <v>88212</v>
      </c>
      <c r="F24" s="302">
        <v>88212</v>
      </c>
      <c r="G24" s="303">
        <v>88212</v>
      </c>
      <c r="H24" s="302">
        <v>88212</v>
      </c>
      <c r="I24" s="303">
        <v>88212</v>
      </c>
      <c r="J24" s="302">
        <v>88212</v>
      </c>
      <c r="K24" s="303">
        <v>88212</v>
      </c>
      <c r="L24" s="304">
        <v>352848</v>
      </c>
      <c r="M24" s="304">
        <v>352848</v>
      </c>
    </row>
    <row r="25" spans="1:13" ht="20.100000000000001" customHeight="1" x14ac:dyDescent="0.2">
      <c r="A25" s="281" t="s">
        <v>113</v>
      </c>
      <c r="B25" s="293" t="s">
        <v>114</v>
      </c>
      <c r="C25" s="380" t="s">
        <v>82</v>
      </c>
      <c r="D25" s="302">
        <v>42579</v>
      </c>
      <c r="E25" s="303">
        <v>95312</v>
      </c>
      <c r="F25" s="302">
        <v>42579</v>
      </c>
      <c r="G25" s="303">
        <v>95312</v>
      </c>
      <c r="H25" s="302">
        <v>42579</v>
      </c>
      <c r="I25" s="303">
        <v>95312</v>
      </c>
      <c r="J25" s="302">
        <v>42579</v>
      </c>
      <c r="K25" s="303">
        <v>95312</v>
      </c>
      <c r="L25" s="304">
        <v>170316</v>
      </c>
      <c r="M25" s="304">
        <v>381248</v>
      </c>
    </row>
    <row r="26" spans="1:13" ht="20.100000000000001" customHeight="1" x14ac:dyDescent="0.2">
      <c r="A26" s="281" t="s">
        <v>115</v>
      </c>
      <c r="B26" s="293" t="s">
        <v>116</v>
      </c>
      <c r="C26" s="380" t="s">
        <v>82</v>
      </c>
      <c r="D26" s="302">
        <v>53718</v>
      </c>
      <c r="E26" s="303">
        <v>78318</v>
      </c>
      <c r="F26" s="302">
        <v>53718</v>
      </c>
      <c r="G26" s="303">
        <v>78318</v>
      </c>
      <c r="H26" s="302">
        <v>53718</v>
      </c>
      <c r="I26" s="303">
        <v>78318</v>
      </c>
      <c r="J26" s="302">
        <v>53718</v>
      </c>
      <c r="K26" s="303">
        <v>78318</v>
      </c>
      <c r="L26" s="304">
        <v>214872</v>
      </c>
      <c r="M26" s="304">
        <v>313272</v>
      </c>
    </row>
    <row r="27" spans="1:13" ht="20.100000000000001" customHeight="1" x14ac:dyDescent="0.2">
      <c r="A27" s="281" t="s">
        <v>117</v>
      </c>
      <c r="B27" s="293" t="s">
        <v>118</v>
      </c>
      <c r="C27" s="380" t="s">
        <v>82</v>
      </c>
      <c r="D27" s="302">
        <v>35160</v>
      </c>
      <c r="E27" s="303">
        <v>77590</v>
      </c>
      <c r="F27" s="302">
        <v>35160</v>
      </c>
      <c r="G27" s="303">
        <v>77590</v>
      </c>
      <c r="H27" s="302">
        <v>35160</v>
      </c>
      <c r="I27" s="303">
        <v>77590</v>
      </c>
      <c r="J27" s="302">
        <v>35160</v>
      </c>
      <c r="K27" s="303">
        <v>77590</v>
      </c>
      <c r="L27" s="304">
        <v>140640</v>
      </c>
      <c r="M27" s="304">
        <v>310360</v>
      </c>
    </row>
    <row r="28" spans="1:13" ht="20.100000000000001" customHeight="1" x14ac:dyDescent="0.2">
      <c r="A28" s="281" t="s">
        <v>117</v>
      </c>
      <c r="B28" s="293" t="s">
        <v>119</v>
      </c>
      <c r="C28" s="380" t="s">
        <v>82</v>
      </c>
      <c r="D28" s="302">
        <v>37116</v>
      </c>
      <c r="E28" s="303">
        <v>77268</v>
      </c>
      <c r="F28" s="302">
        <v>37116</v>
      </c>
      <c r="G28" s="303">
        <v>77268</v>
      </c>
      <c r="H28" s="302">
        <v>37116</v>
      </c>
      <c r="I28" s="303">
        <v>77268</v>
      </c>
      <c r="J28" s="302">
        <v>37116</v>
      </c>
      <c r="K28" s="303">
        <v>77268</v>
      </c>
      <c r="L28" s="304">
        <v>148464</v>
      </c>
      <c r="M28" s="304">
        <v>309072</v>
      </c>
    </row>
    <row r="29" spans="1:13" ht="20.100000000000001" customHeight="1" x14ac:dyDescent="0.2">
      <c r="A29" s="281" t="s">
        <v>120</v>
      </c>
      <c r="B29" s="293" t="s">
        <v>121</v>
      </c>
      <c r="C29" s="380" t="s">
        <v>82</v>
      </c>
      <c r="D29" s="302">
        <v>28418</v>
      </c>
      <c r="E29" s="303">
        <v>57146</v>
      </c>
      <c r="F29" s="302">
        <v>28418</v>
      </c>
      <c r="G29" s="303">
        <v>57146</v>
      </c>
      <c r="H29" s="302">
        <v>28418</v>
      </c>
      <c r="I29" s="303">
        <v>57146</v>
      </c>
      <c r="J29" s="302">
        <v>28418</v>
      </c>
      <c r="K29" s="303">
        <v>57146</v>
      </c>
      <c r="L29" s="304">
        <v>113672</v>
      </c>
      <c r="M29" s="304">
        <v>228584</v>
      </c>
    </row>
    <row r="30" spans="1:13" ht="20.100000000000001" customHeight="1" x14ac:dyDescent="0.2">
      <c r="A30" s="281" t="s">
        <v>122</v>
      </c>
      <c r="B30" s="293" t="s">
        <v>123</v>
      </c>
      <c r="C30" s="380" t="s">
        <v>85</v>
      </c>
      <c r="D30" s="302">
        <v>70330</v>
      </c>
      <c r="E30" s="303">
        <v>70330</v>
      </c>
      <c r="F30" s="302">
        <v>70330</v>
      </c>
      <c r="G30" s="303">
        <v>70330</v>
      </c>
      <c r="H30" s="302">
        <v>70330</v>
      </c>
      <c r="I30" s="303">
        <v>70330</v>
      </c>
      <c r="J30" s="302">
        <v>70330</v>
      </c>
      <c r="K30" s="303">
        <v>70330</v>
      </c>
      <c r="L30" s="304">
        <v>281320</v>
      </c>
      <c r="M30" s="304">
        <v>281320</v>
      </c>
    </row>
    <row r="31" spans="1:13" ht="20.100000000000001" customHeight="1" x14ac:dyDescent="0.2">
      <c r="A31" s="281" t="s">
        <v>48</v>
      </c>
      <c r="B31" s="293" t="s">
        <v>124</v>
      </c>
      <c r="C31" s="380" t="s">
        <v>82</v>
      </c>
      <c r="D31" s="302">
        <v>46354</v>
      </c>
      <c r="E31" s="303">
        <v>86235</v>
      </c>
      <c r="F31" s="302">
        <v>46354</v>
      </c>
      <c r="G31" s="303">
        <v>86235</v>
      </c>
      <c r="H31" s="302">
        <v>46354</v>
      </c>
      <c r="I31" s="303">
        <v>86235</v>
      </c>
      <c r="J31" s="302">
        <v>46354</v>
      </c>
      <c r="K31" s="303">
        <v>86235</v>
      </c>
      <c r="L31" s="304">
        <v>185416</v>
      </c>
      <c r="M31" s="304">
        <v>344940</v>
      </c>
    </row>
    <row r="32" spans="1:13" ht="20.100000000000001" customHeight="1" x14ac:dyDescent="0.2">
      <c r="A32" s="281" t="s">
        <v>125</v>
      </c>
      <c r="B32" s="293" t="s">
        <v>126</v>
      </c>
      <c r="C32" s="380" t="s">
        <v>85</v>
      </c>
      <c r="D32" s="302">
        <v>67610</v>
      </c>
      <c r="E32" s="303">
        <v>67610</v>
      </c>
      <c r="F32" s="302">
        <v>67610</v>
      </c>
      <c r="G32" s="303">
        <v>67610</v>
      </c>
      <c r="H32" s="302">
        <v>67610</v>
      </c>
      <c r="I32" s="303">
        <v>67610</v>
      </c>
      <c r="J32" s="302">
        <v>67610</v>
      </c>
      <c r="K32" s="303">
        <v>67610</v>
      </c>
      <c r="L32" s="304">
        <v>270440</v>
      </c>
      <c r="M32" s="304">
        <v>270440</v>
      </c>
    </row>
    <row r="33" spans="1:13" ht="20.100000000000001" customHeight="1" x14ac:dyDescent="0.2">
      <c r="A33" s="281" t="s">
        <v>125</v>
      </c>
      <c r="B33" s="293" t="s">
        <v>127</v>
      </c>
      <c r="C33" s="380" t="s">
        <v>85</v>
      </c>
      <c r="D33" s="302">
        <v>88250</v>
      </c>
      <c r="E33" s="303">
        <v>88250</v>
      </c>
      <c r="F33" s="302">
        <v>88250</v>
      </c>
      <c r="G33" s="303">
        <v>88250</v>
      </c>
      <c r="H33" s="302">
        <v>88250</v>
      </c>
      <c r="I33" s="303">
        <v>88250</v>
      </c>
      <c r="J33" s="302">
        <v>88250</v>
      </c>
      <c r="K33" s="303">
        <v>88250</v>
      </c>
      <c r="L33" s="304">
        <v>353000</v>
      </c>
      <c r="M33" s="304">
        <v>353000</v>
      </c>
    </row>
    <row r="34" spans="1:13" ht="20.100000000000001" customHeight="1" x14ac:dyDescent="0.2">
      <c r="A34" s="281" t="s">
        <v>125</v>
      </c>
      <c r="B34" s="293" t="s">
        <v>128</v>
      </c>
      <c r="C34" s="380" t="s">
        <v>85</v>
      </c>
      <c r="D34" s="302">
        <v>87384</v>
      </c>
      <c r="E34" s="303">
        <v>87384</v>
      </c>
      <c r="F34" s="302">
        <v>87384</v>
      </c>
      <c r="G34" s="303">
        <v>87384</v>
      </c>
      <c r="H34" s="302">
        <v>87384</v>
      </c>
      <c r="I34" s="303">
        <v>87384</v>
      </c>
      <c r="J34" s="302">
        <v>87384</v>
      </c>
      <c r="K34" s="303">
        <v>87384</v>
      </c>
      <c r="L34" s="304">
        <v>349536</v>
      </c>
      <c r="M34" s="304">
        <v>349536</v>
      </c>
    </row>
    <row r="35" spans="1:13" ht="20.100000000000001" customHeight="1" x14ac:dyDescent="0.2">
      <c r="A35" s="281" t="s">
        <v>129</v>
      </c>
      <c r="B35" s="293" t="s">
        <v>130</v>
      </c>
      <c r="C35" s="380" t="s">
        <v>85</v>
      </c>
      <c r="D35" s="302">
        <v>79970</v>
      </c>
      <c r="E35" s="303">
        <v>79970</v>
      </c>
      <c r="F35" s="302">
        <v>79970</v>
      </c>
      <c r="G35" s="303">
        <v>79970</v>
      </c>
      <c r="H35" s="302">
        <v>79970</v>
      </c>
      <c r="I35" s="303">
        <v>79970</v>
      </c>
      <c r="J35" s="302">
        <v>79970</v>
      </c>
      <c r="K35" s="303">
        <v>79970</v>
      </c>
      <c r="L35" s="304">
        <v>319880</v>
      </c>
      <c r="M35" s="304">
        <v>319880</v>
      </c>
    </row>
    <row r="36" spans="1:13" ht="20.100000000000001" customHeight="1" x14ac:dyDescent="0.2">
      <c r="A36" s="281" t="s">
        <v>129</v>
      </c>
      <c r="B36" s="293" t="s">
        <v>131</v>
      </c>
      <c r="C36" s="380" t="s">
        <v>82</v>
      </c>
      <c r="D36" s="302">
        <v>44148</v>
      </c>
      <c r="E36" s="303">
        <v>59946</v>
      </c>
      <c r="F36" s="302">
        <v>52674</v>
      </c>
      <c r="G36" s="303">
        <v>71569</v>
      </c>
      <c r="H36" s="302">
        <v>54674</v>
      </c>
      <c r="I36" s="303">
        <v>71569</v>
      </c>
      <c r="J36" s="302">
        <v>52674</v>
      </c>
      <c r="K36" s="303">
        <v>71569</v>
      </c>
      <c r="L36" s="304">
        <v>204170</v>
      </c>
      <c r="M36" s="304">
        <v>274653</v>
      </c>
    </row>
    <row r="37" spans="1:13" ht="20.100000000000001" customHeight="1" x14ac:dyDescent="0.2">
      <c r="A37" s="281" t="s">
        <v>132</v>
      </c>
      <c r="B37" s="293" t="s">
        <v>133</v>
      </c>
      <c r="C37" s="380" t="s">
        <v>82</v>
      </c>
      <c r="D37" s="302">
        <v>43176</v>
      </c>
      <c r="E37" s="303">
        <v>79984</v>
      </c>
      <c r="F37" s="302">
        <v>53792</v>
      </c>
      <c r="G37" s="303">
        <v>99286</v>
      </c>
      <c r="H37" s="302">
        <v>51950</v>
      </c>
      <c r="I37" s="303">
        <v>95881</v>
      </c>
      <c r="J37" s="302">
        <v>51167</v>
      </c>
      <c r="K37" s="303">
        <v>94435</v>
      </c>
      <c r="L37" s="304">
        <v>200085</v>
      </c>
      <c r="M37" s="304">
        <v>369586</v>
      </c>
    </row>
    <row r="38" spans="1:13" ht="20.100000000000001" customHeight="1" x14ac:dyDescent="0.2">
      <c r="A38" s="281" t="s">
        <v>52</v>
      </c>
      <c r="B38" s="293" t="s">
        <v>134</v>
      </c>
      <c r="C38" s="380" t="s">
        <v>82</v>
      </c>
      <c r="D38" s="302">
        <v>31167</v>
      </c>
      <c r="E38" s="303">
        <v>31167</v>
      </c>
      <c r="F38" s="302">
        <v>31167</v>
      </c>
      <c r="G38" s="303">
        <v>31167</v>
      </c>
      <c r="H38" s="302">
        <v>31167</v>
      </c>
      <c r="I38" s="303">
        <v>31167</v>
      </c>
      <c r="J38" s="302">
        <v>31167</v>
      </c>
      <c r="K38" s="303">
        <v>31167</v>
      </c>
      <c r="L38" s="304">
        <v>124668</v>
      </c>
      <c r="M38" s="304">
        <v>124668</v>
      </c>
    </row>
    <row r="39" spans="1:13" ht="20.100000000000001" customHeight="1" x14ac:dyDescent="0.2">
      <c r="A39" s="281" t="s">
        <v>135</v>
      </c>
      <c r="B39" s="293" t="s">
        <v>136</v>
      </c>
      <c r="C39" s="380" t="s">
        <v>82</v>
      </c>
      <c r="D39" s="302">
        <v>38407</v>
      </c>
      <c r="E39" s="303">
        <v>76545</v>
      </c>
      <c r="F39" s="302">
        <v>38407</v>
      </c>
      <c r="G39" s="303">
        <v>76545</v>
      </c>
      <c r="H39" s="302">
        <v>48009</v>
      </c>
      <c r="I39" s="303">
        <v>95748</v>
      </c>
      <c r="J39" s="302">
        <v>48009</v>
      </c>
      <c r="K39" s="303">
        <v>95748</v>
      </c>
      <c r="L39" s="304">
        <v>172832</v>
      </c>
      <c r="M39" s="304">
        <v>344586</v>
      </c>
    </row>
    <row r="40" spans="1:13" ht="20.100000000000001" customHeight="1" x14ac:dyDescent="0.2">
      <c r="A40" s="281" t="s">
        <v>135</v>
      </c>
      <c r="B40" s="293" t="s">
        <v>137</v>
      </c>
      <c r="C40" s="380" t="s">
        <v>85</v>
      </c>
      <c r="D40" s="302">
        <v>83140</v>
      </c>
      <c r="E40" s="303">
        <v>83140</v>
      </c>
      <c r="F40" s="302">
        <v>83140</v>
      </c>
      <c r="G40" s="303">
        <v>83140</v>
      </c>
      <c r="H40" s="302">
        <v>83140</v>
      </c>
      <c r="I40" s="303">
        <v>83140</v>
      </c>
      <c r="J40" s="302">
        <v>83140</v>
      </c>
      <c r="K40" s="303">
        <v>83140</v>
      </c>
      <c r="L40" s="304">
        <v>332560</v>
      </c>
      <c r="M40" s="304">
        <v>332560</v>
      </c>
    </row>
    <row r="41" spans="1:13" ht="20.100000000000001" customHeight="1" x14ac:dyDescent="0.2">
      <c r="A41" s="281" t="s">
        <v>138</v>
      </c>
      <c r="B41" s="293" t="s">
        <v>139</v>
      </c>
      <c r="C41" s="380" t="s">
        <v>85</v>
      </c>
      <c r="D41" s="302">
        <v>71436</v>
      </c>
      <c r="E41" s="303">
        <v>71436</v>
      </c>
      <c r="F41" s="302">
        <v>71436</v>
      </c>
      <c r="G41" s="303">
        <v>71436</v>
      </c>
      <c r="H41" s="302">
        <v>71436</v>
      </c>
      <c r="I41" s="303">
        <v>71436</v>
      </c>
      <c r="J41" s="302">
        <v>71436</v>
      </c>
      <c r="K41" s="303">
        <v>71436</v>
      </c>
      <c r="L41" s="304">
        <v>285744</v>
      </c>
      <c r="M41" s="304">
        <v>285744</v>
      </c>
    </row>
    <row r="42" spans="1:13" ht="20.100000000000001" customHeight="1" x14ac:dyDescent="0.2">
      <c r="A42" s="281" t="s">
        <v>138</v>
      </c>
      <c r="B42" s="293" t="s">
        <v>140</v>
      </c>
      <c r="C42" s="380" t="s">
        <v>82</v>
      </c>
      <c r="D42" s="302">
        <v>40450</v>
      </c>
      <c r="E42" s="303">
        <v>84325</v>
      </c>
      <c r="F42" s="302">
        <v>40450</v>
      </c>
      <c r="G42" s="303">
        <v>84325</v>
      </c>
      <c r="H42" s="302">
        <v>40450</v>
      </c>
      <c r="I42" s="303">
        <v>84325</v>
      </c>
      <c r="J42" s="302">
        <v>40450</v>
      </c>
      <c r="K42" s="303">
        <v>67460</v>
      </c>
      <c r="L42" s="304">
        <v>161800</v>
      </c>
      <c r="M42" s="304">
        <v>320435</v>
      </c>
    </row>
    <row r="43" spans="1:13" ht="20.100000000000001" customHeight="1" x14ac:dyDescent="0.2">
      <c r="A43" s="281" t="s">
        <v>141</v>
      </c>
      <c r="B43" s="293" t="s">
        <v>142</v>
      </c>
      <c r="C43" s="380" t="s">
        <v>82</v>
      </c>
      <c r="D43" s="302">
        <v>60354</v>
      </c>
      <c r="E43" s="303">
        <v>100088</v>
      </c>
      <c r="F43" s="302">
        <v>60354</v>
      </c>
      <c r="G43" s="303">
        <v>100088</v>
      </c>
      <c r="H43" s="302">
        <v>60354</v>
      </c>
      <c r="I43" s="303">
        <v>100088</v>
      </c>
      <c r="J43" s="302">
        <v>4026</v>
      </c>
      <c r="K43" s="303">
        <v>66726</v>
      </c>
      <c r="L43" s="304">
        <v>185088</v>
      </c>
      <c r="M43" s="304">
        <v>366990</v>
      </c>
    </row>
    <row r="44" spans="1:13" ht="20.100000000000001" customHeight="1" x14ac:dyDescent="0.2">
      <c r="A44" s="281" t="s">
        <v>143</v>
      </c>
      <c r="B44" s="293" t="s">
        <v>144</v>
      </c>
      <c r="C44" s="380" t="s">
        <v>82</v>
      </c>
      <c r="D44" s="302">
        <v>58055</v>
      </c>
      <c r="E44" s="303">
        <v>94062</v>
      </c>
      <c r="F44" s="302">
        <v>58055</v>
      </c>
      <c r="G44" s="303">
        <v>94062</v>
      </c>
      <c r="H44" s="302">
        <v>58055</v>
      </c>
      <c r="I44" s="303">
        <v>94062</v>
      </c>
      <c r="J44" s="302">
        <v>58055</v>
      </c>
      <c r="K44" s="303">
        <v>94062</v>
      </c>
      <c r="L44" s="304">
        <v>232220</v>
      </c>
      <c r="M44" s="304">
        <v>376248</v>
      </c>
    </row>
    <row r="45" spans="1:13" ht="20.100000000000001" customHeight="1" x14ac:dyDescent="0.2">
      <c r="A45" s="281" t="s">
        <v>145</v>
      </c>
      <c r="B45" s="293" t="s">
        <v>146</v>
      </c>
      <c r="C45" s="380" t="s">
        <v>85</v>
      </c>
      <c r="D45" s="302">
        <v>89788</v>
      </c>
      <c r="E45" s="303">
        <v>89788</v>
      </c>
      <c r="F45" s="302">
        <v>89788</v>
      </c>
      <c r="G45" s="303">
        <v>89788</v>
      </c>
      <c r="H45" s="302">
        <v>89788</v>
      </c>
      <c r="I45" s="303">
        <v>89788</v>
      </c>
      <c r="J45" s="302">
        <v>89788</v>
      </c>
      <c r="K45" s="303">
        <v>89788</v>
      </c>
      <c r="L45" s="304">
        <v>359152</v>
      </c>
      <c r="M45" s="304">
        <v>359152</v>
      </c>
    </row>
    <row r="46" spans="1:13" ht="20.100000000000001" customHeight="1" x14ac:dyDescent="0.2">
      <c r="A46" s="281" t="s">
        <v>145</v>
      </c>
      <c r="B46" s="293" t="s">
        <v>147</v>
      </c>
      <c r="C46" s="380" t="s">
        <v>85</v>
      </c>
      <c r="D46" s="302">
        <v>92248</v>
      </c>
      <c r="E46" s="303">
        <v>92248</v>
      </c>
      <c r="F46" s="302">
        <v>92248</v>
      </c>
      <c r="G46" s="303">
        <v>92248</v>
      </c>
      <c r="H46" s="302">
        <v>92248</v>
      </c>
      <c r="I46" s="303">
        <v>92248</v>
      </c>
      <c r="J46" s="302">
        <v>92248</v>
      </c>
      <c r="K46" s="303">
        <v>92248</v>
      </c>
      <c r="L46" s="304">
        <v>368992</v>
      </c>
      <c r="M46" s="304">
        <v>368992</v>
      </c>
    </row>
    <row r="47" spans="1:13" ht="20.100000000000001" customHeight="1" x14ac:dyDescent="0.2">
      <c r="A47" s="281" t="s">
        <v>145</v>
      </c>
      <c r="B47" s="293" t="s">
        <v>148</v>
      </c>
      <c r="C47" s="380" t="s">
        <v>82</v>
      </c>
      <c r="D47" s="302">
        <v>36900</v>
      </c>
      <c r="E47" s="303">
        <v>62950</v>
      </c>
      <c r="F47" s="302">
        <v>36900</v>
      </c>
      <c r="G47" s="303">
        <v>62950</v>
      </c>
      <c r="H47" s="302">
        <v>36900</v>
      </c>
      <c r="I47" s="303">
        <v>62950</v>
      </c>
      <c r="J47" s="302">
        <v>36900</v>
      </c>
      <c r="K47" s="303">
        <v>62950</v>
      </c>
      <c r="L47" s="304">
        <v>147600</v>
      </c>
      <c r="M47" s="304">
        <v>251800</v>
      </c>
    </row>
    <row r="48" spans="1:13" ht="20.100000000000001" customHeight="1" x14ac:dyDescent="0.2">
      <c r="A48" s="281" t="s">
        <v>145</v>
      </c>
      <c r="B48" s="293" t="s">
        <v>149</v>
      </c>
      <c r="C48" s="380" t="s">
        <v>85</v>
      </c>
      <c r="D48" s="302">
        <v>73240</v>
      </c>
      <c r="E48" s="303">
        <v>73240</v>
      </c>
      <c r="F48" s="302">
        <v>71150</v>
      </c>
      <c r="G48" s="303">
        <v>71150</v>
      </c>
      <c r="H48" s="302">
        <v>67110</v>
      </c>
      <c r="I48" s="303">
        <v>67110</v>
      </c>
      <c r="J48" s="302">
        <v>64060</v>
      </c>
      <c r="K48" s="303">
        <v>64060</v>
      </c>
      <c r="L48" s="304">
        <v>275560</v>
      </c>
      <c r="M48" s="304">
        <v>275560</v>
      </c>
    </row>
    <row r="49" spans="1:13" ht="20.100000000000001" customHeight="1" x14ac:dyDescent="0.2">
      <c r="A49" s="281" t="s">
        <v>145</v>
      </c>
      <c r="B49" s="293" t="s">
        <v>150</v>
      </c>
      <c r="C49" s="380" t="s">
        <v>82</v>
      </c>
      <c r="D49" s="302">
        <v>36900</v>
      </c>
      <c r="E49" s="303">
        <v>63580</v>
      </c>
      <c r="F49" s="302">
        <v>36900</v>
      </c>
      <c r="G49" s="303">
        <v>63580</v>
      </c>
      <c r="H49" s="302">
        <v>36900</v>
      </c>
      <c r="I49" s="303">
        <v>63580</v>
      </c>
      <c r="J49" s="302">
        <v>36900</v>
      </c>
      <c r="K49" s="303">
        <v>63580</v>
      </c>
      <c r="L49" s="304">
        <v>147600</v>
      </c>
      <c r="M49" s="304">
        <v>254320</v>
      </c>
    </row>
    <row r="50" spans="1:13" ht="20.100000000000001" customHeight="1" x14ac:dyDescent="0.2">
      <c r="A50" s="281" t="s">
        <v>151</v>
      </c>
      <c r="B50" s="293" t="s">
        <v>152</v>
      </c>
      <c r="C50" s="380" t="s">
        <v>82</v>
      </c>
      <c r="D50" s="302">
        <v>39543</v>
      </c>
      <c r="E50" s="303">
        <v>76964</v>
      </c>
      <c r="F50" s="302">
        <v>39543</v>
      </c>
      <c r="G50" s="303">
        <v>76964</v>
      </c>
      <c r="H50" s="302">
        <v>39543</v>
      </c>
      <c r="I50" s="303">
        <v>76964</v>
      </c>
      <c r="J50" s="302">
        <v>39543</v>
      </c>
      <c r="K50" s="303">
        <v>76964</v>
      </c>
      <c r="L50" s="304">
        <v>158172</v>
      </c>
      <c r="M50" s="304">
        <v>307856</v>
      </c>
    </row>
    <row r="51" spans="1:13" ht="20.100000000000001" customHeight="1" x14ac:dyDescent="0.2">
      <c r="A51" s="281" t="s">
        <v>151</v>
      </c>
      <c r="B51" s="293" t="s">
        <v>153</v>
      </c>
      <c r="C51" s="380" t="s">
        <v>82</v>
      </c>
      <c r="D51" s="302">
        <v>29944</v>
      </c>
      <c r="E51" s="303">
        <v>29944</v>
      </c>
      <c r="F51" s="302">
        <v>29944</v>
      </c>
      <c r="G51" s="303">
        <v>29944</v>
      </c>
      <c r="H51" s="302">
        <v>29944</v>
      </c>
      <c r="I51" s="303">
        <v>29944</v>
      </c>
      <c r="J51" s="302">
        <v>19963</v>
      </c>
      <c r="K51" s="303">
        <v>19963</v>
      </c>
      <c r="L51" s="304">
        <v>109795</v>
      </c>
      <c r="M51" s="304">
        <v>109795</v>
      </c>
    </row>
    <row r="52" spans="1:13" ht="20.100000000000001" customHeight="1" x14ac:dyDescent="0.2">
      <c r="A52" s="281" t="s">
        <v>154</v>
      </c>
      <c r="B52" s="293" t="s">
        <v>155</v>
      </c>
      <c r="C52" s="380" t="s">
        <v>82</v>
      </c>
      <c r="D52" s="302">
        <v>47159</v>
      </c>
      <c r="E52" s="303">
        <v>47252</v>
      </c>
      <c r="F52" s="302">
        <v>57849</v>
      </c>
      <c r="G52" s="303">
        <v>61855</v>
      </c>
      <c r="H52" s="302">
        <v>57849</v>
      </c>
      <c r="I52" s="303">
        <v>61855</v>
      </c>
      <c r="J52" s="302">
        <v>57849</v>
      </c>
      <c r="K52" s="303">
        <v>61855</v>
      </c>
      <c r="L52" s="304">
        <v>220706</v>
      </c>
      <c r="M52" s="304">
        <v>232817</v>
      </c>
    </row>
    <row r="53" spans="1:13" ht="20.100000000000001" customHeight="1" x14ac:dyDescent="0.2">
      <c r="A53" s="281" t="s">
        <v>154</v>
      </c>
      <c r="B53" s="293" t="s">
        <v>156</v>
      </c>
      <c r="C53" s="380" t="s">
        <v>85</v>
      </c>
      <c r="D53" s="302">
        <v>80760</v>
      </c>
      <c r="E53" s="303">
        <v>80760</v>
      </c>
      <c r="F53" s="302">
        <v>80760</v>
      </c>
      <c r="G53" s="303">
        <v>80760</v>
      </c>
      <c r="H53" s="302">
        <v>80760</v>
      </c>
      <c r="I53" s="303">
        <v>80760</v>
      </c>
      <c r="J53" s="302">
        <v>80760</v>
      </c>
      <c r="K53" s="303">
        <v>80760</v>
      </c>
      <c r="L53" s="304">
        <v>323040</v>
      </c>
      <c r="M53" s="304">
        <v>323040</v>
      </c>
    </row>
    <row r="54" spans="1:13" ht="20.100000000000001" customHeight="1" x14ac:dyDescent="0.2">
      <c r="A54" s="281" t="s">
        <v>157</v>
      </c>
      <c r="B54" s="293" t="s">
        <v>158</v>
      </c>
      <c r="C54" s="380" t="s">
        <v>82</v>
      </c>
      <c r="D54" s="302">
        <v>29869</v>
      </c>
      <c r="E54" s="303">
        <v>70895</v>
      </c>
      <c r="F54" s="302">
        <v>29869</v>
      </c>
      <c r="G54" s="303">
        <v>70895</v>
      </c>
      <c r="H54" s="302">
        <v>29869</v>
      </c>
      <c r="I54" s="303">
        <v>70895</v>
      </c>
      <c r="J54" s="302">
        <v>29869</v>
      </c>
      <c r="K54" s="303">
        <v>70895</v>
      </c>
      <c r="L54" s="304">
        <v>119476</v>
      </c>
      <c r="M54" s="304">
        <v>283580</v>
      </c>
    </row>
    <row r="55" spans="1:13" ht="20.100000000000001" customHeight="1" x14ac:dyDescent="0.2">
      <c r="A55" s="281" t="s">
        <v>159</v>
      </c>
      <c r="B55" s="293" t="s">
        <v>160</v>
      </c>
      <c r="C55" s="380" t="s">
        <v>82</v>
      </c>
      <c r="D55" s="302">
        <v>47984</v>
      </c>
      <c r="E55" s="303">
        <v>77444</v>
      </c>
      <c r="F55" s="302">
        <v>47044</v>
      </c>
      <c r="G55" s="303">
        <v>75928</v>
      </c>
      <c r="H55" s="302">
        <v>46120</v>
      </c>
      <c r="I55" s="303">
        <v>74436</v>
      </c>
      <c r="J55" s="302">
        <v>45216</v>
      </c>
      <c r="K55" s="303">
        <v>72976</v>
      </c>
      <c r="L55" s="304">
        <v>186364</v>
      </c>
      <c r="M55" s="304">
        <v>300784</v>
      </c>
    </row>
    <row r="56" spans="1:13" ht="20.100000000000001" customHeight="1" x14ac:dyDescent="0.2">
      <c r="A56" s="281" t="s">
        <v>161</v>
      </c>
      <c r="B56" s="293" t="s">
        <v>162</v>
      </c>
      <c r="C56" s="380" t="s">
        <v>163</v>
      </c>
      <c r="D56" s="302">
        <v>65192</v>
      </c>
      <c r="E56" s="303">
        <v>73978</v>
      </c>
      <c r="F56" s="302">
        <v>65192</v>
      </c>
      <c r="G56" s="303">
        <v>73978</v>
      </c>
      <c r="H56" s="302">
        <v>65192</v>
      </c>
      <c r="I56" s="303">
        <v>73978</v>
      </c>
      <c r="J56" s="302">
        <v>65192</v>
      </c>
      <c r="K56" s="303">
        <v>73978</v>
      </c>
      <c r="L56" s="304">
        <v>260768</v>
      </c>
      <c r="M56" s="304">
        <v>295912</v>
      </c>
    </row>
    <row r="57" spans="1:13" ht="20.100000000000001" customHeight="1" x14ac:dyDescent="0.2">
      <c r="A57" s="281" t="s">
        <v>161</v>
      </c>
      <c r="B57" s="293" t="s">
        <v>164</v>
      </c>
      <c r="C57" s="380" t="s">
        <v>85</v>
      </c>
      <c r="D57" s="302">
        <v>83122</v>
      </c>
      <c r="E57" s="303">
        <v>83122</v>
      </c>
      <c r="F57" s="302">
        <v>83122</v>
      </c>
      <c r="G57" s="303">
        <v>83122</v>
      </c>
      <c r="H57" s="302">
        <v>83122</v>
      </c>
      <c r="I57" s="303">
        <v>83122</v>
      </c>
      <c r="J57" s="302">
        <v>83122</v>
      </c>
      <c r="K57" s="303">
        <v>83122</v>
      </c>
      <c r="L57" s="304">
        <v>332488</v>
      </c>
      <c r="M57" s="304">
        <v>332488</v>
      </c>
    </row>
    <row r="58" spans="1:13" ht="20.100000000000001" customHeight="1" x14ac:dyDescent="0.2">
      <c r="A58" s="281" t="s">
        <v>161</v>
      </c>
      <c r="B58" s="293" t="s">
        <v>165</v>
      </c>
      <c r="C58" s="380" t="s">
        <v>163</v>
      </c>
      <c r="D58" s="302">
        <v>52918</v>
      </c>
      <c r="E58" s="303">
        <v>63452</v>
      </c>
      <c r="F58" s="302">
        <v>52918</v>
      </c>
      <c r="G58" s="303">
        <v>63452</v>
      </c>
      <c r="H58" s="302">
        <v>52918</v>
      </c>
      <c r="I58" s="303">
        <v>63452</v>
      </c>
      <c r="J58" s="302">
        <v>52918</v>
      </c>
      <c r="K58" s="303">
        <v>63452</v>
      </c>
      <c r="L58" s="304">
        <v>211672</v>
      </c>
      <c r="M58" s="304">
        <v>253808</v>
      </c>
    </row>
    <row r="59" spans="1:13" ht="20.100000000000001" customHeight="1" x14ac:dyDescent="0.2">
      <c r="A59" s="281" t="s">
        <v>166</v>
      </c>
      <c r="B59" s="293" t="s">
        <v>167</v>
      </c>
      <c r="C59" s="380" t="s">
        <v>82</v>
      </c>
      <c r="D59" s="302">
        <v>47415</v>
      </c>
      <c r="E59" s="303">
        <v>83290</v>
      </c>
      <c r="F59" s="302">
        <v>34300</v>
      </c>
      <c r="G59" s="303">
        <v>60000</v>
      </c>
      <c r="H59" s="302">
        <v>47415</v>
      </c>
      <c r="I59" s="303">
        <v>83290</v>
      </c>
      <c r="J59" s="302">
        <v>47415</v>
      </c>
      <c r="K59" s="303">
        <v>83290</v>
      </c>
      <c r="L59" s="304">
        <v>176545</v>
      </c>
      <c r="M59" s="304">
        <v>309870</v>
      </c>
    </row>
    <row r="60" spans="1:13" ht="20.100000000000001" customHeight="1" x14ac:dyDescent="0.2">
      <c r="A60" s="281" t="s">
        <v>168</v>
      </c>
      <c r="B60" s="293" t="s">
        <v>169</v>
      </c>
      <c r="C60" s="380" t="s">
        <v>85</v>
      </c>
      <c r="D60" s="302">
        <v>64500</v>
      </c>
      <c r="E60" s="303">
        <v>64500</v>
      </c>
      <c r="F60" s="302" t="s">
        <v>56</v>
      </c>
      <c r="G60" s="302" t="s">
        <v>56</v>
      </c>
      <c r="H60" s="302" t="s">
        <v>56</v>
      </c>
      <c r="I60" s="303" t="s">
        <v>56</v>
      </c>
      <c r="J60" s="302" t="s">
        <v>56</v>
      </c>
      <c r="K60" s="303" t="s">
        <v>56</v>
      </c>
      <c r="L60" s="304" t="s">
        <v>56</v>
      </c>
      <c r="M60" s="304" t="s">
        <v>56</v>
      </c>
    </row>
    <row r="61" spans="1:13" ht="20.100000000000001" customHeight="1" x14ac:dyDescent="0.2">
      <c r="A61" s="281" t="s">
        <v>168</v>
      </c>
      <c r="B61" s="293" t="s">
        <v>170</v>
      </c>
      <c r="C61" s="380" t="s">
        <v>85</v>
      </c>
      <c r="D61" s="302">
        <v>58984</v>
      </c>
      <c r="E61" s="303">
        <v>58984</v>
      </c>
      <c r="F61" s="302">
        <v>58984</v>
      </c>
      <c r="G61" s="303">
        <v>58984</v>
      </c>
      <c r="H61" s="302">
        <v>57266</v>
      </c>
      <c r="I61" s="303">
        <v>57266</v>
      </c>
      <c r="J61" s="302">
        <v>55598</v>
      </c>
      <c r="K61" s="303">
        <v>55598</v>
      </c>
      <c r="L61" s="304">
        <v>230832</v>
      </c>
      <c r="M61" s="304">
        <v>230832</v>
      </c>
    </row>
    <row r="62" spans="1:13" ht="20.100000000000001" customHeight="1" x14ac:dyDescent="0.2">
      <c r="A62" s="281" t="s">
        <v>168</v>
      </c>
      <c r="B62" s="293" t="s">
        <v>171</v>
      </c>
      <c r="C62" s="380" t="s">
        <v>82</v>
      </c>
      <c r="D62" s="302">
        <v>30388</v>
      </c>
      <c r="E62" s="303">
        <v>69148</v>
      </c>
      <c r="F62" s="302">
        <v>30388</v>
      </c>
      <c r="G62" s="303">
        <v>69148</v>
      </c>
      <c r="H62" s="302">
        <v>30388</v>
      </c>
      <c r="I62" s="303">
        <v>69148</v>
      </c>
      <c r="J62" s="302">
        <v>30388</v>
      </c>
      <c r="K62" s="303">
        <v>69148</v>
      </c>
      <c r="L62" s="304">
        <v>121552</v>
      </c>
      <c r="M62" s="304">
        <v>276592</v>
      </c>
    </row>
    <row r="63" spans="1:13" ht="20.100000000000001" customHeight="1" x14ac:dyDescent="0.2">
      <c r="A63" s="281" t="s">
        <v>172</v>
      </c>
      <c r="B63" s="293" t="s">
        <v>173</v>
      </c>
      <c r="C63" s="380" t="s">
        <v>82</v>
      </c>
      <c r="D63" s="302">
        <v>28584</v>
      </c>
      <c r="E63" s="303">
        <v>39384</v>
      </c>
      <c r="F63" s="302">
        <v>23112</v>
      </c>
      <c r="G63" s="303">
        <v>33912</v>
      </c>
      <c r="H63" s="302">
        <v>23112</v>
      </c>
      <c r="I63" s="303">
        <v>33912</v>
      </c>
      <c r="J63" s="302">
        <v>23112</v>
      </c>
      <c r="K63" s="303">
        <v>33912</v>
      </c>
      <c r="L63" s="304">
        <v>97920</v>
      </c>
      <c r="M63" s="304">
        <v>141120</v>
      </c>
    </row>
    <row r="64" spans="1:13" ht="20.100000000000001" customHeight="1" x14ac:dyDescent="0.2">
      <c r="A64" s="281" t="s">
        <v>172</v>
      </c>
      <c r="B64" s="306" t="s">
        <v>174</v>
      </c>
      <c r="C64" s="381" t="s">
        <v>82</v>
      </c>
      <c r="D64" s="302">
        <v>25500</v>
      </c>
      <c r="E64" s="303">
        <v>49550</v>
      </c>
      <c r="F64" s="302">
        <v>29550</v>
      </c>
      <c r="G64" s="303">
        <v>49550</v>
      </c>
      <c r="H64" s="302" t="s">
        <v>56</v>
      </c>
      <c r="I64" s="303" t="s">
        <v>56</v>
      </c>
      <c r="J64" s="302" t="s">
        <v>56</v>
      </c>
      <c r="K64" s="303" t="s">
        <v>56</v>
      </c>
      <c r="L64" s="304" t="s">
        <v>56</v>
      </c>
      <c r="M64" s="304" t="s">
        <v>56</v>
      </c>
    </row>
    <row r="65" spans="1:18" ht="20.100000000000001" customHeight="1" x14ac:dyDescent="0.2">
      <c r="A65" s="281" t="s">
        <v>172</v>
      </c>
      <c r="B65" s="293" t="s">
        <v>175</v>
      </c>
      <c r="C65" s="380" t="s">
        <v>82</v>
      </c>
      <c r="D65" s="302">
        <v>34527</v>
      </c>
      <c r="E65" s="303">
        <v>54534</v>
      </c>
      <c r="F65" s="302">
        <v>32698</v>
      </c>
      <c r="G65" s="303">
        <v>51022</v>
      </c>
      <c r="H65" s="302">
        <v>30869</v>
      </c>
      <c r="I65" s="303">
        <v>47510</v>
      </c>
      <c r="J65" s="302">
        <v>29040</v>
      </c>
      <c r="K65" s="303">
        <v>43998</v>
      </c>
      <c r="L65" s="304">
        <v>127134</v>
      </c>
      <c r="M65" s="304">
        <v>197064</v>
      </c>
    </row>
    <row r="66" spans="1:18" ht="20.100000000000001" customHeight="1" x14ac:dyDescent="0.2">
      <c r="A66" s="281" t="s">
        <v>172</v>
      </c>
      <c r="B66" s="293" t="s">
        <v>176</v>
      </c>
      <c r="C66" s="380" t="s">
        <v>82</v>
      </c>
      <c r="D66" s="302">
        <v>24150</v>
      </c>
      <c r="E66" s="303">
        <v>34950</v>
      </c>
      <c r="F66" s="302">
        <v>24150</v>
      </c>
      <c r="G66" s="303">
        <v>34950</v>
      </c>
      <c r="H66" s="302">
        <v>24150</v>
      </c>
      <c r="I66" s="303">
        <v>34950</v>
      </c>
      <c r="J66" s="302">
        <v>24150</v>
      </c>
      <c r="K66" s="303">
        <v>34950</v>
      </c>
      <c r="L66" s="304">
        <v>96600</v>
      </c>
      <c r="M66" s="304">
        <v>139800</v>
      </c>
    </row>
    <row r="67" spans="1:18" ht="20.100000000000001" customHeight="1" x14ac:dyDescent="0.2">
      <c r="A67" s="281" t="s">
        <v>177</v>
      </c>
      <c r="B67" s="293" t="s">
        <v>178</v>
      </c>
      <c r="C67" s="380" t="s">
        <v>85</v>
      </c>
      <c r="D67" s="302">
        <v>81844</v>
      </c>
      <c r="E67" s="303">
        <v>81844</v>
      </c>
      <c r="F67" s="302">
        <v>81844</v>
      </c>
      <c r="G67" s="303">
        <v>81844</v>
      </c>
      <c r="H67" s="302">
        <v>81844</v>
      </c>
      <c r="I67" s="303">
        <v>81844</v>
      </c>
      <c r="J67" s="302">
        <v>81844</v>
      </c>
      <c r="K67" s="303">
        <v>81844</v>
      </c>
      <c r="L67" s="304">
        <v>327376</v>
      </c>
      <c r="M67" s="304">
        <v>327376</v>
      </c>
    </row>
    <row r="68" spans="1:18" ht="20.100000000000001" customHeight="1" x14ac:dyDescent="0.2">
      <c r="A68" s="281" t="s">
        <v>177</v>
      </c>
      <c r="B68" s="293" t="s">
        <v>179</v>
      </c>
      <c r="C68" s="380" t="s">
        <v>82</v>
      </c>
      <c r="D68" s="302">
        <v>44713</v>
      </c>
      <c r="E68" s="303">
        <v>84689</v>
      </c>
      <c r="F68" s="302">
        <v>44713</v>
      </c>
      <c r="G68" s="303">
        <v>84649</v>
      </c>
      <c r="H68" s="302">
        <v>44713</v>
      </c>
      <c r="I68" s="303">
        <v>84649</v>
      </c>
      <c r="J68" s="302">
        <v>44713</v>
      </c>
      <c r="K68" s="303">
        <v>84649</v>
      </c>
      <c r="L68" s="304">
        <v>178852</v>
      </c>
      <c r="M68" s="304">
        <v>338636</v>
      </c>
    </row>
    <row r="69" spans="1:18" ht="20.100000000000001" customHeight="1" x14ac:dyDescent="0.2">
      <c r="A69" s="281" t="s">
        <v>180</v>
      </c>
      <c r="B69" s="293" t="s">
        <v>181</v>
      </c>
      <c r="C69" s="380" t="s">
        <v>82</v>
      </c>
      <c r="D69" s="302">
        <v>38279</v>
      </c>
      <c r="E69" s="303">
        <v>71258</v>
      </c>
      <c r="F69" s="302">
        <v>38279</v>
      </c>
      <c r="G69" s="303">
        <v>71258</v>
      </c>
      <c r="H69" s="302">
        <v>38279</v>
      </c>
      <c r="I69" s="303">
        <v>71258</v>
      </c>
      <c r="J69" s="302">
        <v>43279</v>
      </c>
      <c r="K69" s="303">
        <v>76258</v>
      </c>
      <c r="L69" s="304">
        <v>158116</v>
      </c>
      <c r="M69" s="304">
        <v>290032</v>
      </c>
    </row>
    <row r="70" spans="1:18" ht="20.100000000000001" customHeight="1" x14ac:dyDescent="0.2">
      <c r="A70" s="281" t="s">
        <v>182</v>
      </c>
      <c r="B70" s="293" t="s">
        <v>183</v>
      </c>
      <c r="C70" s="380" t="s">
        <v>82</v>
      </c>
      <c r="D70" s="302">
        <v>55422</v>
      </c>
      <c r="E70" s="303">
        <v>84926</v>
      </c>
      <c r="F70" s="302">
        <v>64039</v>
      </c>
      <c r="G70" s="303">
        <v>98135</v>
      </c>
      <c r="H70" s="302">
        <v>64031</v>
      </c>
      <c r="I70" s="303">
        <v>98135</v>
      </c>
      <c r="J70" s="302">
        <v>59275</v>
      </c>
      <c r="K70" s="303">
        <v>98135</v>
      </c>
      <c r="L70" s="304">
        <v>242767</v>
      </c>
      <c r="M70" s="304">
        <v>379331</v>
      </c>
    </row>
    <row r="71" spans="1:18" ht="20.100000000000001" customHeight="1" x14ac:dyDescent="0.2">
      <c r="A71" s="281" t="s">
        <v>184</v>
      </c>
      <c r="B71" s="293" t="s">
        <v>185</v>
      </c>
      <c r="C71" s="380" t="s">
        <v>82</v>
      </c>
      <c r="D71" s="302">
        <v>37962</v>
      </c>
      <c r="E71" s="303">
        <v>86832</v>
      </c>
      <c r="F71" s="302">
        <v>37962</v>
      </c>
      <c r="G71" s="303">
        <v>86832</v>
      </c>
      <c r="H71" s="302">
        <v>37962</v>
      </c>
      <c r="I71" s="303">
        <v>86832</v>
      </c>
      <c r="J71" s="302">
        <v>25308</v>
      </c>
      <c r="K71" s="267">
        <v>57888</v>
      </c>
      <c r="L71" s="304">
        <v>139194</v>
      </c>
      <c r="M71" s="268">
        <v>318384</v>
      </c>
    </row>
    <row r="72" spans="1:18" ht="20.100000000000001" customHeight="1" x14ac:dyDescent="0.2">
      <c r="A72" s="281" t="s">
        <v>186</v>
      </c>
      <c r="B72" s="293" t="s">
        <v>187</v>
      </c>
      <c r="C72" s="380" t="s">
        <v>163</v>
      </c>
      <c r="D72" s="302">
        <v>57450</v>
      </c>
      <c r="E72" s="303">
        <v>66110</v>
      </c>
      <c r="F72" s="302">
        <v>57450</v>
      </c>
      <c r="G72" s="303">
        <v>66110</v>
      </c>
      <c r="H72" s="302">
        <v>57450</v>
      </c>
      <c r="I72" s="303">
        <v>66110</v>
      </c>
      <c r="J72" s="302">
        <v>57450</v>
      </c>
      <c r="K72" s="303">
        <v>66110</v>
      </c>
      <c r="L72" s="304">
        <v>229800</v>
      </c>
      <c r="M72" s="304">
        <v>264440</v>
      </c>
    </row>
    <row r="73" spans="1:18" ht="20.100000000000001" customHeight="1" x14ac:dyDescent="0.2">
      <c r="A73" s="281" t="s">
        <v>188</v>
      </c>
      <c r="B73" s="293" t="s">
        <v>189</v>
      </c>
      <c r="C73" s="380" t="s">
        <v>82</v>
      </c>
      <c r="D73" s="302">
        <v>17000</v>
      </c>
      <c r="E73" s="303">
        <v>34000</v>
      </c>
      <c r="F73" s="302">
        <v>17000</v>
      </c>
      <c r="G73" s="303">
        <v>34000</v>
      </c>
      <c r="H73" s="302">
        <v>17000</v>
      </c>
      <c r="I73" s="303">
        <v>34000</v>
      </c>
      <c r="J73" s="302">
        <v>17000</v>
      </c>
      <c r="K73" s="303">
        <v>34000</v>
      </c>
      <c r="L73" s="304">
        <v>68000</v>
      </c>
      <c r="M73" s="304">
        <v>136000</v>
      </c>
    </row>
    <row r="74" spans="1:18" ht="24.95" customHeight="1" x14ac:dyDescent="0.2">
      <c r="A74" s="12"/>
      <c r="B74" s="13" t="s">
        <v>190</v>
      </c>
      <c r="C74" s="13"/>
      <c r="D74" s="13"/>
      <c r="E74" s="13"/>
      <c r="F74" s="13"/>
      <c r="G74" s="13"/>
      <c r="H74" s="13"/>
      <c r="I74" s="13"/>
      <c r="J74" s="13"/>
      <c r="K74" s="13"/>
      <c r="L74" s="13"/>
      <c r="M74" s="13"/>
      <c r="O74" s="111"/>
      <c r="P74" s="111"/>
      <c r="Q74" s="111"/>
      <c r="R74" s="111"/>
    </row>
    <row r="75" spans="1:18" ht="24.95" customHeight="1" x14ac:dyDescent="0.2">
      <c r="A75" s="294"/>
      <c r="B75" s="295" t="s">
        <v>191</v>
      </c>
      <c r="C75" s="295"/>
      <c r="D75" s="296">
        <v>69</v>
      </c>
      <c r="E75" s="297">
        <v>69</v>
      </c>
      <c r="F75" s="382">
        <v>68</v>
      </c>
      <c r="G75" s="298">
        <v>68</v>
      </c>
      <c r="H75" s="298"/>
      <c r="I75" s="298"/>
      <c r="J75" s="298"/>
      <c r="K75" s="298"/>
      <c r="L75" s="298"/>
      <c r="M75" s="298"/>
      <c r="O75" s="112"/>
      <c r="P75" s="113"/>
      <c r="Q75" s="113"/>
      <c r="R75" s="113"/>
    </row>
    <row r="76" spans="1:18" ht="24.95" customHeight="1" x14ac:dyDescent="0.2">
      <c r="A76" s="294"/>
      <c r="B76" s="295" t="s">
        <v>192</v>
      </c>
      <c r="C76" s="295"/>
      <c r="D76" s="296">
        <v>55183</v>
      </c>
      <c r="E76" s="297">
        <v>72024</v>
      </c>
      <c r="F76" s="382">
        <v>55940</v>
      </c>
      <c r="G76" s="298">
        <v>73299</v>
      </c>
      <c r="H76" s="298"/>
      <c r="I76" s="298"/>
      <c r="J76" s="298"/>
      <c r="K76" s="298"/>
      <c r="L76" s="298"/>
      <c r="M76" s="298"/>
      <c r="O76" s="112"/>
      <c r="P76" s="113"/>
      <c r="Q76" s="113"/>
      <c r="R76" s="113"/>
    </row>
    <row r="77" spans="1:18" ht="24.95" customHeight="1" x14ac:dyDescent="0.2">
      <c r="A77" s="294"/>
      <c r="B77" s="295" t="s">
        <v>193</v>
      </c>
      <c r="C77" s="295"/>
      <c r="D77" s="296">
        <v>22931</v>
      </c>
      <c r="E77" s="297">
        <v>17894</v>
      </c>
      <c r="F77" s="382">
        <v>23355</v>
      </c>
      <c r="G77" s="298">
        <v>18785</v>
      </c>
      <c r="H77" s="298"/>
      <c r="I77" s="298"/>
      <c r="J77" s="298"/>
      <c r="K77" s="298"/>
      <c r="L77" s="298"/>
      <c r="M77" s="298"/>
      <c r="O77" s="112"/>
      <c r="P77" s="113"/>
      <c r="Q77" s="113"/>
      <c r="R77" s="113"/>
    </row>
    <row r="78" spans="1:18" ht="24.95" customHeight="1" x14ac:dyDescent="0.2">
      <c r="A78" s="12"/>
      <c r="B78" s="13" t="s">
        <v>194</v>
      </c>
      <c r="C78" s="13"/>
      <c r="D78" s="13"/>
      <c r="E78" s="13"/>
      <c r="F78" s="13"/>
      <c r="G78" s="13"/>
      <c r="H78" s="13"/>
      <c r="I78" s="13"/>
      <c r="J78" s="13"/>
      <c r="K78" s="13"/>
      <c r="L78" s="13"/>
      <c r="M78" s="13"/>
      <c r="O78" s="112"/>
      <c r="P78" s="113"/>
      <c r="Q78" s="113"/>
      <c r="R78" s="113"/>
    </row>
    <row r="79" spans="1:18" ht="24.95" customHeight="1" x14ac:dyDescent="0.2">
      <c r="A79" s="294"/>
      <c r="B79" s="295" t="s">
        <v>191</v>
      </c>
      <c r="C79" s="295"/>
      <c r="D79" s="296">
        <v>66</v>
      </c>
      <c r="E79" s="297">
        <v>66</v>
      </c>
      <c r="F79" s="296">
        <v>66</v>
      </c>
      <c r="G79" s="297">
        <v>66</v>
      </c>
      <c r="H79" s="296">
        <v>66</v>
      </c>
      <c r="I79" s="297">
        <v>66</v>
      </c>
      <c r="J79" s="296">
        <v>65</v>
      </c>
      <c r="K79" s="297">
        <v>65</v>
      </c>
      <c r="L79" s="296">
        <v>66</v>
      </c>
      <c r="M79" s="297">
        <v>66</v>
      </c>
      <c r="O79" s="112"/>
      <c r="P79" s="113"/>
      <c r="Q79" s="113"/>
      <c r="R79" s="113"/>
    </row>
    <row r="80" spans="1:18" ht="24.95" customHeight="1" x14ac:dyDescent="0.2">
      <c r="A80" s="294"/>
      <c r="B80" s="295" t="s">
        <v>192</v>
      </c>
      <c r="C80" s="295"/>
      <c r="D80" s="296">
        <v>55141.64</v>
      </c>
      <c r="E80" s="297">
        <v>72383.850000000006</v>
      </c>
      <c r="F80" s="296">
        <v>55933.05</v>
      </c>
      <c r="G80" s="297">
        <v>73514.89</v>
      </c>
      <c r="H80" s="296">
        <v>56207.39</v>
      </c>
      <c r="I80" s="297">
        <v>74000.91</v>
      </c>
      <c r="J80" s="296">
        <v>53168.37</v>
      </c>
      <c r="K80" s="297">
        <v>71138.17</v>
      </c>
      <c r="L80" s="296">
        <v>219644.86</v>
      </c>
      <c r="M80" s="297">
        <v>289959.96999999997</v>
      </c>
      <c r="O80" s="112"/>
      <c r="P80" s="113"/>
      <c r="Q80" s="113"/>
      <c r="R80" s="113"/>
    </row>
    <row r="81" spans="1:18" ht="24.95" customHeight="1" x14ac:dyDescent="0.2">
      <c r="A81" s="294"/>
      <c r="B81" s="295" t="s">
        <v>193</v>
      </c>
      <c r="C81" s="295"/>
      <c r="D81" s="296">
        <v>22956.07</v>
      </c>
      <c r="E81" s="297">
        <v>18044.349999999999</v>
      </c>
      <c r="F81" s="296">
        <v>23246.92</v>
      </c>
      <c r="G81" s="297">
        <v>18805.27</v>
      </c>
      <c r="H81" s="296">
        <v>23010.560000000001</v>
      </c>
      <c r="I81" s="297">
        <v>18959.93</v>
      </c>
      <c r="J81" s="296">
        <v>22072.04</v>
      </c>
      <c r="K81" s="297">
        <v>17920.07</v>
      </c>
      <c r="L81" s="296">
        <v>86862.97</v>
      </c>
      <c r="M81" s="297">
        <v>68933.27</v>
      </c>
      <c r="O81" s="112"/>
      <c r="P81" s="113"/>
      <c r="Q81" s="113"/>
      <c r="R81" s="113"/>
    </row>
    <row r="82" spans="1:18" ht="27" customHeight="1" x14ac:dyDescent="0.2">
      <c r="A82" s="429" t="s">
        <v>195</v>
      </c>
      <c r="B82" s="430"/>
      <c r="C82" s="430"/>
      <c r="D82" s="144"/>
      <c r="E82" s="144"/>
      <c r="F82" s="144"/>
      <c r="G82" s="144"/>
      <c r="H82" s="144"/>
      <c r="I82" s="144"/>
      <c r="J82" s="144"/>
      <c r="K82" s="144"/>
      <c r="L82" s="144"/>
      <c r="M82" s="144"/>
      <c r="O82" s="112"/>
      <c r="P82" s="113"/>
      <c r="Q82" s="113"/>
      <c r="R82" s="113"/>
    </row>
    <row r="83" spans="1:18" ht="27" customHeight="1" x14ac:dyDescent="0.2">
      <c r="A83" s="14" t="s">
        <v>196</v>
      </c>
      <c r="B83" s="430"/>
      <c r="C83" s="430"/>
      <c r="D83" s="144"/>
      <c r="E83" s="144"/>
      <c r="F83" s="144"/>
      <c r="G83" s="144"/>
      <c r="H83" s="144"/>
      <c r="I83" s="144"/>
      <c r="J83" s="144"/>
      <c r="K83" s="144"/>
      <c r="L83" s="144"/>
      <c r="M83" s="144"/>
      <c r="O83" s="112"/>
      <c r="P83" s="113"/>
      <c r="Q83" s="113"/>
      <c r="R83" s="113"/>
    </row>
    <row r="84" spans="1:18" x14ac:dyDescent="0.2">
      <c r="A84" s="14" t="s">
        <v>197</v>
      </c>
      <c r="O84" s="112"/>
      <c r="P84" s="113"/>
      <c r="Q84" s="113"/>
      <c r="R84" s="113"/>
    </row>
    <row r="85" spans="1:18" x14ac:dyDescent="0.2">
      <c r="A85" s="14" t="s">
        <v>198</v>
      </c>
      <c r="O85" s="112"/>
      <c r="P85" s="113"/>
      <c r="Q85" s="113"/>
      <c r="R85" s="113"/>
    </row>
    <row r="86" spans="1:18" x14ac:dyDescent="0.2">
      <c r="A86" s="14" t="s">
        <v>199</v>
      </c>
      <c r="B86" s="14"/>
      <c r="C86" s="14"/>
    </row>
    <row r="87" spans="1:18" x14ac:dyDescent="0.2">
      <c r="A87" s="14"/>
      <c r="B87" s="14"/>
      <c r="C87" s="14"/>
    </row>
    <row r="88" spans="1:18" x14ac:dyDescent="0.2">
      <c r="A88" s="169" t="s">
        <v>200</v>
      </c>
      <c r="B88" s="169"/>
      <c r="C88" s="169"/>
    </row>
    <row r="89" spans="1:18" x14ac:dyDescent="0.2">
      <c r="A89" s="14" t="s">
        <v>201</v>
      </c>
    </row>
    <row r="90" spans="1:18" x14ac:dyDescent="0.2">
      <c r="D90" s="262"/>
      <c r="E90" s="262"/>
      <c r="F90" s="262"/>
      <c r="G90" s="262"/>
      <c r="H90" s="262"/>
      <c r="I90" s="262"/>
      <c r="J90" s="262"/>
      <c r="K90" s="262"/>
      <c r="L90" s="262"/>
      <c r="M90" s="262"/>
    </row>
    <row r="92" spans="1:18" x14ac:dyDescent="0.2">
      <c r="D92" s="262"/>
      <c r="E92" s="262"/>
      <c r="F92" s="262"/>
      <c r="G92" s="262"/>
      <c r="H92" s="262"/>
      <c r="I92" s="262"/>
      <c r="J92" s="262"/>
      <c r="K92" s="262"/>
      <c r="L92" s="262"/>
      <c r="M92" s="262"/>
    </row>
    <row r="94" spans="1:18" x14ac:dyDescent="0.2">
      <c r="H94" s="111"/>
      <c r="I94" s="111"/>
      <c r="J94" s="111"/>
      <c r="K94" s="111"/>
    </row>
    <row r="95" spans="1:18" x14ac:dyDescent="0.2">
      <c r="H95" s="112"/>
      <c r="I95" s="113"/>
      <c r="J95" s="113"/>
      <c r="K95" s="113"/>
    </row>
    <row r="96" spans="1:18" x14ac:dyDescent="0.2">
      <c r="H96" s="112"/>
      <c r="I96" s="113"/>
      <c r="J96" s="113"/>
      <c r="K96" s="113"/>
    </row>
  </sheetData>
  <autoFilter ref="A4:M85" xr:uid="{00000000-0009-0000-0000-000003000000}"/>
  <mergeCells count="7">
    <mergeCell ref="H3:I3"/>
    <mergeCell ref="J3:K3"/>
    <mergeCell ref="L3:M3"/>
    <mergeCell ref="A2:B2"/>
    <mergeCell ref="A3:B3"/>
    <mergeCell ref="D3:E3"/>
    <mergeCell ref="F3:G3"/>
  </mergeCells>
  <conditionalFormatting sqref="A5:M73">
    <cfRule type="expression" dxfId="37" priority="1">
      <formula>MOD(ROW(),2)=0</formula>
    </cfRule>
  </conditionalFormatting>
  <hyperlinks>
    <hyperlink ref="A2:B2" location="TOC!A1" display="Return to Table of Contents" xr:uid="{00000000-0004-0000-0300-000000000000}"/>
  </hyperlinks>
  <pageMargins left="0.25" right="0.25" top="0.75" bottom="0.75" header="0.3" footer="0.3"/>
  <pageSetup scale="40" orientation="portrait" horizontalDpi="1200" verticalDpi="1200" r:id="rId1"/>
  <headerFooter>
    <oddHeader>&amp;L2022-23 &amp;"Arial,Italic"Survey of Dental Education
&amp;"Arial,Regular"Report 2 - Tuition, Admission, and Attrition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3A62-4C21-404C-B5B2-6D8CEC28442D}">
  <sheetPr>
    <tabColor rgb="FF0070C0"/>
  </sheetPr>
  <dimension ref="A1:M93"/>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4.25" x14ac:dyDescent="0.2"/>
  <cols>
    <col min="1" max="1" width="10.42578125" style="4" customWidth="1"/>
    <col min="2" max="2" width="71.5703125" style="6" customWidth="1"/>
    <col min="3" max="3" width="24.140625" style="6" customWidth="1"/>
    <col min="4" max="12" width="12.7109375" style="4" customWidth="1"/>
    <col min="13" max="13" width="9.5703125" style="4" bestFit="1" customWidth="1"/>
    <col min="14" max="16384" width="9.140625" style="4"/>
  </cols>
  <sheetData>
    <row r="1" spans="1:13" ht="17.45" customHeight="1" x14ac:dyDescent="0.25">
      <c r="A1" s="582" t="s">
        <v>202</v>
      </c>
      <c r="B1" s="582"/>
      <c r="C1" s="582"/>
      <c r="D1" s="497"/>
    </row>
    <row r="2" spans="1:13" ht="21" customHeight="1" x14ac:dyDescent="0.25">
      <c r="A2" s="583" t="s">
        <v>36</v>
      </c>
      <c r="B2" s="583"/>
      <c r="C2" s="371"/>
      <c r="J2" s="263"/>
      <c r="K2" s="264"/>
    </row>
    <row r="3" spans="1:13" ht="45.6" customHeight="1" x14ac:dyDescent="0.25">
      <c r="A3" s="578"/>
      <c r="B3" s="578"/>
      <c r="C3" s="62"/>
      <c r="D3" s="574" t="s">
        <v>203</v>
      </c>
      <c r="E3" s="584"/>
      <c r="F3" s="585" t="s">
        <v>204</v>
      </c>
      <c r="G3" s="576"/>
      <c r="H3" s="574" t="s">
        <v>205</v>
      </c>
      <c r="I3" s="584"/>
      <c r="J3" s="579" t="s">
        <v>206</v>
      </c>
      <c r="K3" s="576"/>
      <c r="L3" s="576"/>
    </row>
    <row r="4" spans="1:13" ht="50.25" customHeight="1" x14ac:dyDescent="0.25">
      <c r="A4" s="7" t="s">
        <v>207</v>
      </c>
      <c r="B4" s="7" t="s">
        <v>208</v>
      </c>
      <c r="C4" s="373" t="s">
        <v>77</v>
      </c>
      <c r="D4" s="20" t="s">
        <v>78</v>
      </c>
      <c r="E4" s="5" t="s">
        <v>79</v>
      </c>
      <c r="F4" s="20" t="s">
        <v>209</v>
      </c>
      <c r="G4" s="5" t="s">
        <v>210</v>
      </c>
      <c r="H4" s="20" t="s">
        <v>78</v>
      </c>
      <c r="I4" s="5" t="s">
        <v>79</v>
      </c>
      <c r="J4" s="136" t="s">
        <v>71</v>
      </c>
      <c r="K4" s="5" t="s">
        <v>72</v>
      </c>
      <c r="L4" s="5" t="s">
        <v>73</v>
      </c>
    </row>
    <row r="5" spans="1:13" ht="20.100000000000001" customHeight="1" x14ac:dyDescent="0.2">
      <c r="A5" s="281" t="s">
        <v>80</v>
      </c>
      <c r="B5" s="293" t="s">
        <v>81</v>
      </c>
      <c r="C5" s="383" t="s">
        <v>82</v>
      </c>
      <c r="D5" s="299">
        <v>30972</v>
      </c>
      <c r="E5" s="308">
        <v>72196</v>
      </c>
      <c r="F5" s="299">
        <v>4698</v>
      </c>
      <c r="G5" s="309">
        <v>2874</v>
      </c>
      <c r="H5" s="299">
        <v>38544</v>
      </c>
      <c r="I5" s="308">
        <v>79768</v>
      </c>
      <c r="J5" s="433">
        <v>7192</v>
      </c>
      <c r="K5" s="309">
        <v>7525</v>
      </c>
      <c r="L5" s="309">
        <v>7570</v>
      </c>
      <c r="M5" s="262"/>
    </row>
    <row r="6" spans="1:13" ht="20.100000000000001" customHeight="1" x14ac:dyDescent="0.2">
      <c r="A6" s="281" t="s">
        <v>83</v>
      </c>
      <c r="B6" s="293" t="s">
        <v>84</v>
      </c>
      <c r="C6" s="383" t="s">
        <v>85</v>
      </c>
      <c r="D6" s="302">
        <v>87452</v>
      </c>
      <c r="E6" s="310">
        <v>87452</v>
      </c>
      <c r="F6" s="302">
        <v>3090</v>
      </c>
      <c r="G6" s="311">
        <v>8920</v>
      </c>
      <c r="H6" s="302">
        <v>99462</v>
      </c>
      <c r="I6" s="310">
        <v>99462</v>
      </c>
      <c r="J6" s="434">
        <v>12256</v>
      </c>
      <c r="K6" s="311">
        <v>8976</v>
      </c>
      <c r="L6" s="311">
        <v>9644</v>
      </c>
      <c r="M6" s="262"/>
    </row>
    <row r="7" spans="1:13" ht="20.100000000000001" customHeight="1" x14ac:dyDescent="0.2">
      <c r="A7" s="281" t="s">
        <v>83</v>
      </c>
      <c r="B7" s="293" t="s">
        <v>86</v>
      </c>
      <c r="C7" s="383" t="s">
        <v>85</v>
      </c>
      <c r="D7" s="302">
        <v>86031</v>
      </c>
      <c r="E7" s="310">
        <v>86031</v>
      </c>
      <c r="F7" s="302">
        <v>724</v>
      </c>
      <c r="G7" s="311">
        <v>23269</v>
      </c>
      <c r="H7" s="302">
        <v>110024</v>
      </c>
      <c r="I7" s="310">
        <v>110024</v>
      </c>
      <c r="J7" s="434">
        <v>21690</v>
      </c>
      <c r="K7" s="311">
        <v>20800</v>
      </c>
      <c r="L7" s="311">
        <v>20800</v>
      </c>
      <c r="M7" s="262"/>
    </row>
    <row r="8" spans="1:13" ht="20.100000000000001" customHeight="1" x14ac:dyDescent="0.2">
      <c r="A8" s="281" t="s">
        <v>87</v>
      </c>
      <c r="B8" s="293" t="s">
        <v>88</v>
      </c>
      <c r="C8" s="383" t="s">
        <v>89</v>
      </c>
      <c r="D8" s="302">
        <v>78280</v>
      </c>
      <c r="E8" s="310">
        <v>78280</v>
      </c>
      <c r="F8" s="302">
        <v>2519</v>
      </c>
      <c r="G8" s="311">
        <v>18845</v>
      </c>
      <c r="H8" s="302">
        <v>99644</v>
      </c>
      <c r="I8" s="310">
        <v>99644</v>
      </c>
      <c r="J8" s="434">
        <v>20549</v>
      </c>
      <c r="K8" s="439" t="s">
        <v>211</v>
      </c>
      <c r="L8" s="311" t="s">
        <v>56</v>
      </c>
      <c r="M8" s="262"/>
    </row>
    <row r="9" spans="1:13" ht="20.100000000000001" customHeight="1" x14ac:dyDescent="0.2">
      <c r="A9" s="281" t="s">
        <v>87</v>
      </c>
      <c r="B9" s="293" t="s">
        <v>212</v>
      </c>
      <c r="C9" s="383" t="s">
        <v>85</v>
      </c>
      <c r="D9" s="302">
        <v>121750</v>
      </c>
      <c r="E9" s="310">
        <v>121750</v>
      </c>
      <c r="F9" s="302">
        <v>4760</v>
      </c>
      <c r="G9" s="311">
        <v>19088</v>
      </c>
      <c r="H9" s="302">
        <v>145598</v>
      </c>
      <c r="I9" s="310">
        <v>145598</v>
      </c>
      <c r="J9" s="434">
        <v>17710</v>
      </c>
      <c r="K9" s="311">
        <v>16217</v>
      </c>
      <c r="L9" s="310" t="s">
        <v>56</v>
      </c>
      <c r="M9" s="262"/>
    </row>
    <row r="10" spans="1:13" ht="20.100000000000001" customHeight="1" x14ac:dyDescent="0.2">
      <c r="A10" s="281" t="s">
        <v>87</v>
      </c>
      <c r="B10" s="293" t="s">
        <v>92</v>
      </c>
      <c r="C10" s="383" t="s">
        <v>82</v>
      </c>
      <c r="D10" s="302">
        <v>46635</v>
      </c>
      <c r="E10" s="310">
        <v>58880</v>
      </c>
      <c r="F10" s="302">
        <v>1582</v>
      </c>
      <c r="G10" s="311">
        <v>20720</v>
      </c>
      <c r="H10" s="302">
        <v>68937</v>
      </c>
      <c r="I10" s="310">
        <v>81182</v>
      </c>
      <c r="J10" s="434">
        <v>18054</v>
      </c>
      <c r="K10" s="311">
        <v>15534</v>
      </c>
      <c r="L10" s="311">
        <v>16674</v>
      </c>
      <c r="M10" s="262"/>
    </row>
    <row r="11" spans="1:13" ht="20.100000000000001" customHeight="1" x14ac:dyDescent="0.2">
      <c r="A11" s="281" t="s">
        <v>87</v>
      </c>
      <c r="B11" s="293" t="s">
        <v>93</v>
      </c>
      <c r="C11" s="383" t="s">
        <v>82</v>
      </c>
      <c r="D11" s="302">
        <v>48383</v>
      </c>
      <c r="E11" s="310">
        <v>60052</v>
      </c>
      <c r="F11" s="302">
        <v>0</v>
      </c>
      <c r="G11" s="311">
        <v>29903</v>
      </c>
      <c r="H11" s="302">
        <v>78286</v>
      </c>
      <c r="I11" s="310">
        <v>89955</v>
      </c>
      <c r="J11" s="434">
        <v>20426</v>
      </c>
      <c r="K11" s="311">
        <v>7949</v>
      </c>
      <c r="L11" s="311">
        <v>8284</v>
      </c>
      <c r="M11" s="262"/>
    </row>
    <row r="12" spans="1:13" ht="20.100000000000001" customHeight="1" x14ac:dyDescent="0.2">
      <c r="A12" s="281" t="s">
        <v>87</v>
      </c>
      <c r="B12" s="293" t="s">
        <v>94</v>
      </c>
      <c r="C12" s="383" t="s">
        <v>85</v>
      </c>
      <c r="D12" s="302">
        <v>108324</v>
      </c>
      <c r="E12" s="310">
        <v>108324</v>
      </c>
      <c r="F12" s="302">
        <v>151</v>
      </c>
      <c r="G12" s="311">
        <v>19504</v>
      </c>
      <c r="H12" s="302">
        <v>127979</v>
      </c>
      <c r="I12" s="310">
        <v>127979</v>
      </c>
      <c r="J12" s="434">
        <v>12817</v>
      </c>
      <c r="K12" s="311">
        <v>8828</v>
      </c>
      <c r="L12" s="311">
        <v>7131</v>
      </c>
      <c r="M12" s="262"/>
    </row>
    <row r="13" spans="1:13" ht="20.100000000000001" customHeight="1" x14ac:dyDescent="0.2">
      <c r="A13" s="281" t="s">
        <v>87</v>
      </c>
      <c r="B13" s="293" t="s">
        <v>95</v>
      </c>
      <c r="C13" s="383" t="s">
        <v>85</v>
      </c>
      <c r="D13" s="302">
        <v>74950</v>
      </c>
      <c r="E13" s="310">
        <v>74950</v>
      </c>
      <c r="F13" s="302">
        <v>2835</v>
      </c>
      <c r="G13" s="311">
        <v>12919</v>
      </c>
      <c r="H13" s="302">
        <v>90704</v>
      </c>
      <c r="I13" s="310">
        <v>90704</v>
      </c>
      <c r="J13" s="434">
        <v>15430</v>
      </c>
      <c r="K13" s="311">
        <v>7170</v>
      </c>
      <c r="L13" s="311">
        <v>7320</v>
      </c>
      <c r="M13" s="262"/>
    </row>
    <row r="14" spans="1:13" ht="20.100000000000001" customHeight="1" x14ac:dyDescent="0.2">
      <c r="A14" s="281" t="s">
        <v>87</v>
      </c>
      <c r="B14" s="293" t="s">
        <v>96</v>
      </c>
      <c r="C14" s="383" t="s">
        <v>85</v>
      </c>
      <c r="D14" s="302">
        <v>79709</v>
      </c>
      <c r="E14" s="310">
        <v>79709</v>
      </c>
      <c r="F14" s="302">
        <v>40</v>
      </c>
      <c r="G14" s="311">
        <v>15223</v>
      </c>
      <c r="H14" s="302">
        <v>94972</v>
      </c>
      <c r="I14" s="310">
        <v>94972</v>
      </c>
      <c r="J14" s="434">
        <v>12305</v>
      </c>
      <c r="K14" s="311">
        <v>12262</v>
      </c>
      <c r="L14" s="311">
        <v>11978</v>
      </c>
      <c r="M14" s="262"/>
    </row>
    <row r="15" spans="1:13" ht="20.100000000000001" customHeight="1" x14ac:dyDescent="0.2">
      <c r="A15" s="281" t="s">
        <v>97</v>
      </c>
      <c r="B15" s="293" t="s">
        <v>98</v>
      </c>
      <c r="C15" s="383" t="s">
        <v>82</v>
      </c>
      <c r="D15" s="302">
        <v>41344</v>
      </c>
      <c r="E15" s="310">
        <v>66647</v>
      </c>
      <c r="F15" s="302">
        <v>466</v>
      </c>
      <c r="G15" s="311">
        <v>13405</v>
      </c>
      <c r="H15" s="302">
        <v>55215</v>
      </c>
      <c r="I15" s="310">
        <v>80518</v>
      </c>
      <c r="J15" s="434">
        <v>6771</v>
      </c>
      <c r="K15" s="311">
        <v>6771</v>
      </c>
      <c r="L15" s="311">
        <v>6771</v>
      </c>
      <c r="M15" s="262"/>
    </row>
    <row r="16" spans="1:13" ht="20.100000000000001" customHeight="1" x14ac:dyDescent="0.2">
      <c r="A16" s="281" t="s">
        <v>99</v>
      </c>
      <c r="B16" s="293" t="s">
        <v>100</v>
      </c>
      <c r="C16" s="383" t="s">
        <v>82</v>
      </c>
      <c r="D16" s="302">
        <v>39703</v>
      </c>
      <c r="E16" s="310">
        <v>80146</v>
      </c>
      <c r="F16" s="302">
        <v>3038</v>
      </c>
      <c r="G16" s="311">
        <v>15529</v>
      </c>
      <c r="H16" s="302">
        <v>58270</v>
      </c>
      <c r="I16" s="310">
        <v>98713</v>
      </c>
      <c r="J16" s="434">
        <v>13440</v>
      </c>
      <c r="K16" s="311">
        <v>12051</v>
      </c>
      <c r="L16" s="311">
        <v>9711</v>
      </c>
      <c r="M16" s="262"/>
    </row>
    <row r="17" spans="1:13" ht="20.100000000000001" customHeight="1" x14ac:dyDescent="0.2">
      <c r="A17" s="281" t="s">
        <v>101</v>
      </c>
      <c r="B17" s="293" t="s">
        <v>102</v>
      </c>
      <c r="C17" s="383" t="s">
        <v>85</v>
      </c>
      <c r="D17" s="302">
        <v>42632</v>
      </c>
      <c r="E17" s="310">
        <v>42632</v>
      </c>
      <c r="F17" s="302">
        <v>2776</v>
      </c>
      <c r="G17" s="311">
        <v>12904</v>
      </c>
      <c r="H17" s="302">
        <v>58312</v>
      </c>
      <c r="I17" s="310">
        <v>58312</v>
      </c>
      <c r="J17" s="434">
        <v>14734</v>
      </c>
      <c r="K17" s="311">
        <v>10484</v>
      </c>
      <c r="L17" s="311">
        <v>7006</v>
      </c>
      <c r="M17" s="262"/>
    </row>
    <row r="18" spans="1:13" ht="20.100000000000001" customHeight="1" x14ac:dyDescent="0.2">
      <c r="A18" s="281" t="s">
        <v>103</v>
      </c>
      <c r="B18" s="293" t="s">
        <v>104</v>
      </c>
      <c r="C18" s="383" t="s">
        <v>82</v>
      </c>
      <c r="D18" s="302">
        <v>41720</v>
      </c>
      <c r="E18" s="310">
        <v>68200</v>
      </c>
      <c r="F18" s="302">
        <v>4154</v>
      </c>
      <c r="G18" s="311">
        <v>14268</v>
      </c>
      <c r="H18" s="302">
        <v>60142</v>
      </c>
      <c r="I18" s="310">
        <v>86622</v>
      </c>
      <c r="J18" s="434">
        <v>15369</v>
      </c>
      <c r="K18" s="311">
        <v>15369</v>
      </c>
      <c r="L18" s="311">
        <v>18017</v>
      </c>
      <c r="M18" s="262"/>
    </row>
    <row r="19" spans="1:13" ht="20.100000000000001" customHeight="1" x14ac:dyDescent="0.2">
      <c r="A19" s="281" t="s">
        <v>103</v>
      </c>
      <c r="B19" s="293" t="s">
        <v>105</v>
      </c>
      <c r="C19" s="383" t="s">
        <v>85</v>
      </c>
      <c r="D19" s="302">
        <v>73663</v>
      </c>
      <c r="E19" s="310">
        <v>74482</v>
      </c>
      <c r="F19" s="302">
        <v>1945</v>
      </c>
      <c r="G19" s="311">
        <v>20192</v>
      </c>
      <c r="H19" s="302">
        <v>95800</v>
      </c>
      <c r="I19" s="310">
        <v>96619</v>
      </c>
      <c r="J19" s="434">
        <v>13877</v>
      </c>
      <c r="K19" s="311">
        <v>9737</v>
      </c>
      <c r="L19" s="311">
        <v>7637</v>
      </c>
      <c r="M19" s="262"/>
    </row>
    <row r="20" spans="1:13" ht="20.100000000000001" customHeight="1" x14ac:dyDescent="0.2">
      <c r="A20" s="281" t="s">
        <v>103</v>
      </c>
      <c r="B20" s="293" t="s">
        <v>106</v>
      </c>
      <c r="C20" s="383" t="s">
        <v>85</v>
      </c>
      <c r="D20" s="302">
        <v>57360</v>
      </c>
      <c r="E20" s="310">
        <v>57360</v>
      </c>
      <c r="F20" s="302">
        <v>700</v>
      </c>
      <c r="G20" s="311">
        <v>19021</v>
      </c>
      <c r="H20" s="302">
        <v>77081</v>
      </c>
      <c r="I20" s="310">
        <v>77081</v>
      </c>
      <c r="J20" s="434">
        <v>15527</v>
      </c>
      <c r="K20" s="311">
        <v>12139</v>
      </c>
      <c r="L20" s="311">
        <v>7822</v>
      </c>
      <c r="M20" s="262"/>
    </row>
    <row r="21" spans="1:13" ht="20.100000000000001" customHeight="1" x14ac:dyDescent="0.2">
      <c r="A21" s="281" t="s">
        <v>107</v>
      </c>
      <c r="B21" s="293" t="s">
        <v>108</v>
      </c>
      <c r="C21" s="383" t="s">
        <v>82</v>
      </c>
      <c r="D21" s="302">
        <v>26344</v>
      </c>
      <c r="E21" s="310">
        <v>64778</v>
      </c>
      <c r="F21" s="302">
        <v>1424</v>
      </c>
      <c r="G21" s="311">
        <v>8008</v>
      </c>
      <c r="H21" s="302">
        <v>35776</v>
      </c>
      <c r="I21" s="310">
        <v>74210</v>
      </c>
      <c r="J21" s="434">
        <v>8337</v>
      </c>
      <c r="K21" s="311">
        <v>8337</v>
      </c>
      <c r="L21" s="311">
        <v>8337</v>
      </c>
      <c r="M21" s="262"/>
    </row>
    <row r="22" spans="1:13" ht="20.100000000000001" customHeight="1" x14ac:dyDescent="0.2">
      <c r="A22" s="281" t="s">
        <v>109</v>
      </c>
      <c r="B22" s="293" t="s">
        <v>110</v>
      </c>
      <c r="C22" s="383" t="s">
        <v>82</v>
      </c>
      <c r="D22" s="302">
        <v>38131</v>
      </c>
      <c r="E22" s="310">
        <v>38131</v>
      </c>
      <c r="F22" s="302">
        <v>7380</v>
      </c>
      <c r="G22" s="311">
        <v>11131</v>
      </c>
      <c r="H22" s="302">
        <v>56642</v>
      </c>
      <c r="I22" s="310">
        <v>56642</v>
      </c>
      <c r="J22" s="434">
        <v>16673</v>
      </c>
      <c r="K22" s="311">
        <v>8904</v>
      </c>
      <c r="L22" s="311">
        <v>6771</v>
      </c>
      <c r="M22" s="262"/>
    </row>
    <row r="23" spans="1:13" ht="20.100000000000001" customHeight="1" x14ac:dyDescent="0.2">
      <c r="A23" s="281" t="s">
        <v>109</v>
      </c>
      <c r="B23" s="293" t="s">
        <v>111</v>
      </c>
      <c r="C23" s="383" t="s">
        <v>82</v>
      </c>
      <c r="D23" s="302">
        <v>36526</v>
      </c>
      <c r="E23" s="310">
        <v>65730</v>
      </c>
      <c r="F23" s="302">
        <v>4782</v>
      </c>
      <c r="G23" s="311">
        <v>12440</v>
      </c>
      <c r="H23" s="302">
        <v>53748</v>
      </c>
      <c r="I23" s="310">
        <v>82952</v>
      </c>
      <c r="J23" s="434">
        <v>25833</v>
      </c>
      <c r="K23" s="311">
        <v>25833</v>
      </c>
      <c r="L23" s="311">
        <v>25833</v>
      </c>
      <c r="M23" s="262"/>
    </row>
    <row r="24" spans="1:13" ht="20.100000000000001" customHeight="1" x14ac:dyDescent="0.2">
      <c r="A24" s="281" t="s">
        <v>109</v>
      </c>
      <c r="B24" s="293" t="s">
        <v>112</v>
      </c>
      <c r="C24" s="383" t="s">
        <v>85</v>
      </c>
      <c r="D24" s="302">
        <v>88212</v>
      </c>
      <c r="E24" s="310">
        <v>88212</v>
      </c>
      <c r="F24" s="302">
        <v>724</v>
      </c>
      <c r="G24" s="311">
        <v>24676</v>
      </c>
      <c r="H24" s="302">
        <v>113612</v>
      </c>
      <c r="I24" s="310">
        <v>113612</v>
      </c>
      <c r="J24" s="434">
        <v>20317</v>
      </c>
      <c r="K24" s="311">
        <v>20076</v>
      </c>
      <c r="L24" s="311">
        <v>20076</v>
      </c>
      <c r="M24" s="262"/>
    </row>
    <row r="25" spans="1:13" ht="20.100000000000001" customHeight="1" x14ac:dyDescent="0.2">
      <c r="A25" s="281" t="s">
        <v>113</v>
      </c>
      <c r="B25" s="293" t="s">
        <v>114</v>
      </c>
      <c r="C25" s="383" t="s">
        <v>82</v>
      </c>
      <c r="D25" s="302">
        <v>42579</v>
      </c>
      <c r="E25" s="310">
        <v>95312</v>
      </c>
      <c r="F25" s="302">
        <v>513</v>
      </c>
      <c r="G25" s="311">
        <v>19482</v>
      </c>
      <c r="H25" s="302">
        <v>62574</v>
      </c>
      <c r="I25" s="310">
        <v>115307</v>
      </c>
      <c r="J25" s="434">
        <v>16674</v>
      </c>
      <c r="K25" s="311">
        <v>9391</v>
      </c>
      <c r="L25" s="311">
        <v>7823</v>
      </c>
      <c r="M25" s="262"/>
    </row>
    <row r="26" spans="1:13" ht="20.100000000000001" customHeight="1" x14ac:dyDescent="0.2">
      <c r="A26" s="281" t="s">
        <v>115</v>
      </c>
      <c r="B26" s="293" t="s">
        <v>116</v>
      </c>
      <c r="C26" s="383" t="s">
        <v>82</v>
      </c>
      <c r="D26" s="302">
        <v>53718</v>
      </c>
      <c r="E26" s="310">
        <v>78318</v>
      </c>
      <c r="F26" s="302">
        <v>1609</v>
      </c>
      <c r="G26" s="311">
        <v>16426</v>
      </c>
      <c r="H26" s="302">
        <v>71753</v>
      </c>
      <c r="I26" s="310">
        <v>96353</v>
      </c>
      <c r="J26" s="434">
        <v>11540</v>
      </c>
      <c r="K26" s="311">
        <v>10454</v>
      </c>
      <c r="L26" s="311">
        <v>7792</v>
      </c>
      <c r="M26" s="262"/>
    </row>
    <row r="27" spans="1:13" ht="20.100000000000001" customHeight="1" x14ac:dyDescent="0.2">
      <c r="A27" s="281" t="s">
        <v>117</v>
      </c>
      <c r="B27" s="293" t="s">
        <v>118</v>
      </c>
      <c r="C27" s="383" t="s">
        <v>82</v>
      </c>
      <c r="D27" s="302">
        <v>35160</v>
      </c>
      <c r="E27" s="310">
        <v>77590</v>
      </c>
      <c r="F27" s="302">
        <v>1544</v>
      </c>
      <c r="G27" s="311">
        <v>11100</v>
      </c>
      <c r="H27" s="302">
        <v>47804</v>
      </c>
      <c r="I27" s="310">
        <v>90234</v>
      </c>
      <c r="J27" s="434">
        <v>11888</v>
      </c>
      <c r="K27" s="311">
        <v>6538</v>
      </c>
      <c r="L27" s="311">
        <v>4382</v>
      </c>
      <c r="M27" s="262"/>
    </row>
    <row r="28" spans="1:13" ht="20.100000000000001" customHeight="1" x14ac:dyDescent="0.2">
      <c r="A28" s="281" t="s">
        <v>117</v>
      </c>
      <c r="B28" s="293" t="s">
        <v>119</v>
      </c>
      <c r="C28" s="383" t="s">
        <v>82</v>
      </c>
      <c r="D28" s="302">
        <v>37116</v>
      </c>
      <c r="E28" s="310">
        <v>77268</v>
      </c>
      <c r="F28" s="302">
        <v>196</v>
      </c>
      <c r="G28" s="311">
        <v>10045</v>
      </c>
      <c r="H28" s="302">
        <v>47357</v>
      </c>
      <c r="I28" s="310">
        <v>87509</v>
      </c>
      <c r="J28" s="434">
        <v>9991</v>
      </c>
      <c r="K28" s="311">
        <v>10133</v>
      </c>
      <c r="L28" s="311">
        <v>8289</v>
      </c>
      <c r="M28" s="262"/>
    </row>
    <row r="29" spans="1:13" ht="20.100000000000001" customHeight="1" x14ac:dyDescent="0.2">
      <c r="A29" s="281" t="s">
        <v>120</v>
      </c>
      <c r="B29" s="293" t="s">
        <v>121</v>
      </c>
      <c r="C29" s="383" t="s">
        <v>82</v>
      </c>
      <c r="D29" s="302">
        <v>28418</v>
      </c>
      <c r="E29" s="310">
        <v>57146</v>
      </c>
      <c r="F29" s="302">
        <v>6723</v>
      </c>
      <c r="G29" s="311">
        <v>21964</v>
      </c>
      <c r="H29" s="302">
        <v>57105</v>
      </c>
      <c r="I29" s="310">
        <v>85833</v>
      </c>
      <c r="J29" s="434">
        <v>26114</v>
      </c>
      <c r="K29" s="311">
        <v>20179</v>
      </c>
      <c r="L29" s="311">
        <v>16094</v>
      </c>
      <c r="M29" s="262"/>
    </row>
    <row r="30" spans="1:13" ht="20.100000000000001" customHeight="1" x14ac:dyDescent="0.2">
      <c r="A30" s="281" t="s">
        <v>122</v>
      </c>
      <c r="B30" s="293" t="s">
        <v>123</v>
      </c>
      <c r="C30" s="383" t="s">
        <v>85</v>
      </c>
      <c r="D30" s="302">
        <v>70330</v>
      </c>
      <c r="E30" s="310">
        <v>70330</v>
      </c>
      <c r="F30" s="302">
        <v>11200</v>
      </c>
      <c r="G30" s="311">
        <v>5014</v>
      </c>
      <c r="H30" s="302">
        <v>86544</v>
      </c>
      <c r="I30" s="310">
        <v>86544</v>
      </c>
      <c r="J30" s="434">
        <v>16224</v>
      </c>
      <c r="K30" s="311">
        <v>16224</v>
      </c>
      <c r="L30" s="311">
        <v>13224</v>
      </c>
      <c r="M30" s="262"/>
    </row>
    <row r="31" spans="1:13" ht="20.100000000000001" customHeight="1" x14ac:dyDescent="0.2">
      <c r="A31" s="281" t="s">
        <v>48</v>
      </c>
      <c r="B31" s="293" t="s">
        <v>124</v>
      </c>
      <c r="C31" s="383" t="s">
        <v>82</v>
      </c>
      <c r="D31" s="302">
        <v>46354</v>
      </c>
      <c r="E31" s="310">
        <v>86235</v>
      </c>
      <c r="F31" s="302">
        <v>2022</v>
      </c>
      <c r="G31" s="311">
        <v>15573</v>
      </c>
      <c r="H31" s="302">
        <v>63949</v>
      </c>
      <c r="I31" s="310">
        <v>103830</v>
      </c>
      <c r="J31" s="434">
        <v>16614</v>
      </c>
      <c r="K31" s="311">
        <v>14063</v>
      </c>
      <c r="L31" s="311">
        <v>13771</v>
      </c>
      <c r="M31" s="262"/>
    </row>
    <row r="32" spans="1:13" ht="20.100000000000001" customHeight="1" x14ac:dyDescent="0.2">
      <c r="A32" s="281" t="s">
        <v>125</v>
      </c>
      <c r="B32" s="293" t="s">
        <v>126</v>
      </c>
      <c r="C32" s="383" t="s">
        <v>85</v>
      </c>
      <c r="D32" s="302">
        <v>67610</v>
      </c>
      <c r="E32" s="310">
        <v>67610</v>
      </c>
      <c r="F32" s="302">
        <v>878</v>
      </c>
      <c r="G32" s="311">
        <v>9349</v>
      </c>
      <c r="H32" s="302">
        <v>77837</v>
      </c>
      <c r="I32" s="310">
        <v>77837</v>
      </c>
      <c r="J32" s="434">
        <v>31062</v>
      </c>
      <c r="K32" s="311">
        <v>24947</v>
      </c>
      <c r="L32" s="311">
        <v>22358</v>
      </c>
      <c r="M32" s="262"/>
    </row>
    <row r="33" spans="1:13" ht="20.100000000000001" customHeight="1" x14ac:dyDescent="0.2">
      <c r="A33" s="281" t="s">
        <v>125</v>
      </c>
      <c r="B33" s="293" t="s">
        <v>127</v>
      </c>
      <c r="C33" s="383" t="s">
        <v>85</v>
      </c>
      <c r="D33" s="302">
        <v>88250</v>
      </c>
      <c r="E33" s="310">
        <v>88250</v>
      </c>
      <c r="F33" s="302">
        <v>2440</v>
      </c>
      <c r="G33" s="311">
        <v>9359</v>
      </c>
      <c r="H33" s="302">
        <v>100049</v>
      </c>
      <c r="I33" s="310">
        <v>100049</v>
      </c>
      <c r="J33" s="434">
        <v>13922</v>
      </c>
      <c r="K33" s="311">
        <v>5065</v>
      </c>
      <c r="L33" s="311">
        <v>2780</v>
      </c>
      <c r="M33" s="262"/>
    </row>
    <row r="34" spans="1:13" ht="20.100000000000001" customHeight="1" x14ac:dyDescent="0.2">
      <c r="A34" s="281" t="s">
        <v>125</v>
      </c>
      <c r="B34" s="293" t="s">
        <v>128</v>
      </c>
      <c r="C34" s="383" t="s">
        <v>85</v>
      </c>
      <c r="D34" s="302">
        <v>87384</v>
      </c>
      <c r="E34" s="310">
        <v>87384</v>
      </c>
      <c r="F34" s="302">
        <v>4297</v>
      </c>
      <c r="G34" s="311">
        <v>16957</v>
      </c>
      <c r="H34" s="302">
        <v>108638</v>
      </c>
      <c r="I34" s="310">
        <v>108638</v>
      </c>
      <c r="J34" s="434">
        <v>22045</v>
      </c>
      <c r="K34" s="311">
        <v>15755</v>
      </c>
      <c r="L34" s="311">
        <v>14165</v>
      </c>
      <c r="M34" s="262"/>
    </row>
    <row r="35" spans="1:13" ht="20.100000000000001" customHeight="1" x14ac:dyDescent="0.2">
      <c r="A35" s="281" t="s">
        <v>129</v>
      </c>
      <c r="B35" s="293" t="s">
        <v>130</v>
      </c>
      <c r="C35" s="383" t="s">
        <v>85</v>
      </c>
      <c r="D35" s="302">
        <v>79970</v>
      </c>
      <c r="E35" s="310">
        <v>79970</v>
      </c>
      <c r="F35" s="302">
        <v>3397</v>
      </c>
      <c r="G35" s="311">
        <v>13327</v>
      </c>
      <c r="H35" s="302">
        <v>96694</v>
      </c>
      <c r="I35" s="310">
        <v>96694</v>
      </c>
      <c r="J35" s="434">
        <v>13070</v>
      </c>
      <c r="K35" s="311">
        <v>10623</v>
      </c>
      <c r="L35" s="311">
        <v>10181</v>
      </c>
      <c r="M35" s="262"/>
    </row>
    <row r="36" spans="1:13" ht="20.100000000000001" customHeight="1" x14ac:dyDescent="0.2">
      <c r="A36" s="281" t="s">
        <v>129</v>
      </c>
      <c r="B36" s="293" t="s">
        <v>131</v>
      </c>
      <c r="C36" s="383" t="s">
        <v>82</v>
      </c>
      <c r="D36" s="302">
        <v>44148</v>
      </c>
      <c r="E36" s="310">
        <v>59946</v>
      </c>
      <c r="F36" s="302">
        <v>1240</v>
      </c>
      <c r="G36" s="311">
        <v>8813</v>
      </c>
      <c r="H36" s="302">
        <v>54201</v>
      </c>
      <c r="I36" s="310">
        <v>69999</v>
      </c>
      <c r="J36" s="434">
        <v>8691</v>
      </c>
      <c r="K36" s="311">
        <v>6395</v>
      </c>
      <c r="L36" s="311">
        <v>8888</v>
      </c>
      <c r="M36" s="262"/>
    </row>
    <row r="37" spans="1:13" ht="20.100000000000001" customHeight="1" x14ac:dyDescent="0.2">
      <c r="A37" s="281" t="s">
        <v>132</v>
      </c>
      <c r="B37" s="293" t="s">
        <v>133</v>
      </c>
      <c r="C37" s="383" t="s">
        <v>82</v>
      </c>
      <c r="D37" s="302">
        <v>43176</v>
      </c>
      <c r="E37" s="310">
        <v>79984</v>
      </c>
      <c r="F37" s="302">
        <v>1994</v>
      </c>
      <c r="G37" s="311">
        <v>9071</v>
      </c>
      <c r="H37" s="302">
        <v>54241</v>
      </c>
      <c r="I37" s="310">
        <v>91049</v>
      </c>
      <c r="J37" s="434">
        <v>13557</v>
      </c>
      <c r="K37" s="311">
        <v>12271</v>
      </c>
      <c r="L37" s="311">
        <v>11265</v>
      </c>
      <c r="M37" s="262"/>
    </row>
    <row r="38" spans="1:13" ht="20.100000000000001" customHeight="1" x14ac:dyDescent="0.2">
      <c r="A38" s="281" t="s">
        <v>52</v>
      </c>
      <c r="B38" s="293" t="s">
        <v>134</v>
      </c>
      <c r="C38" s="383" t="s">
        <v>82</v>
      </c>
      <c r="D38" s="302">
        <v>31167</v>
      </c>
      <c r="E38" s="310">
        <v>31167</v>
      </c>
      <c r="F38" s="302">
        <v>0</v>
      </c>
      <c r="G38" s="311">
        <v>33612</v>
      </c>
      <c r="H38" s="302">
        <v>64779</v>
      </c>
      <c r="I38" s="310">
        <v>64779</v>
      </c>
      <c r="J38" s="434">
        <v>4135</v>
      </c>
      <c r="K38" s="311">
        <v>4240</v>
      </c>
      <c r="L38" s="311">
        <v>1236</v>
      </c>
      <c r="M38" s="262"/>
    </row>
    <row r="39" spans="1:13" ht="20.100000000000001" customHeight="1" x14ac:dyDescent="0.2">
      <c r="A39" s="281" t="s">
        <v>135</v>
      </c>
      <c r="B39" s="293" t="s">
        <v>136</v>
      </c>
      <c r="C39" s="383" t="s">
        <v>82</v>
      </c>
      <c r="D39" s="302">
        <v>38407</v>
      </c>
      <c r="E39" s="310">
        <v>76545</v>
      </c>
      <c r="F39" s="302">
        <v>2224</v>
      </c>
      <c r="G39" s="311">
        <v>10810</v>
      </c>
      <c r="H39" s="302">
        <v>51441</v>
      </c>
      <c r="I39" s="310">
        <v>89579</v>
      </c>
      <c r="J39" s="434">
        <v>10784</v>
      </c>
      <c r="K39" s="311">
        <v>12853</v>
      </c>
      <c r="L39" s="311">
        <v>16489</v>
      </c>
      <c r="M39" s="262"/>
    </row>
    <row r="40" spans="1:13" ht="20.100000000000001" customHeight="1" x14ac:dyDescent="0.2">
      <c r="A40" s="545" t="s">
        <v>135</v>
      </c>
      <c r="B40" s="546" t="s">
        <v>137</v>
      </c>
      <c r="C40" s="547" t="s">
        <v>85</v>
      </c>
      <c r="D40" s="548">
        <v>83140</v>
      </c>
      <c r="E40" s="549">
        <v>83140</v>
      </c>
      <c r="F40" s="548">
        <v>3123</v>
      </c>
      <c r="G40" s="312">
        <v>8373</v>
      </c>
      <c r="H40" s="548">
        <v>94636</v>
      </c>
      <c r="I40" s="549">
        <v>94636</v>
      </c>
      <c r="J40" s="550">
        <v>10786</v>
      </c>
      <c r="K40" s="312">
        <v>6431</v>
      </c>
      <c r="L40" s="312">
        <v>6995</v>
      </c>
      <c r="M40" s="262"/>
    </row>
    <row r="41" spans="1:13" ht="20.100000000000001" customHeight="1" x14ac:dyDescent="0.2">
      <c r="A41" s="281" t="s">
        <v>138</v>
      </c>
      <c r="B41" s="293" t="s">
        <v>139</v>
      </c>
      <c r="C41" s="383" t="s">
        <v>85</v>
      </c>
      <c r="D41" s="302">
        <v>71436</v>
      </c>
      <c r="E41" s="310">
        <v>71436</v>
      </c>
      <c r="F41" s="302">
        <v>1953</v>
      </c>
      <c r="G41" s="311">
        <v>13546</v>
      </c>
      <c r="H41" s="302">
        <v>86935</v>
      </c>
      <c r="I41" s="310">
        <v>86935</v>
      </c>
      <c r="J41" s="434">
        <v>15837</v>
      </c>
      <c r="K41" s="311">
        <v>15204</v>
      </c>
      <c r="L41" s="311">
        <v>14341</v>
      </c>
      <c r="M41" s="262"/>
    </row>
    <row r="42" spans="1:13" ht="20.100000000000001" customHeight="1" x14ac:dyDescent="0.2">
      <c r="A42" s="281" t="s">
        <v>138</v>
      </c>
      <c r="B42" s="293" t="s">
        <v>140</v>
      </c>
      <c r="C42" s="383" t="s">
        <v>82</v>
      </c>
      <c r="D42" s="302">
        <v>40450</v>
      </c>
      <c r="E42" s="310">
        <v>84325</v>
      </c>
      <c r="F42" s="302">
        <v>10235</v>
      </c>
      <c r="G42" s="311">
        <v>3320</v>
      </c>
      <c r="H42" s="302">
        <v>54005</v>
      </c>
      <c r="I42" s="310">
        <v>97880</v>
      </c>
      <c r="J42" s="434">
        <v>13610</v>
      </c>
      <c r="K42" s="311">
        <v>13555</v>
      </c>
      <c r="L42" s="311">
        <v>13220</v>
      </c>
      <c r="M42" s="262"/>
    </row>
    <row r="43" spans="1:13" ht="20.100000000000001" customHeight="1" x14ac:dyDescent="0.2">
      <c r="A43" s="281" t="s">
        <v>141</v>
      </c>
      <c r="B43" s="293" t="s">
        <v>142</v>
      </c>
      <c r="C43" s="383" t="s">
        <v>82</v>
      </c>
      <c r="D43" s="302">
        <v>60354</v>
      </c>
      <c r="E43" s="310">
        <v>100088</v>
      </c>
      <c r="F43" s="302">
        <v>8566</v>
      </c>
      <c r="G43" s="311">
        <v>0</v>
      </c>
      <c r="H43" s="302">
        <v>68920</v>
      </c>
      <c r="I43" s="310">
        <v>108654</v>
      </c>
      <c r="J43" s="434">
        <v>7266</v>
      </c>
      <c r="K43" s="311">
        <v>7266</v>
      </c>
      <c r="L43" s="311">
        <v>7266</v>
      </c>
      <c r="M43" s="262"/>
    </row>
    <row r="44" spans="1:13" ht="20.100000000000001" customHeight="1" x14ac:dyDescent="0.2">
      <c r="A44" s="281" t="s">
        <v>143</v>
      </c>
      <c r="B44" s="293" t="s">
        <v>144</v>
      </c>
      <c r="C44" s="383" t="s">
        <v>82</v>
      </c>
      <c r="D44" s="302">
        <v>58055</v>
      </c>
      <c r="E44" s="310">
        <v>94062</v>
      </c>
      <c r="F44" s="302">
        <v>350</v>
      </c>
      <c r="G44" s="311">
        <v>15092</v>
      </c>
      <c r="H44" s="302">
        <v>73497</v>
      </c>
      <c r="I44" s="310">
        <v>109504</v>
      </c>
      <c r="J44" s="434">
        <v>9017</v>
      </c>
      <c r="K44" s="311">
        <v>5987</v>
      </c>
      <c r="L44" s="311">
        <v>5480</v>
      </c>
      <c r="M44" s="262"/>
    </row>
    <row r="45" spans="1:13" ht="20.100000000000001" customHeight="1" x14ac:dyDescent="0.2">
      <c r="A45" s="281" t="s">
        <v>145</v>
      </c>
      <c r="B45" s="293" t="s">
        <v>146</v>
      </c>
      <c r="C45" s="383" t="s">
        <v>85</v>
      </c>
      <c r="D45" s="302">
        <v>89788</v>
      </c>
      <c r="E45" s="310">
        <v>89788</v>
      </c>
      <c r="F45" s="302">
        <v>3287</v>
      </c>
      <c r="G45" s="311">
        <v>13397</v>
      </c>
      <c r="H45" s="302">
        <v>106472</v>
      </c>
      <c r="I45" s="310">
        <v>106472</v>
      </c>
      <c r="J45" s="434">
        <v>14799</v>
      </c>
      <c r="K45" s="311">
        <v>14939</v>
      </c>
      <c r="L45" s="311">
        <v>16344</v>
      </c>
      <c r="M45" s="262"/>
    </row>
    <row r="46" spans="1:13" ht="20.100000000000001" customHeight="1" x14ac:dyDescent="0.2">
      <c r="A46" s="281" t="s">
        <v>145</v>
      </c>
      <c r="B46" s="293" t="s">
        <v>147</v>
      </c>
      <c r="C46" s="383" t="s">
        <v>85</v>
      </c>
      <c r="D46" s="302">
        <v>92248</v>
      </c>
      <c r="E46" s="310">
        <v>92248</v>
      </c>
      <c r="F46" s="302">
        <v>3179</v>
      </c>
      <c r="G46" s="311">
        <v>11656</v>
      </c>
      <c r="H46" s="302">
        <v>107083</v>
      </c>
      <c r="I46" s="310">
        <v>107083</v>
      </c>
      <c r="J46" s="434">
        <v>14135</v>
      </c>
      <c r="K46" s="311">
        <v>14135</v>
      </c>
      <c r="L46" s="311">
        <v>14135</v>
      </c>
      <c r="M46" s="262"/>
    </row>
    <row r="47" spans="1:13" ht="20.100000000000001" customHeight="1" x14ac:dyDescent="0.2">
      <c r="A47" s="281" t="s">
        <v>145</v>
      </c>
      <c r="B47" s="293" t="s">
        <v>148</v>
      </c>
      <c r="C47" s="383" t="s">
        <v>82</v>
      </c>
      <c r="D47" s="302">
        <v>36900</v>
      </c>
      <c r="E47" s="310">
        <v>62950</v>
      </c>
      <c r="F47" s="302">
        <v>2633</v>
      </c>
      <c r="G47" s="311">
        <v>20912</v>
      </c>
      <c r="H47" s="302">
        <v>60445</v>
      </c>
      <c r="I47" s="310">
        <v>86495</v>
      </c>
      <c r="J47" s="434">
        <v>18747</v>
      </c>
      <c r="K47" s="311">
        <v>15659</v>
      </c>
      <c r="L47" s="311">
        <v>15113</v>
      </c>
      <c r="M47" s="262"/>
    </row>
    <row r="48" spans="1:13" ht="20.100000000000001" customHeight="1" x14ac:dyDescent="0.2">
      <c r="A48" s="281" t="s">
        <v>145</v>
      </c>
      <c r="B48" s="293" t="s">
        <v>149</v>
      </c>
      <c r="C48" s="383" t="s">
        <v>85</v>
      </c>
      <c r="D48" s="302">
        <v>73240</v>
      </c>
      <c r="E48" s="310">
        <v>73240</v>
      </c>
      <c r="F48" s="302">
        <v>0</v>
      </c>
      <c r="G48" s="311">
        <v>3161</v>
      </c>
      <c r="H48" s="302">
        <v>76401</v>
      </c>
      <c r="I48" s="310">
        <v>76401</v>
      </c>
      <c r="J48" s="434">
        <v>1652</v>
      </c>
      <c r="K48" s="311">
        <v>1652</v>
      </c>
      <c r="L48" s="311">
        <v>1852</v>
      </c>
      <c r="M48" s="262"/>
    </row>
    <row r="49" spans="1:13" ht="20.100000000000001" customHeight="1" x14ac:dyDescent="0.2">
      <c r="A49" s="281" t="s">
        <v>145</v>
      </c>
      <c r="B49" s="293" t="s">
        <v>150</v>
      </c>
      <c r="C49" s="383" t="s">
        <v>82</v>
      </c>
      <c r="D49" s="302">
        <v>36900</v>
      </c>
      <c r="E49" s="310">
        <v>63580</v>
      </c>
      <c r="F49" s="302">
        <v>13778</v>
      </c>
      <c r="G49" s="311">
        <v>18849</v>
      </c>
      <c r="H49" s="302">
        <v>69527</v>
      </c>
      <c r="I49" s="310">
        <v>96207</v>
      </c>
      <c r="J49" s="434">
        <v>25270</v>
      </c>
      <c r="K49" s="311">
        <v>19340</v>
      </c>
      <c r="L49" s="311">
        <v>16597</v>
      </c>
      <c r="M49" s="262"/>
    </row>
    <row r="50" spans="1:13" ht="20.100000000000001" customHeight="1" x14ac:dyDescent="0.2">
      <c r="A50" s="281" t="s">
        <v>151</v>
      </c>
      <c r="B50" s="293" t="s">
        <v>152</v>
      </c>
      <c r="C50" s="383" t="s">
        <v>82</v>
      </c>
      <c r="D50" s="302">
        <v>39543</v>
      </c>
      <c r="E50" s="310">
        <v>76964</v>
      </c>
      <c r="F50" s="302">
        <v>5580</v>
      </c>
      <c r="G50" s="311">
        <v>16866</v>
      </c>
      <c r="H50" s="302">
        <v>61989</v>
      </c>
      <c r="I50" s="310">
        <v>99410</v>
      </c>
      <c r="J50" s="434">
        <v>15346</v>
      </c>
      <c r="K50" s="311">
        <v>12041</v>
      </c>
      <c r="L50" s="311">
        <v>10330</v>
      </c>
      <c r="M50" s="262"/>
    </row>
    <row r="51" spans="1:13" ht="20.100000000000001" customHeight="1" x14ac:dyDescent="0.2">
      <c r="A51" s="281" t="s">
        <v>151</v>
      </c>
      <c r="B51" s="293" t="s">
        <v>153</v>
      </c>
      <c r="C51" s="383" t="s">
        <v>82</v>
      </c>
      <c r="D51" s="302">
        <v>29944</v>
      </c>
      <c r="E51" s="310">
        <v>29944</v>
      </c>
      <c r="F51" s="302">
        <v>4803</v>
      </c>
      <c r="G51" s="311">
        <v>10449</v>
      </c>
      <c r="H51" s="302">
        <v>45196</v>
      </c>
      <c r="I51" s="310">
        <v>45196</v>
      </c>
      <c r="J51" s="434">
        <v>9652</v>
      </c>
      <c r="K51" s="311">
        <v>9652</v>
      </c>
      <c r="L51" s="311">
        <v>6435</v>
      </c>
      <c r="M51" s="262"/>
    </row>
    <row r="52" spans="1:13" ht="20.100000000000001" customHeight="1" x14ac:dyDescent="0.2">
      <c r="A52" s="281" t="s">
        <v>154</v>
      </c>
      <c r="B52" s="293" t="s">
        <v>155</v>
      </c>
      <c r="C52" s="383" t="s">
        <v>82</v>
      </c>
      <c r="D52" s="302">
        <v>47159</v>
      </c>
      <c r="E52" s="310">
        <v>47252</v>
      </c>
      <c r="F52" s="302">
        <v>1005</v>
      </c>
      <c r="G52" s="311">
        <v>3690</v>
      </c>
      <c r="H52" s="302">
        <v>51854</v>
      </c>
      <c r="I52" s="310">
        <v>51947</v>
      </c>
      <c r="J52" s="434">
        <v>4601</v>
      </c>
      <c r="K52" s="311">
        <v>2308</v>
      </c>
      <c r="L52" s="311">
        <v>1273</v>
      </c>
      <c r="M52" s="262"/>
    </row>
    <row r="53" spans="1:13" ht="20.100000000000001" customHeight="1" x14ac:dyDescent="0.2">
      <c r="A53" s="281" t="s">
        <v>154</v>
      </c>
      <c r="B53" s="293" t="s">
        <v>156</v>
      </c>
      <c r="C53" s="383" t="s">
        <v>85</v>
      </c>
      <c r="D53" s="302">
        <v>80760</v>
      </c>
      <c r="E53" s="310">
        <v>80760</v>
      </c>
      <c r="F53" s="302">
        <v>1245</v>
      </c>
      <c r="G53" s="311">
        <v>20595</v>
      </c>
      <c r="H53" s="302">
        <v>102600</v>
      </c>
      <c r="I53" s="310">
        <v>102600</v>
      </c>
      <c r="J53" s="434">
        <v>12742</v>
      </c>
      <c r="K53" s="311">
        <v>11256</v>
      </c>
      <c r="L53" s="311">
        <v>10113</v>
      </c>
      <c r="M53" s="262"/>
    </row>
    <row r="54" spans="1:13" ht="20.100000000000001" customHeight="1" x14ac:dyDescent="0.2">
      <c r="A54" s="281" t="s">
        <v>157</v>
      </c>
      <c r="B54" s="293" t="s">
        <v>158</v>
      </c>
      <c r="C54" s="383" t="s">
        <v>82</v>
      </c>
      <c r="D54" s="302">
        <v>29869</v>
      </c>
      <c r="E54" s="310">
        <v>70895</v>
      </c>
      <c r="F54" s="302">
        <v>4011</v>
      </c>
      <c r="G54" s="311">
        <v>15723</v>
      </c>
      <c r="H54" s="302">
        <v>49603</v>
      </c>
      <c r="I54" s="310">
        <v>90629</v>
      </c>
      <c r="J54" s="434">
        <v>17784</v>
      </c>
      <c r="K54" s="311">
        <v>13222</v>
      </c>
      <c r="L54" s="311">
        <v>15714</v>
      </c>
      <c r="M54" s="262"/>
    </row>
    <row r="55" spans="1:13" ht="20.100000000000001" customHeight="1" x14ac:dyDescent="0.2">
      <c r="A55" s="281" t="s">
        <v>159</v>
      </c>
      <c r="B55" s="293" t="s">
        <v>160</v>
      </c>
      <c r="C55" s="383" t="s">
        <v>82</v>
      </c>
      <c r="D55" s="302">
        <v>47984</v>
      </c>
      <c r="E55" s="310">
        <v>77444</v>
      </c>
      <c r="F55" s="302">
        <v>2396</v>
      </c>
      <c r="G55" s="311">
        <v>17616</v>
      </c>
      <c r="H55" s="302">
        <v>67996</v>
      </c>
      <c r="I55" s="310">
        <v>97456</v>
      </c>
      <c r="J55" s="434">
        <v>17944</v>
      </c>
      <c r="K55" s="311">
        <v>18097</v>
      </c>
      <c r="L55" s="311">
        <v>17347</v>
      </c>
      <c r="M55" s="262"/>
    </row>
    <row r="56" spans="1:13" ht="20.100000000000001" customHeight="1" x14ac:dyDescent="0.2">
      <c r="A56" s="281" t="s">
        <v>161</v>
      </c>
      <c r="B56" s="293" t="s">
        <v>162</v>
      </c>
      <c r="C56" s="383" t="s">
        <v>163</v>
      </c>
      <c r="D56" s="302">
        <v>65192</v>
      </c>
      <c r="E56" s="310">
        <v>73978</v>
      </c>
      <c r="F56" s="302">
        <v>1205</v>
      </c>
      <c r="G56" s="311">
        <v>8347</v>
      </c>
      <c r="H56" s="302">
        <v>74744</v>
      </c>
      <c r="I56" s="310">
        <v>83530</v>
      </c>
      <c r="J56" s="434">
        <v>8476</v>
      </c>
      <c r="K56" s="312">
        <v>5205</v>
      </c>
      <c r="L56" s="312">
        <v>5205</v>
      </c>
      <c r="M56" s="262"/>
    </row>
    <row r="57" spans="1:13" ht="20.100000000000001" customHeight="1" x14ac:dyDescent="0.2">
      <c r="A57" s="281" t="s">
        <v>161</v>
      </c>
      <c r="B57" s="293" t="s">
        <v>164</v>
      </c>
      <c r="C57" s="383" t="s">
        <v>85</v>
      </c>
      <c r="D57" s="302">
        <v>83122</v>
      </c>
      <c r="E57" s="310">
        <v>83122</v>
      </c>
      <c r="F57" s="302">
        <v>3660</v>
      </c>
      <c r="G57" s="311">
        <v>16570</v>
      </c>
      <c r="H57" s="302">
        <v>103352</v>
      </c>
      <c r="I57" s="310">
        <v>103352</v>
      </c>
      <c r="J57" s="434">
        <v>15116</v>
      </c>
      <c r="K57" s="311">
        <v>16640</v>
      </c>
      <c r="L57" s="311">
        <v>14832</v>
      </c>
      <c r="M57" s="262"/>
    </row>
    <row r="58" spans="1:13" ht="20.100000000000001" customHeight="1" x14ac:dyDescent="0.2">
      <c r="A58" s="281" t="s">
        <v>161</v>
      </c>
      <c r="B58" s="293" t="s">
        <v>165</v>
      </c>
      <c r="C58" s="383" t="s">
        <v>163</v>
      </c>
      <c r="D58" s="302">
        <v>52918</v>
      </c>
      <c r="E58" s="310">
        <v>63452</v>
      </c>
      <c r="F58" s="302">
        <v>1696</v>
      </c>
      <c r="G58" s="311">
        <v>30412</v>
      </c>
      <c r="H58" s="302">
        <v>85026</v>
      </c>
      <c r="I58" s="310">
        <v>95560</v>
      </c>
      <c r="J58" s="434">
        <v>19896</v>
      </c>
      <c r="K58" s="311">
        <v>21112</v>
      </c>
      <c r="L58" s="311">
        <v>18052</v>
      </c>
      <c r="M58" s="262"/>
    </row>
    <row r="59" spans="1:13" ht="20.100000000000001" customHeight="1" x14ac:dyDescent="0.2">
      <c r="A59" s="281" t="s">
        <v>166</v>
      </c>
      <c r="B59" s="293" t="s">
        <v>167</v>
      </c>
      <c r="C59" s="383" t="s">
        <v>82</v>
      </c>
      <c r="D59" s="302">
        <v>47415</v>
      </c>
      <c r="E59" s="310">
        <v>83290</v>
      </c>
      <c r="F59" s="302">
        <v>15345</v>
      </c>
      <c r="G59" s="311">
        <v>6787</v>
      </c>
      <c r="H59" s="302">
        <v>69547</v>
      </c>
      <c r="I59" s="310">
        <v>105422</v>
      </c>
      <c r="J59" s="434">
        <v>21845</v>
      </c>
      <c r="K59" s="311">
        <v>22785</v>
      </c>
      <c r="L59" s="311">
        <v>22785</v>
      </c>
      <c r="M59" s="262"/>
    </row>
    <row r="60" spans="1:13" ht="20.100000000000001" customHeight="1" x14ac:dyDescent="0.2">
      <c r="A60" s="281" t="s">
        <v>168</v>
      </c>
      <c r="B60" s="293" t="s">
        <v>213</v>
      </c>
      <c r="C60" s="383" t="s">
        <v>85</v>
      </c>
      <c r="D60" s="302">
        <v>64500</v>
      </c>
      <c r="E60" s="310">
        <v>64500</v>
      </c>
      <c r="F60" s="302">
        <v>585</v>
      </c>
      <c r="G60" s="311">
        <v>14500</v>
      </c>
      <c r="H60" s="302">
        <v>79585</v>
      </c>
      <c r="I60" s="310">
        <v>79585</v>
      </c>
      <c r="J60" s="434" t="s">
        <v>56</v>
      </c>
      <c r="K60" s="311" t="s">
        <v>56</v>
      </c>
      <c r="L60" s="311" t="s">
        <v>56</v>
      </c>
      <c r="M60" s="262"/>
    </row>
    <row r="61" spans="1:13" ht="20.100000000000001" customHeight="1" x14ac:dyDescent="0.2">
      <c r="A61" s="281" t="s">
        <v>168</v>
      </c>
      <c r="B61" s="293" t="s">
        <v>170</v>
      </c>
      <c r="C61" s="383" t="s">
        <v>85</v>
      </c>
      <c r="D61" s="302">
        <v>58984</v>
      </c>
      <c r="E61" s="310">
        <v>58984</v>
      </c>
      <c r="F61" s="302">
        <v>5395</v>
      </c>
      <c r="G61" s="311">
        <v>7800</v>
      </c>
      <c r="H61" s="302">
        <v>72179</v>
      </c>
      <c r="I61" s="310">
        <v>72179</v>
      </c>
      <c r="J61" s="434">
        <v>21340</v>
      </c>
      <c r="K61" s="311">
        <v>10740</v>
      </c>
      <c r="L61" s="311">
        <v>7745</v>
      </c>
      <c r="M61" s="262"/>
    </row>
    <row r="62" spans="1:13" ht="20.100000000000001" customHeight="1" x14ac:dyDescent="0.2">
      <c r="A62" s="281" t="s">
        <v>168</v>
      </c>
      <c r="B62" s="293" t="s">
        <v>171</v>
      </c>
      <c r="C62" s="383" t="s">
        <v>82</v>
      </c>
      <c r="D62" s="302">
        <v>30388</v>
      </c>
      <c r="E62" s="310">
        <v>69148</v>
      </c>
      <c r="F62" s="302">
        <v>9901</v>
      </c>
      <c r="G62" s="311">
        <v>16880</v>
      </c>
      <c r="H62" s="302">
        <v>57169</v>
      </c>
      <c r="I62" s="310">
        <v>95929</v>
      </c>
      <c r="J62" s="434">
        <v>23986</v>
      </c>
      <c r="K62" s="311">
        <v>20086</v>
      </c>
      <c r="L62" s="311">
        <v>21724</v>
      </c>
      <c r="M62" s="262"/>
    </row>
    <row r="63" spans="1:13" ht="20.100000000000001" customHeight="1" x14ac:dyDescent="0.2">
      <c r="A63" s="281" t="s">
        <v>172</v>
      </c>
      <c r="B63" s="293" t="s">
        <v>173</v>
      </c>
      <c r="C63" s="383" t="s">
        <v>82</v>
      </c>
      <c r="D63" s="302">
        <v>28584</v>
      </c>
      <c r="E63" s="310">
        <v>39384</v>
      </c>
      <c r="F63" s="302">
        <v>1806</v>
      </c>
      <c r="G63" s="311">
        <v>6975</v>
      </c>
      <c r="H63" s="302">
        <v>37365</v>
      </c>
      <c r="I63" s="310">
        <v>48165</v>
      </c>
      <c r="J63" s="434">
        <v>8686</v>
      </c>
      <c r="K63" s="311">
        <v>9186</v>
      </c>
      <c r="L63" s="311">
        <v>9286</v>
      </c>
      <c r="M63" s="262"/>
    </row>
    <row r="64" spans="1:13" ht="20.100000000000001" customHeight="1" x14ac:dyDescent="0.2">
      <c r="A64" s="281" t="s">
        <v>172</v>
      </c>
      <c r="B64" s="293" t="s">
        <v>214</v>
      </c>
      <c r="C64" s="383" t="s">
        <v>82</v>
      </c>
      <c r="D64" s="302">
        <v>25500</v>
      </c>
      <c r="E64" s="310">
        <v>49550</v>
      </c>
      <c r="F64" s="302">
        <v>0</v>
      </c>
      <c r="G64" s="311">
        <v>9621</v>
      </c>
      <c r="H64" s="302">
        <v>35121</v>
      </c>
      <c r="I64" s="310">
        <v>59171</v>
      </c>
      <c r="J64" s="434">
        <v>9621</v>
      </c>
      <c r="K64" s="311" t="s">
        <v>56</v>
      </c>
      <c r="L64" s="311" t="s">
        <v>56</v>
      </c>
      <c r="M64" s="262"/>
    </row>
    <row r="65" spans="1:13" ht="20.100000000000001" customHeight="1" x14ac:dyDescent="0.2">
      <c r="A65" s="281" t="s">
        <v>172</v>
      </c>
      <c r="B65" s="293" t="s">
        <v>175</v>
      </c>
      <c r="C65" s="383" t="s">
        <v>82</v>
      </c>
      <c r="D65" s="302">
        <v>34527</v>
      </c>
      <c r="E65" s="310">
        <v>54534</v>
      </c>
      <c r="F65" s="302">
        <v>3622</v>
      </c>
      <c r="G65" s="311">
        <v>15920</v>
      </c>
      <c r="H65" s="302">
        <v>54069</v>
      </c>
      <c r="I65" s="310">
        <v>74076</v>
      </c>
      <c r="J65" s="434">
        <v>15320</v>
      </c>
      <c r="K65" s="311">
        <v>9785</v>
      </c>
      <c r="L65" s="311">
        <v>9760</v>
      </c>
      <c r="M65" s="262"/>
    </row>
    <row r="66" spans="1:13" ht="20.100000000000001" customHeight="1" x14ac:dyDescent="0.2">
      <c r="A66" s="281" t="s">
        <v>172</v>
      </c>
      <c r="B66" s="293" t="s">
        <v>176</v>
      </c>
      <c r="C66" s="383" t="s">
        <v>82</v>
      </c>
      <c r="D66" s="302">
        <v>24150</v>
      </c>
      <c r="E66" s="310">
        <v>34950</v>
      </c>
      <c r="F66" s="302">
        <v>4881</v>
      </c>
      <c r="G66" s="311">
        <v>14204</v>
      </c>
      <c r="H66" s="302">
        <v>43235</v>
      </c>
      <c r="I66" s="310">
        <v>54035</v>
      </c>
      <c r="J66" s="434">
        <v>9906</v>
      </c>
      <c r="K66" s="311">
        <v>8155</v>
      </c>
      <c r="L66" s="311">
        <v>8425</v>
      </c>
      <c r="M66" s="262"/>
    </row>
    <row r="67" spans="1:13" ht="20.100000000000001" customHeight="1" x14ac:dyDescent="0.2">
      <c r="A67" s="281" t="s">
        <v>177</v>
      </c>
      <c r="B67" s="293" t="s">
        <v>178</v>
      </c>
      <c r="C67" s="383" t="s">
        <v>85</v>
      </c>
      <c r="D67" s="302">
        <v>81844</v>
      </c>
      <c r="E67" s="310">
        <v>81844</v>
      </c>
      <c r="F67" s="302">
        <v>2074</v>
      </c>
      <c r="G67" s="311">
        <v>18493</v>
      </c>
      <c r="H67" s="302">
        <v>102411</v>
      </c>
      <c r="I67" s="310">
        <v>102411</v>
      </c>
      <c r="J67" s="434">
        <v>16084</v>
      </c>
      <c r="K67" s="311">
        <v>15776</v>
      </c>
      <c r="L67" s="311">
        <v>15677</v>
      </c>
      <c r="M67" s="262"/>
    </row>
    <row r="68" spans="1:13" ht="20.100000000000001" customHeight="1" x14ac:dyDescent="0.2">
      <c r="A68" s="281" t="s">
        <v>177</v>
      </c>
      <c r="B68" s="293" t="s">
        <v>179</v>
      </c>
      <c r="C68" s="383" t="s">
        <v>82</v>
      </c>
      <c r="D68" s="302">
        <v>44713</v>
      </c>
      <c r="E68" s="310">
        <v>84689</v>
      </c>
      <c r="F68" s="302">
        <v>0</v>
      </c>
      <c r="G68" s="311">
        <v>9499</v>
      </c>
      <c r="H68" s="302">
        <v>54212</v>
      </c>
      <c r="I68" s="310">
        <v>94188</v>
      </c>
      <c r="J68" s="434">
        <v>9499</v>
      </c>
      <c r="K68" s="311">
        <v>9499</v>
      </c>
      <c r="L68" s="311">
        <v>9499</v>
      </c>
      <c r="M68" s="262"/>
    </row>
    <row r="69" spans="1:13" ht="20.100000000000001" customHeight="1" x14ac:dyDescent="0.2">
      <c r="A69" s="281" t="s">
        <v>180</v>
      </c>
      <c r="B69" s="293" t="s">
        <v>181</v>
      </c>
      <c r="C69" s="383" t="s">
        <v>82</v>
      </c>
      <c r="D69" s="302">
        <v>38279</v>
      </c>
      <c r="E69" s="310">
        <v>71258</v>
      </c>
      <c r="F69" s="302">
        <v>2826</v>
      </c>
      <c r="G69" s="311">
        <v>18893</v>
      </c>
      <c r="H69" s="302">
        <v>59998</v>
      </c>
      <c r="I69" s="310">
        <v>92977</v>
      </c>
      <c r="J69" s="434">
        <v>16659</v>
      </c>
      <c r="K69" s="311">
        <v>12464</v>
      </c>
      <c r="L69" s="311">
        <v>13981</v>
      </c>
      <c r="M69" s="262"/>
    </row>
    <row r="70" spans="1:13" ht="20.100000000000001" customHeight="1" x14ac:dyDescent="0.2">
      <c r="A70" s="281" t="s">
        <v>182</v>
      </c>
      <c r="B70" s="293" t="s">
        <v>183</v>
      </c>
      <c r="C70" s="383" t="s">
        <v>82</v>
      </c>
      <c r="D70" s="302">
        <v>55422</v>
      </c>
      <c r="E70" s="310">
        <v>84926</v>
      </c>
      <c r="F70" s="302">
        <v>8856</v>
      </c>
      <c r="G70" s="311">
        <v>3731</v>
      </c>
      <c r="H70" s="302">
        <v>68009</v>
      </c>
      <c r="I70" s="310">
        <v>97513</v>
      </c>
      <c r="J70" s="434">
        <v>11946</v>
      </c>
      <c r="K70" s="311">
        <v>7031</v>
      </c>
      <c r="L70" s="311">
        <v>4318</v>
      </c>
      <c r="M70" s="262"/>
    </row>
    <row r="71" spans="1:13" ht="20.100000000000001" customHeight="1" x14ac:dyDescent="0.2">
      <c r="A71" s="281" t="s">
        <v>184</v>
      </c>
      <c r="B71" s="293" t="s">
        <v>185</v>
      </c>
      <c r="C71" s="383" t="s">
        <v>82</v>
      </c>
      <c r="D71" s="302">
        <v>37962</v>
      </c>
      <c r="E71" s="310">
        <v>86832</v>
      </c>
      <c r="F71" s="302">
        <v>2052</v>
      </c>
      <c r="G71" s="311">
        <v>21401</v>
      </c>
      <c r="H71" s="302">
        <v>61415</v>
      </c>
      <c r="I71" s="310">
        <v>110285</v>
      </c>
      <c r="J71" s="434">
        <v>16001</v>
      </c>
      <c r="K71" s="311">
        <v>12299</v>
      </c>
      <c r="L71" s="311">
        <v>12699</v>
      </c>
      <c r="M71" s="262"/>
    </row>
    <row r="72" spans="1:13" ht="20.100000000000001" customHeight="1" x14ac:dyDescent="0.2">
      <c r="A72" s="281" t="s">
        <v>186</v>
      </c>
      <c r="B72" s="293" t="s">
        <v>187</v>
      </c>
      <c r="C72" s="383" t="s">
        <v>163</v>
      </c>
      <c r="D72" s="302">
        <v>57450</v>
      </c>
      <c r="E72" s="310">
        <v>66110</v>
      </c>
      <c r="F72" s="302">
        <v>0</v>
      </c>
      <c r="G72" s="311">
        <v>11850</v>
      </c>
      <c r="H72" s="302">
        <v>69300</v>
      </c>
      <c r="I72" s="310">
        <v>77960</v>
      </c>
      <c r="J72" s="434">
        <v>8750</v>
      </c>
      <c r="K72" s="311">
        <v>4390</v>
      </c>
      <c r="L72" s="311">
        <v>3060</v>
      </c>
      <c r="M72" s="262"/>
    </row>
    <row r="73" spans="1:13" ht="20.100000000000001" customHeight="1" x14ac:dyDescent="0.2">
      <c r="A73" s="281" t="s">
        <v>188</v>
      </c>
      <c r="B73" s="293" t="s">
        <v>189</v>
      </c>
      <c r="C73" s="383" t="s">
        <v>82</v>
      </c>
      <c r="D73" s="302">
        <v>17000</v>
      </c>
      <c r="E73" s="310">
        <v>34000</v>
      </c>
      <c r="F73" s="302">
        <v>3500</v>
      </c>
      <c r="G73" s="311">
        <v>9784</v>
      </c>
      <c r="H73" s="302">
        <v>30284</v>
      </c>
      <c r="I73" s="310">
        <v>47284</v>
      </c>
      <c r="J73" s="434">
        <v>12581</v>
      </c>
      <c r="K73" s="311">
        <v>8220</v>
      </c>
      <c r="L73" s="311">
        <v>8073</v>
      </c>
      <c r="M73" s="262"/>
    </row>
    <row r="74" spans="1:13" ht="24.95" customHeight="1" x14ac:dyDescent="0.2">
      <c r="A74" s="12"/>
      <c r="B74" s="13" t="s">
        <v>215</v>
      </c>
      <c r="C74" s="384"/>
      <c r="D74" s="19">
        <v>55183</v>
      </c>
      <c r="E74" s="35">
        <v>72024</v>
      </c>
      <c r="F74" s="19">
        <v>3518</v>
      </c>
      <c r="G74" s="39">
        <v>14245</v>
      </c>
      <c r="H74" s="19">
        <v>72433</v>
      </c>
      <c r="I74" s="35">
        <v>89274</v>
      </c>
      <c r="J74" s="435">
        <v>14566.441176470587</v>
      </c>
      <c r="K74" s="39">
        <v>11943</v>
      </c>
      <c r="L74" s="39">
        <v>11135</v>
      </c>
    </row>
    <row r="75" spans="1:13" ht="24.95" customHeight="1" thickBot="1" x14ac:dyDescent="0.25">
      <c r="A75" s="241"/>
      <c r="B75" s="242" t="s">
        <v>193</v>
      </c>
      <c r="C75" s="385"/>
      <c r="D75" s="243">
        <v>22931</v>
      </c>
      <c r="E75" s="244">
        <v>17894</v>
      </c>
      <c r="F75" s="243">
        <v>3248</v>
      </c>
      <c r="G75" s="245">
        <v>6464</v>
      </c>
      <c r="H75" s="243">
        <v>23933</v>
      </c>
      <c r="I75" s="244">
        <v>18955</v>
      </c>
      <c r="J75" s="436">
        <v>5616.0277494912107</v>
      </c>
      <c r="K75" s="245">
        <v>5372</v>
      </c>
      <c r="L75" s="245">
        <v>5604</v>
      </c>
    </row>
    <row r="76" spans="1:13" ht="20.100000000000001" customHeight="1" thickTop="1" x14ac:dyDescent="0.2">
      <c r="A76" s="10" t="s">
        <v>216</v>
      </c>
      <c r="B76" s="11" t="s">
        <v>217</v>
      </c>
      <c r="C76" s="386" t="s">
        <v>82</v>
      </c>
      <c r="D76" s="17">
        <v>32353</v>
      </c>
      <c r="E76" s="33">
        <v>66337</v>
      </c>
      <c r="F76" s="17">
        <v>0</v>
      </c>
      <c r="G76" s="37">
        <v>14461</v>
      </c>
      <c r="H76" s="17">
        <v>46814</v>
      </c>
      <c r="I76" s="33">
        <v>80798</v>
      </c>
      <c r="J76" s="437">
        <v>22878</v>
      </c>
      <c r="K76" s="37">
        <v>22878</v>
      </c>
      <c r="L76" s="37">
        <v>22878</v>
      </c>
    </row>
    <row r="77" spans="1:13" ht="20.100000000000001" customHeight="1" x14ac:dyDescent="0.2">
      <c r="A77" s="8" t="s">
        <v>218</v>
      </c>
      <c r="B77" s="9" t="s">
        <v>219</v>
      </c>
      <c r="C77" s="389" t="s">
        <v>82</v>
      </c>
      <c r="D77" s="34">
        <v>19603</v>
      </c>
      <c r="E77" s="34">
        <v>19603</v>
      </c>
      <c r="F77" s="18">
        <v>39142</v>
      </c>
      <c r="G77" s="38">
        <v>4168</v>
      </c>
      <c r="H77" s="34">
        <v>62913</v>
      </c>
      <c r="I77" s="34">
        <v>62913</v>
      </c>
      <c r="J77" s="438">
        <v>43443</v>
      </c>
      <c r="K77" s="38">
        <v>40636</v>
      </c>
      <c r="L77" s="38">
        <v>40636</v>
      </c>
    </row>
    <row r="78" spans="1:13" ht="20.100000000000001" customHeight="1" x14ac:dyDescent="0.2">
      <c r="A78" s="10" t="s">
        <v>220</v>
      </c>
      <c r="B78" s="11" t="s">
        <v>221</v>
      </c>
      <c r="C78" s="386" t="s">
        <v>82</v>
      </c>
      <c r="D78" s="17">
        <v>24078</v>
      </c>
      <c r="E78" s="33">
        <v>24078</v>
      </c>
      <c r="F78" s="17">
        <v>1198</v>
      </c>
      <c r="G78" s="37">
        <v>22385</v>
      </c>
      <c r="H78" s="17">
        <v>47661</v>
      </c>
      <c r="I78" s="33">
        <v>47661</v>
      </c>
      <c r="J78" s="437">
        <v>20832</v>
      </c>
      <c r="K78" s="37">
        <v>10657</v>
      </c>
      <c r="L78" s="37">
        <v>7544</v>
      </c>
    </row>
    <row r="79" spans="1:13" ht="20.100000000000001" customHeight="1" x14ac:dyDescent="0.2">
      <c r="A79" s="8" t="s">
        <v>222</v>
      </c>
      <c r="B79" s="9" t="s">
        <v>223</v>
      </c>
      <c r="C79" s="374" t="s">
        <v>82</v>
      </c>
      <c r="D79" s="18">
        <v>53095</v>
      </c>
      <c r="E79" s="34">
        <v>53095</v>
      </c>
      <c r="F79" s="18">
        <v>1092</v>
      </c>
      <c r="G79" s="38">
        <v>24964</v>
      </c>
      <c r="H79" s="18">
        <v>79151</v>
      </c>
      <c r="I79" s="34">
        <v>79151</v>
      </c>
      <c r="J79" s="438">
        <v>21768</v>
      </c>
      <c r="K79" s="38">
        <v>21065</v>
      </c>
      <c r="L79" s="38">
        <v>13710</v>
      </c>
    </row>
    <row r="80" spans="1:13" ht="20.100000000000001" customHeight="1" x14ac:dyDescent="0.2">
      <c r="A80" s="10" t="s">
        <v>224</v>
      </c>
      <c r="B80" s="11" t="s">
        <v>225</v>
      </c>
      <c r="C80" s="386" t="s">
        <v>82</v>
      </c>
      <c r="D80" s="17">
        <v>37080</v>
      </c>
      <c r="E80" s="33">
        <v>37080</v>
      </c>
      <c r="F80" s="17">
        <v>1504</v>
      </c>
      <c r="G80" s="37">
        <v>9951</v>
      </c>
      <c r="H80" s="17">
        <v>48535</v>
      </c>
      <c r="I80" s="33">
        <v>48535</v>
      </c>
      <c r="J80" s="437">
        <v>11455</v>
      </c>
      <c r="K80" s="37">
        <v>11455</v>
      </c>
      <c r="L80" s="37">
        <v>11455</v>
      </c>
    </row>
    <row r="81" spans="1:12" ht="20.100000000000001" customHeight="1" x14ac:dyDescent="0.2">
      <c r="A81" s="8" t="s">
        <v>224</v>
      </c>
      <c r="B81" s="9" t="s">
        <v>226</v>
      </c>
      <c r="C81" s="374" t="s">
        <v>227</v>
      </c>
      <c r="D81" s="279" t="s">
        <v>228</v>
      </c>
      <c r="E81" s="34" t="s">
        <v>228</v>
      </c>
      <c r="F81" s="18" t="s">
        <v>228</v>
      </c>
      <c r="G81" s="38" t="s">
        <v>228</v>
      </c>
      <c r="H81" s="279" t="s">
        <v>228</v>
      </c>
      <c r="I81" s="34" t="s">
        <v>228</v>
      </c>
      <c r="J81" s="438" t="s">
        <v>228</v>
      </c>
      <c r="K81" s="38" t="s">
        <v>228</v>
      </c>
      <c r="L81" s="38" t="s">
        <v>228</v>
      </c>
    </row>
    <row r="82" spans="1:12" ht="20.100000000000001" customHeight="1" x14ac:dyDescent="0.2">
      <c r="A82" s="10" t="s">
        <v>229</v>
      </c>
      <c r="B82" s="11" t="s">
        <v>230</v>
      </c>
      <c r="C82" s="386" t="s">
        <v>231</v>
      </c>
      <c r="D82" s="17">
        <v>5687</v>
      </c>
      <c r="E82" s="33">
        <v>17751</v>
      </c>
      <c r="F82" s="17">
        <v>1698</v>
      </c>
      <c r="G82" s="37">
        <v>2197</v>
      </c>
      <c r="H82" s="17">
        <v>9582</v>
      </c>
      <c r="I82" s="33">
        <v>21646</v>
      </c>
      <c r="J82" s="437">
        <v>21746</v>
      </c>
      <c r="K82" s="37">
        <v>10176</v>
      </c>
      <c r="L82" s="37">
        <v>8174</v>
      </c>
    </row>
    <row r="83" spans="1:12" ht="20.100000000000001" customHeight="1" x14ac:dyDescent="0.2">
      <c r="A83" s="8" t="s">
        <v>229</v>
      </c>
      <c r="B83" s="9" t="s">
        <v>232</v>
      </c>
      <c r="C83" s="387" t="s">
        <v>228</v>
      </c>
      <c r="D83" s="18" t="s">
        <v>228</v>
      </c>
      <c r="E83" s="34" t="s">
        <v>228</v>
      </c>
      <c r="F83" s="18" t="s">
        <v>228</v>
      </c>
      <c r="G83" s="38" t="s">
        <v>228</v>
      </c>
      <c r="H83" s="18" t="s">
        <v>228</v>
      </c>
      <c r="I83" s="34" t="s">
        <v>228</v>
      </c>
      <c r="J83" s="438" t="s">
        <v>228</v>
      </c>
      <c r="K83" s="38" t="s">
        <v>228</v>
      </c>
      <c r="L83" s="38" t="s">
        <v>228</v>
      </c>
    </row>
    <row r="84" spans="1:12" ht="20.100000000000001" customHeight="1" x14ac:dyDescent="0.2">
      <c r="A84" s="10" t="s">
        <v>229</v>
      </c>
      <c r="B84" s="11" t="s">
        <v>233</v>
      </c>
      <c r="C84" s="388" t="s">
        <v>228</v>
      </c>
      <c r="D84" s="17" t="s">
        <v>228</v>
      </c>
      <c r="E84" s="33" t="s">
        <v>228</v>
      </c>
      <c r="F84" s="17" t="s">
        <v>228</v>
      </c>
      <c r="G84" s="37" t="s">
        <v>228</v>
      </c>
      <c r="H84" s="17" t="s">
        <v>228</v>
      </c>
      <c r="I84" s="33" t="s">
        <v>228</v>
      </c>
      <c r="J84" s="437" t="s">
        <v>228</v>
      </c>
      <c r="K84" s="37" t="s">
        <v>228</v>
      </c>
      <c r="L84" s="37" t="s">
        <v>228</v>
      </c>
    </row>
    <row r="85" spans="1:12" ht="20.100000000000001" customHeight="1" x14ac:dyDescent="0.2">
      <c r="A85" s="8" t="s">
        <v>234</v>
      </c>
      <c r="B85" s="9" t="s">
        <v>235</v>
      </c>
      <c r="C85" s="374" t="s">
        <v>82</v>
      </c>
      <c r="D85" s="18">
        <v>39352</v>
      </c>
      <c r="E85" s="34">
        <v>59028</v>
      </c>
      <c r="F85" s="18">
        <v>9160</v>
      </c>
      <c r="G85" s="38">
        <v>6035</v>
      </c>
      <c r="H85" s="18">
        <v>54547</v>
      </c>
      <c r="I85" s="34">
        <v>74223</v>
      </c>
      <c r="J85" s="438">
        <v>15195</v>
      </c>
      <c r="K85" s="38">
        <v>15195</v>
      </c>
      <c r="L85" s="38">
        <v>17645</v>
      </c>
    </row>
    <row r="86" spans="1:12" ht="27" customHeight="1" x14ac:dyDescent="0.2">
      <c r="A86" s="580" t="s">
        <v>236</v>
      </c>
      <c r="B86" s="580"/>
      <c r="C86" s="580"/>
      <c r="D86" s="144"/>
      <c r="E86" s="144"/>
      <c r="F86" s="144"/>
      <c r="G86" s="144"/>
      <c r="H86" s="144"/>
      <c r="I86" s="144"/>
      <c r="J86" s="144"/>
      <c r="K86" s="144"/>
      <c r="L86" s="144"/>
    </row>
    <row r="87" spans="1:12" ht="14.25" customHeight="1" x14ac:dyDescent="0.2">
      <c r="A87" s="14" t="s">
        <v>237</v>
      </c>
      <c r="B87" s="430"/>
      <c r="C87" s="430"/>
      <c r="D87" s="144"/>
      <c r="E87" s="144"/>
      <c r="F87" s="144"/>
      <c r="G87" s="144"/>
      <c r="H87" s="144"/>
      <c r="I87" s="144"/>
      <c r="J87" s="144"/>
      <c r="K87" s="144"/>
      <c r="L87" s="144"/>
    </row>
    <row r="88" spans="1:12" ht="14.25" customHeight="1" x14ac:dyDescent="0.2">
      <c r="A88" s="14" t="s">
        <v>238</v>
      </c>
      <c r="B88" s="430"/>
      <c r="C88" s="430"/>
      <c r="D88" s="144"/>
      <c r="E88" s="144"/>
      <c r="F88" s="144"/>
      <c r="G88" s="144"/>
      <c r="H88" s="144"/>
      <c r="I88" s="144"/>
      <c r="J88" s="144"/>
      <c r="K88" s="144"/>
      <c r="L88" s="144"/>
    </row>
    <row r="89" spans="1:12" x14ac:dyDescent="0.2">
      <c r="A89" s="14" t="s">
        <v>239</v>
      </c>
    </row>
    <row r="90" spans="1:12" x14ac:dyDescent="0.2">
      <c r="A90" s="429" t="s">
        <v>240</v>
      </c>
      <c r="B90" s="14"/>
      <c r="C90" s="14"/>
    </row>
    <row r="91" spans="1:12" x14ac:dyDescent="0.2">
      <c r="A91" s="14" t="s">
        <v>241</v>
      </c>
      <c r="J91" s="262"/>
      <c r="K91" s="262"/>
      <c r="L91" s="262"/>
    </row>
    <row r="92" spans="1:12" ht="27" customHeight="1" x14ac:dyDescent="0.2">
      <c r="A92" s="581" t="s">
        <v>242</v>
      </c>
      <c r="B92" s="581"/>
      <c r="C92" s="581"/>
    </row>
    <row r="93" spans="1:12" x14ac:dyDescent="0.2">
      <c r="A93" s="14" t="s">
        <v>201</v>
      </c>
      <c r="J93" s="313"/>
      <c r="K93" s="313"/>
      <c r="L93" s="313"/>
    </row>
  </sheetData>
  <autoFilter ref="A4:L4" xr:uid="{00000000-0009-0000-0000-000004000000}"/>
  <mergeCells count="9">
    <mergeCell ref="J3:L3"/>
    <mergeCell ref="A86:C86"/>
    <mergeCell ref="A92:C92"/>
    <mergeCell ref="A1:C1"/>
    <mergeCell ref="A2:B2"/>
    <mergeCell ref="A3:B3"/>
    <mergeCell ref="D3:E3"/>
    <mergeCell ref="F3:G3"/>
    <mergeCell ref="H3:I3"/>
  </mergeCells>
  <conditionalFormatting sqref="A5:G5 J5:L5 J7:L7 A7:G73 A6:C6 J9:L73 K8:L8">
    <cfRule type="expression" dxfId="36" priority="6">
      <formula>MOD(ROW(),2)=0</formula>
    </cfRule>
  </conditionalFormatting>
  <conditionalFormatting sqref="H5:I5 H7:I73">
    <cfRule type="expression" dxfId="35" priority="4">
      <formula>MOD(ROW(),2)=0</formula>
    </cfRule>
  </conditionalFormatting>
  <conditionalFormatting sqref="D6:G6 J6:L6">
    <cfRule type="expression" dxfId="34" priority="3">
      <formula>MOD(ROW(),2)=0</formula>
    </cfRule>
  </conditionalFormatting>
  <conditionalFormatting sqref="H6:I6">
    <cfRule type="expression" dxfId="33" priority="2">
      <formula>MOD(ROW(),2)=0</formula>
    </cfRule>
  </conditionalFormatting>
  <conditionalFormatting sqref="J8">
    <cfRule type="expression" dxfId="32" priority="1">
      <formula>MOD(ROW(),2)=0</formula>
    </cfRule>
  </conditionalFormatting>
  <hyperlinks>
    <hyperlink ref="A2:B2" location="TOC!A1" display="Return to Table of Contents" xr:uid="{8AAA7C65-431A-4338-B6E5-B37C152DA39E}"/>
  </hyperlinks>
  <pageMargins left="0.25" right="0.25" top="0.75" bottom="0.75" header="0.3" footer="0.3"/>
  <pageSetup scale="45" fitToWidth="0" orientation="portrait" horizontalDpi="1200" verticalDpi="1200" r:id="rId1"/>
  <headerFooter>
    <oddHeader>&amp;L2022-23 &amp;"Arial,Italic"Survey of Dental Education
&amp;"Arial,Regular"Report 2 - Tuition, Admission, and Attrition</oddHeader>
  </headerFooter>
  <rowBreaks count="1" manualBreakCount="1">
    <brk id="75"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pageSetUpPr fitToPage="1"/>
  </sheetPr>
  <dimension ref="A1:R42"/>
  <sheetViews>
    <sheetView zoomScaleNormal="100" workbookViewId="0">
      <pane ySplit="1" topLeftCell="A2" activePane="bottomLeft" state="frozen"/>
      <selection activeCell="A2" sqref="A2:C2"/>
      <selection pane="bottomLeft" sqref="A1:O1"/>
    </sheetView>
  </sheetViews>
  <sheetFormatPr defaultColWidth="9.140625" defaultRowHeight="12.75" x14ac:dyDescent="0.2"/>
  <cols>
    <col min="1" max="1" width="23.42578125" style="22" customWidth="1"/>
    <col min="2" max="2" width="14.28515625" style="22" customWidth="1"/>
    <col min="3" max="12" width="12.85546875" style="22" customWidth="1"/>
    <col min="13" max="17" width="9.140625" style="22"/>
    <col min="18" max="18" width="5.7109375" style="22" customWidth="1"/>
    <col min="19" max="16384" width="9.140625" style="22"/>
  </cols>
  <sheetData>
    <row r="1" spans="1:18" ht="34.15" customHeight="1" x14ac:dyDescent="0.2">
      <c r="A1" s="587" t="s">
        <v>243</v>
      </c>
      <c r="B1" s="587"/>
      <c r="C1" s="587"/>
      <c r="D1" s="587"/>
      <c r="E1" s="587"/>
      <c r="F1" s="587"/>
      <c r="G1" s="587"/>
      <c r="H1" s="587"/>
      <c r="I1" s="587"/>
      <c r="J1" s="587"/>
      <c r="K1" s="587"/>
      <c r="L1" s="587"/>
      <c r="M1" s="587"/>
      <c r="N1" s="587"/>
      <c r="O1" s="587"/>
      <c r="Q1" s="23"/>
    </row>
    <row r="2" spans="1:18" ht="14.25" x14ac:dyDescent="0.2">
      <c r="A2" s="586" t="s">
        <v>36</v>
      </c>
      <c r="B2" s="586"/>
      <c r="C2" s="586"/>
      <c r="D2" s="449"/>
      <c r="O2" s="23"/>
    </row>
    <row r="5" spans="1:18" ht="15" x14ac:dyDescent="0.2">
      <c r="R5" s="144"/>
    </row>
    <row r="7" spans="1:18" x14ac:dyDescent="0.2">
      <c r="A7" s="14"/>
      <c r="B7" s="14" t="s">
        <v>244</v>
      </c>
      <c r="C7" s="14" t="s">
        <v>245</v>
      </c>
      <c r="D7" s="14" t="s">
        <v>246</v>
      </c>
      <c r="E7" s="14" t="s">
        <v>247</v>
      </c>
      <c r="F7" s="14" t="s">
        <v>248</v>
      </c>
      <c r="G7" s="14" t="s">
        <v>249</v>
      </c>
      <c r="H7" s="14" t="s">
        <v>250</v>
      </c>
      <c r="I7" s="14" t="s">
        <v>251</v>
      </c>
      <c r="J7" s="14" t="s">
        <v>252</v>
      </c>
      <c r="K7" s="14" t="s">
        <v>253</v>
      </c>
      <c r="L7" s="14" t="s">
        <v>254</v>
      </c>
    </row>
    <row r="8" spans="1:18" x14ac:dyDescent="0.2">
      <c r="A8" s="14" t="s">
        <v>255</v>
      </c>
      <c r="B8" s="443">
        <v>30136.815789473683</v>
      </c>
      <c r="C8" s="443">
        <v>31322.410256410258</v>
      </c>
      <c r="D8" s="443">
        <v>32426.179487179488</v>
      </c>
      <c r="E8" s="443">
        <v>34695.564102564102</v>
      </c>
      <c r="F8" s="444">
        <v>35916.948717948719</v>
      </c>
      <c r="G8" s="443">
        <v>37877.205128205125</v>
      </c>
      <c r="H8" s="443">
        <v>39661.923076923078</v>
      </c>
      <c r="I8" s="443">
        <v>41711.282051282054</v>
      </c>
      <c r="J8" s="443">
        <v>41032.692307692305</v>
      </c>
      <c r="K8" s="443">
        <v>41927.375</v>
      </c>
      <c r="L8" s="443">
        <v>42821</v>
      </c>
    </row>
    <row r="9" spans="1:18" x14ac:dyDescent="0.2">
      <c r="A9" s="14" t="s">
        <v>256</v>
      </c>
      <c r="B9" s="445">
        <v>38654.42</v>
      </c>
      <c r="C9" s="445">
        <v>39703.86</v>
      </c>
      <c r="D9" s="445">
        <v>40432.949999999997</v>
      </c>
      <c r="E9" s="445">
        <v>43279.12</v>
      </c>
      <c r="F9" s="445">
        <v>44155.83</v>
      </c>
      <c r="G9" s="445">
        <v>45548.34</v>
      </c>
      <c r="H9" s="446">
        <v>46633.04</v>
      </c>
      <c r="I9" s="445">
        <v>48217.04</v>
      </c>
      <c r="J9" s="445">
        <v>46791.62</v>
      </c>
      <c r="K9" s="445">
        <v>45365.71</v>
      </c>
      <c r="L9" s="443">
        <v>42821</v>
      </c>
    </row>
    <row r="10" spans="1:18" x14ac:dyDescent="0.2">
      <c r="A10" s="14" t="s">
        <v>257</v>
      </c>
      <c r="B10" s="443">
        <v>55184.210526315786</v>
      </c>
      <c r="C10" s="443">
        <v>57927.076923076922</v>
      </c>
      <c r="D10" s="443">
        <v>59766.461538461539</v>
      </c>
      <c r="E10" s="443">
        <v>62281.846153846156</v>
      </c>
      <c r="F10" s="444">
        <v>64096.230769230766</v>
      </c>
      <c r="G10" s="443">
        <v>67086.743589743593</v>
      </c>
      <c r="H10" s="443">
        <v>67471.666666666672</v>
      </c>
      <c r="I10" s="443">
        <v>69436.025641025641</v>
      </c>
      <c r="J10" s="443">
        <v>68076.128205128203</v>
      </c>
      <c r="K10" s="443">
        <v>71669.074999999997</v>
      </c>
      <c r="L10" s="443">
        <v>71152</v>
      </c>
    </row>
    <row r="11" spans="1:18" x14ac:dyDescent="0.2">
      <c r="A11" s="14" t="s">
        <v>258</v>
      </c>
      <c r="B11" s="445">
        <v>70780.28</v>
      </c>
      <c r="C11" s="445">
        <v>73428.45</v>
      </c>
      <c r="D11" s="445">
        <v>74524.02</v>
      </c>
      <c r="E11" s="447">
        <v>77689.36</v>
      </c>
      <c r="F11" s="445">
        <v>78798.67</v>
      </c>
      <c r="G11" s="445">
        <v>80674.33</v>
      </c>
      <c r="H11" s="445">
        <v>79330.960000000006</v>
      </c>
      <c r="I11" s="445">
        <v>80266.55</v>
      </c>
      <c r="J11" s="445">
        <v>77629.87</v>
      </c>
      <c r="K11" s="445">
        <v>77547.05</v>
      </c>
      <c r="L11" s="443">
        <v>71152</v>
      </c>
    </row>
    <row r="12" spans="1:18" x14ac:dyDescent="0.2">
      <c r="A12" s="14"/>
      <c r="B12" s="22" t="s">
        <v>244</v>
      </c>
      <c r="C12" s="22" t="s">
        <v>245</v>
      </c>
      <c r="D12" s="22" t="s">
        <v>246</v>
      </c>
      <c r="E12" s="22" t="s">
        <v>247</v>
      </c>
      <c r="F12" s="22" t="s">
        <v>248</v>
      </c>
      <c r="G12" s="22" t="s">
        <v>249</v>
      </c>
      <c r="H12" s="22" t="s">
        <v>250</v>
      </c>
      <c r="I12" s="22" t="s">
        <v>251</v>
      </c>
      <c r="J12" s="22" t="s">
        <v>252</v>
      </c>
      <c r="K12" s="22" t="s">
        <v>253</v>
      </c>
      <c r="L12" s="22" t="s">
        <v>254</v>
      </c>
    </row>
    <row r="13" spans="1:18" x14ac:dyDescent="0.2">
      <c r="A13" s="14" t="s">
        <v>259</v>
      </c>
      <c r="B13" s="208">
        <v>59344.125</v>
      </c>
      <c r="C13" s="208">
        <v>62099.269230769234</v>
      </c>
      <c r="D13" s="208">
        <v>64948.5</v>
      </c>
      <c r="E13" s="208">
        <v>66381.38461538461</v>
      </c>
      <c r="F13" s="208">
        <v>68283.962962962964</v>
      </c>
      <c r="G13" s="208">
        <v>70305.370370370365</v>
      </c>
      <c r="H13" s="208">
        <v>73419.481481481474</v>
      </c>
      <c r="I13" s="208">
        <v>76239.296296296292</v>
      </c>
      <c r="J13" s="208">
        <v>77463.666666666672</v>
      </c>
      <c r="K13" s="208">
        <v>79603.370370370365</v>
      </c>
      <c r="L13" s="208">
        <v>80869</v>
      </c>
    </row>
    <row r="14" spans="1:18" ht="14.25" x14ac:dyDescent="0.2">
      <c r="A14" s="14" t="s">
        <v>260</v>
      </c>
      <c r="B14" s="442">
        <v>76115.990000000005</v>
      </c>
      <c r="C14" s="442">
        <v>78716.89</v>
      </c>
      <c r="D14" s="442">
        <v>80986.86</v>
      </c>
      <c r="E14" s="442">
        <v>82802.38</v>
      </c>
      <c r="F14" s="442">
        <v>83947.34</v>
      </c>
      <c r="G14" s="442">
        <v>84544.08</v>
      </c>
      <c r="H14" s="442">
        <v>86323.22</v>
      </c>
      <c r="I14" s="442">
        <v>88130.68</v>
      </c>
      <c r="J14" s="442">
        <v>88335.39</v>
      </c>
      <c r="K14" s="442">
        <v>86131.78</v>
      </c>
      <c r="L14" s="208">
        <v>80869</v>
      </c>
      <c r="M14" s="111"/>
      <c r="N14" s="111"/>
    </row>
    <row r="15" spans="1:18" x14ac:dyDescent="0.2">
      <c r="L15" s="112"/>
      <c r="M15" s="113"/>
      <c r="N15" s="113"/>
    </row>
    <row r="16" spans="1:18" x14ac:dyDescent="0.2">
      <c r="L16" s="112"/>
      <c r="M16" s="113"/>
      <c r="N16" s="113"/>
    </row>
    <row r="19" spans="2:7" x14ac:dyDescent="0.2">
      <c r="B19" s="269" t="s">
        <v>82</v>
      </c>
      <c r="C19"/>
      <c r="D19"/>
      <c r="F19" s="269" t="s">
        <v>259</v>
      </c>
      <c r="G19"/>
    </row>
    <row r="20" spans="2:7" ht="13.5" thickBot="1" x14ac:dyDescent="0.25">
      <c r="B20" s="270"/>
      <c r="C20"/>
      <c r="D20"/>
      <c r="F20" s="270"/>
      <c r="G20"/>
    </row>
    <row r="21" spans="2:7" x14ac:dyDescent="0.2">
      <c r="B21" s="271" t="s">
        <v>261</v>
      </c>
      <c r="C21"/>
      <c r="D21"/>
      <c r="E21" s="307"/>
      <c r="F21" s="271" t="s">
        <v>261</v>
      </c>
      <c r="G21"/>
    </row>
    <row r="22" spans="2:7" ht="13.5" thickBot="1" x14ac:dyDescent="0.25">
      <c r="B22" s="272"/>
      <c r="C22"/>
      <c r="D22"/>
      <c r="E22" s="201"/>
      <c r="F22" s="272"/>
      <c r="G22"/>
    </row>
    <row r="23" spans="2:7" ht="12.75" customHeight="1" x14ac:dyDescent="0.2">
      <c r="B23" s="428" t="s">
        <v>262</v>
      </c>
      <c r="C23" s="307" t="s">
        <v>44</v>
      </c>
      <c r="D23" s="307" t="s">
        <v>54</v>
      </c>
      <c r="E23" s="201"/>
      <c r="F23" s="588" t="s">
        <v>263</v>
      </c>
      <c r="G23" s="589"/>
    </row>
    <row r="24" spans="2:7" ht="12.75" customHeight="1" x14ac:dyDescent="0.2">
      <c r="B24" s="202" t="s">
        <v>264</v>
      </c>
      <c r="C24" s="201">
        <v>42821</v>
      </c>
      <c r="D24" s="201">
        <v>40</v>
      </c>
      <c r="F24" s="590" t="s">
        <v>265</v>
      </c>
      <c r="G24" s="591"/>
    </row>
    <row r="25" spans="2:7" x14ac:dyDescent="0.2">
      <c r="B25" s="202" t="s">
        <v>265</v>
      </c>
      <c r="C25" s="201">
        <v>71152</v>
      </c>
      <c r="D25" s="201">
        <v>40</v>
      </c>
      <c r="F25" s="441" t="s">
        <v>44</v>
      </c>
      <c r="G25" s="440" t="s">
        <v>54</v>
      </c>
    </row>
    <row r="26" spans="2:7" x14ac:dyDescent="0.2">
      <c r="F26" s="274">
        <v>80761</v>
      </c>
      <c r="G26" s="273">
        <v>29</v>
      </c>
    </row>
    <row r="33" spans="1:10" ht="12.75" customHeight="1" x14ac:dyDescent="0.2">
      <c r="A33" s="169" t="s">
        <v>266</v>
      </c>
    </row>
    <row r="34" spans="1:10" ht="12.75" customHeight="1" x14ac:dyDescent="0.2">
      <c r="A34" s="169" t="s">
        <v>267</v>
      </c>
    </row>
    <row r="35" spans="1:10" x14ac:dyDescent="0.2">
      <c r="A35" s="14" t="s">
        <v>268</v>
      </c>
      <c r="B35" s="14"/>
      <c r="C35" s="14"/>
      <c r="D35" s="14"/>
      <c r="E35" s="14"/>
      <c r="F35" s="14"/>
      <c r="G35" s="14"/>
      <c r="H35" s="14"/>
      <c r="I35" s="14"/>
      <c r="J35" s="14"/>
    </row>
    <row r="36" spans="1:10" x14ac:dyDescent="0.2">
      <c r="A36" s="14"/>
      <c r="B36" s="14" t="s">
        <v>269</v>
      </c>
      <c r="J36" s="14" t="s">
        <v>254</v>
      </c>
    </row>
    <row r="37" spans="1:10" x14ac:dyDescent="0.2">
      <c r="A37" s="14"/>
      <c r="B37" s="14" t="s">
        <v>270</v>
      </c>
      <c r="C37" s="14"/>
      <c r="D37" s="14"/>
      <c r="E37" s="14"/>
      <c r="F37" s="14"/>
      <c r="G37" s="14"/>
      <c r="H37" s="14"/>
      <c r="I37" s="14"/>
      <c r="J37" s="14" t="s">
        <v>253</v>
      </c>
    </row>
    <row r="38" spans="1:10" x14ac:dyDescent="0.2">
      <c r="A38" s="14"/>
      <c r="B38" s="14" t="s">
        <v>149</v>
      </c>
      <c r="C38" s="14"/>
      <c r="D38" s="14"/>
      <c r="E38" s="14"/>
      <c r="F38" s="14"/>
      <c r="G38" s="14"/>
      <c r="H38" s="14"/>
      <c r="I38" s="14"/>
      <c r="J38" s="14" t="s">
        <v>248</v>
      </c>
    </row>
    <row r="39" spans="1:10" x14ac:dyDescent="0.2">
      <c r="A39" s="14"/>
      <c r="B39" s="14" t="s">
        <v>271</v>
      </c>
      <c r="C39" s="14"/>
      <c r="D39" s="14"/>
      <c r="E39" s="14"/>
      <c r="F39" s="14"/>
      <c r="G39" s="14"/>
      <c r="H39" s="14"/>
      <c r="I39" s="14"/>
      <c r="J39" s="203" t="s">
        <v>245</v>
      </c>
    </row>
    <row r="40" spans="1:10" x14ac:dyDescent="0.2">
      <c r="A40" s="14"/>
      <c r="B40" s="14"/>
      <c r="C40" s="14"/>
      <c r="D40" s="14"/>
      <c r="E40" s="14"/>
      <c r="F40" s="14"/>
      <c r="G40" s="14"/>
      <c r="H40" s="14"/>
      <c r="I40" s="14"/>
      <c r="J40" s="14"/>
    </row>
    <row r="41" spans="1:10" x14ac:dyDescent="0.2">
      <c r="A41" s="14" t="s">
        <v>272</v>
      </c>
      <c r="B41" s="14"/>
      <c r="C41" s="14"/>
      <c r="D41" s="14"/>
      <c r="E41" s="14"/>
      <c r="F41" s="14"/>
      <c r="G41" s="14"/>
      <c r="H41" s="14"/>
      <c r="I41" s="14"/>
      <c r="J41" s="14"/>
    </row>
    <row r="42" spans="1:10" x14ac:dyDescent="0.2">
      <c r="A42" s="14" t="s">
        <v>201</v>
      </c>
      <c r="B42" s="14"/>
      <c r="C42" s="14"/>
      <c r="D42" s="14"/>
      <c r="E42" s="14"/>
      <c r="F42" s="14"/>
      <c r="G42" s="14"/>
      <c r="H42" s="14"/>
      <c r="I42" s="14"/>
      <c r="J42" s="14"/>
    </row>
  </sheetData>
  <mergeCells count="4">
    <mergeCell ref="A2:C2"/>
    <mergeCell ref="A1:O1"/>
    <mergeCell ref="F23:G23"/>
    <mergeCell ref="F24:G24"/>
  </mergeCells>
  <hyperlinks>
    <hyperlink ref="A2:C2" location="TOC!A1" display="Return to Table of Contents" xr:uid="{00000000-0004-0000-0500-000000000000}"/>
  </hyperlinks>
  <pageMargins left="0.25" right="0.25" top="0.75" bottom="0.75" header="0.3" footer="0.3"/>
  <pageSetup scale="62" orientation="landscape" horizontalDpi="1200" verticalDpi="1200" r:id="rId1"/>
  <headerFooter>
    <oddHeader>&amp;L2022-23 &amp;"Arial,Italic"Survey of Dental Education
&amp;"Arial,Regular"Report 2 - Tuition, Admission, and Attrition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Y85"/>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8.85546875" style="1" customWidth="1"/>
    <col min="2" max="2" width="50" style="1" customWidth="1"/>
    <col min="3" max="3" width="20.7109375" style="1" customWidth="1"/>
    <col min="4" max="4" width="11.5703125" style="1" customWidth="1"/>
    <col min="5" max="5" width="10.28515625" style="1" customWidth="1"/>
    <col min="6" max="6" width="11.5703125" style="1" customWidth="1"/>
    <col min="7" max="7" width="10.28515625" style="1" customWidth="1"/>
    <col min="8" max="8" width="11.5703125" style="1" customWidth="1"/>
    <col min="9" max="9" width="10.28515625" style="1" customWidth="1"/>
    <col min="10" max="10" width="11.5703125" style="1" customWidth="1"/>
    <col min="11" max="11" width="10.28515625" style="1" customWidth="1"/>
    <col min="12" max="12" width="11.5703125" style="1" customWidth="1"/>
    <col min="13" max="13" width="10.28515625" style="1" customWidth="1"/>
    <col min="14" max="14" width="11.5703125" style="1" customWidth="1"/>
    <col min="15" max="15" width="10.28515625" style="1" customWidth="1"/>
    <col min="16" max="16" width="11.5703125" style="1" customWidth="1"/>
    <col min="17" max="17" width="10.28515625" style="1" customWidth="1"/>
    <col min="18" max="18" width="11.5703125" style="1" customWidth="1"/>
    <col min="19" max="19" width="10.28515625" style="1" customWidth="1"/>
    <col min="20" max="20" width="11.5703125" style="1" customWidth="1"/>
    <col min="21" max="21" width="10.28515625" style="1" customWidth="1"/>
    <col min="22" max="22" width="11.5703125" style="1" customWidth="1"/>
    <col min="23" max="23" width="10.28515625" style="1" customWidth="1"/>
    <col min="24" max="24" width="11.5703125" style="1" customWidth="1"/>
    <col min="25" max="25" width="10.28515625" style="1" customWidth="1"/>
    <col min="26" max="16384" width="9.140625" style="1"/>
  </cols>
  <sheetData>
    <row r="1" spans="1:25" ht="37.35" customHeight="1" x14ac:dyDescent="0.2">
      <c r="A1" s="596" t="s">
        <v>9</v>
      </c>
      <c r="B1" s="596"/>
      <c r="C1" s="596"/>
      <c r="D1" s="448"/>
    </row>
    <row r="2" spans="1:25" ht="21" customHeight="1" x14ac:dyDescent="0.2">
      <c r="A2" s="583" t="s">
        <v>36</v>
      </c>
      <c r="B2" s="583"/>
      <c r="C2" s="371"/>
    </row>
    <row r="3" spans="1:25" ht="12.75" customHeight="1" x14ac:dyDescent="0.25">
      <c r="A3" s="578"/>
      <c r="B3" s="578"/>
      <c r="C3" s="390"/>
      <c r="D3" s="593" t="s">
        <v>244</v>
      </c>
      <c r="E3" s="595"/>
      <c r="F3" s="593" t="s">
        <v>245</v>
      </c>
      <c r="G3" s="595"/>
      <c r="H3" s="593" t="s">
        <v>246</v>
      </c>
      <c r="I3" s="595"/>
      <c r="J3" s="593" t="s">
        <v>247</v>
      </c>
      <c r="K3" s="595"/>
      <c r="L3" s="593" t="s">
        <v>248</v>
      </c>
      <c r="M3" s="595"/>
      <c r="N3" s="593" t="s">
        <v>249</v>
      </c>
      <c r="O3" s="595"/>
      <c r="P3" s="593" t="s">
        <v>250</v>
      </c>
      <c r="Q3" s="595"/>
      <c r="R3" s="593" t="s">
        <v>251</v>
      </c>
      <c r="S3" s="594"/>
      <c r="T3" s="593" t="s">
        <v>252</v>
      </c>
      <c r="U3" s="594"/>
      <c r="V3" s="593" t="s">
        <v>253</v>
      </c>
      <c r="W3" s="594"/>
      <c r="X3" s="593" t="s">
        <v>254</v>
      </c>
      <c r="Y3" s="594"/>
    </row>
    <row r="4" spans="1:25" ht="36" customHeight="1" x14ac:dyDescent="0.25">
      <c r="A4" s="7" t="s">
        <v>75</v>
      </c>
      <c r="B4" s="7" t="s">
        <v>76</v>
      </c>
      <c r="C4" s="419" t="s">
        <v>77</v>
      </c>
      <c r="D4" s="40" t="s">
        <v>78</v>
      </c>
      <c r="E4" s="41" t="s">
        <v>79</v>
      </c>
      <c r="F4" s="40" t="s">
        <v>78</v>
      </c>
      <c r="G4" s="41" t="s">
        <v>79</v>
      </c>
      <c r="H4" s="40" t="s">
        <v>78</v>
      </c>
      <c r="I4" s="41" t="s">
        <v>79</v>
      </c>
      <c r="J4" s="40" t="s">
        <v>78</v>
      </c>
      <c r="K4" s="41" t="s">
        <v>79</v>
      </c>
      <c r="L4" s="40" t="s">
        <v>78</v>
      </c>
      <c r="M4" s="41" t="s">
        <v>79</v>
      </c>
      <c r="N4" s="40" t="s">
        <v>78</v>
      </c>
      <c r="O4" s="41" t="s">
        <v>79</v>
      </c>
      <c r="P4" s="40" t="s">
        <v>78</v>
      </c>
      <c r="Q4" s="41" t="s">
        <v>79</v>
      </c>
      <c r="R4" s="40" t="s">
        <v>78</v>
      </c>
      <c r="S4" s="42" t="s">
        <v>79</v>
      </c>
      <c r="T4" s="40" t="s">
        <v>78</v>
      </c>
      <c r="U4" s="42" t="s">
        <v>79</v>
      </c>
      <c r="V4" s="40" t="s">
        <v>78</v>
      </c>
      <c r="W4" s="42" t="s">
        <v>79</v>
      </c>
      <c r="X4" s="40" t="s">
        <v>78</v>
      </c>
      <c r="Y4" s="42" t="s">
        <v>79</v>
      </c>
    </row>
    <row r="5" spans="1:25" ht="20.100000000000001" customHeight="1" x14ac:dyDescent="0.2">
      <c r="A5" s="281" t="s">
        <v>80</v>
      </c>
      <c r="B5" s="293" t="s">
        <v>81</v>
      </c>
      <c r="C5" s="391" t="s">
        <v>82</v>
      </c>
      <c r="D5" s="368">
        <v>23743</v>
      </c>
      <c r="E5" s="368">
        <v>56019</v>
      </c>
      <c r="F5" s="368">
        <v>24981</v>
      </c>
      <c r="G5" s="368">
        <v>56019</v>
      </c>
      <c r="H5" s="368">
        <v>25936</v>
      </c>
      <c r="I5" s="368">
        <v>58214</v>
      </c>
      <c r="J5" s="368">
        <v>26924</v>
      </c>
      <c r="K5" s="368">
        <v>60492</v>
      </c>
      <c r="L5" s="368">
        <v>27644</v>
      </c>
      <c r="M5" s="368">
        <v>61628</v>
      </c>
      <c r="N5" s="368">
        <v>28155</v>
      </c>
      <c r="O5" s="368">
        <v>63611</v>
      </c>
      <c r="P5" s="368">
        <v>32393</v>
      </c>
      <c r="Q5" s="368">
        <v>68913</v>
      </c>
      <c r="R5" s="368">
        <v>33225</v>
      </c>
      <c r="S5" s="369">
        <v>70841</v>
      </c>
      <c r="T5" s="368">
        <v>34228</v>
      </c>
      <c r="U5" s="369">
        <v>73470</v>
      </c>
      <c r="V5" s="368">
        <v>34476</v>
      </c>
      <c r="W5" s="369">
        <v>74114</v>
      </c>
      <c r="X5" s="368">
        <v>35670</v>
      </c>
      <c r="Y5" s="369">
        <v>76894</v>
      </c>
    </row>
    <row r="6" spans="1:25" ht="20.100000000000001" customHeight="1" x14ac:dyDescent="0.2">
      <c r="A6" s="281" t="s">
        <v>83</v>
      </c>
      <c r="B6" s="293" t="s">
        <v>84</v>
      </c>
      <c r="C6" s="391" t="s">
        <v>85</v>
      </c>
      <c r="D6" s="314">
        <v>55920</v>
      </c>
      <c r="E6" s="314">
        <v>55920</v>
      </c>
      <c r="F6" s="314">
        <v>55920</v>
      </c>
      <c r="G6" s="314">
        <v>55920</v>
      </c>
      <c r="H6" s="314">
        <v>74576</v>
      </c>
      <c r="I6" s="314">
        <v>74576</v>
      </c>
      <c r="J6" s="314">
        <v>69599</v>
      </c>
      <c r="K6" s="314">
        <v>69599</v>
      </c>
      <c r="L6" s="314">
        <v>76017</v>
      </c>
      <c r="M6" s="314">
        <v>76017</v>
      </c>
      <c r="N6" s="314">
        <v>80102</v>
      </c>
      <c r="O6" s="314">
        <v>80102</v>
      </c>
      <c r="P6" s="314">
        <v>83308</v>
      </c>
      <c r="Q6" s="314">
        <v>83308</v>
      </c>
      <c r="R6" s="314">
        <v>84862</v>
      </c>
      <c r="S6" s="315">
        <v>84862</v>
      </c>
      <c r="T6" s="314">
        <v>86012</v>
      </c>
      <c r="U6" s="315">
        <v>86012</v>
      </c>
      <c r="V6" s="314">
        <v>87584</v>
      </c>
      <c r="W6" s="315">
        <v>87584</v>
      </c>
      <c r="X6" s="314">
        <v>90542</v>
      </c>
      <c r="Y6" s="315">
        <v>90542</v>
      </c>
    </row>
    <row r="7" spans="1:25" ht="20.100000000000001" customHeight="1" x14ac:dyDescent="0.2">
      <c r="A7" s="281" t="s">
        <v>83</v>
      </c>
      <c r="B7" s="293" t="s">
        <v>86</v>
      </c>
      <c r="C7" s="391" t="s">
        <v>85</v>
      </c>
      <c r="D7" s="314">
        <v>56992</v>
      </c>
      <c r="E7" s="314">
        <v>56992</v>
      </c>
      <c r="F7" s="314">
        <v>73171</v>
      </c>
      <c r="G7" s="314">
        <v>73171</v>
      </c>
      <c r="H7" s="314">
        <v>76830</v>
      </c>
      <c r="I7" s="314">
        <v>76830</v>
      </c>
      <c r="J7" s="314">
        <v>68889</v>
      </c>
      <c r="K7" s="314">
        <v>68889</v>
      </c>
      <c r="L7" s="314">
        <v>71819</v>
      </c>
      <c r="M7" s="314">
        <v>71819</v>
      </c>
      <c r="N7" s="314">
        <v>74797</v>
      </c>
      <c r="O7" s="314">
        <v>74797</v>
      </c>
      <c r="P7" s="314">
        <v>77901</v>
      </c>
      <c r="Q7" s="314">
        <v>77901</v>
      </c>
      <c r="R7" s="314">
        <v>80805</v>
      </c>
      <c r="S7" s="315">
        <v>80805</v>
      </c>
      <c r="T7" s="314">
        <v>80805</v>
      </c>
      <c r="U7" s="315">
        <v>80805</v>
      </c>
      <c r="V7" s="314">
        <v>83824</v>
      </c>
      <c r="W7" s="315">
        <v>83824</v>
      </c>
      <c r="X7" s="314">
        <v>86755</v>
      </c>
      <c r="Y7" s="315">
        <v>86755</v>
      </c>
    </row>
    <row r="8" spans="1:25" ht="20.100000000000001" customHeight="1" x14ac:dyDescent="0.2">
      <c r="A8" s="281" t="s">
        <v>87</v>
      </c>
      <c r="B8" s="293" t="s">
        <v>88</v>
      </c>
      <c r="C8" s="391" t="s">
        <v>89</v>
      </c>
      <c r="D8" s="314">
        <v>0</v>
      </c>
      <c r="E8" s="314">
        <v>0</v>
      </c>
      <c r="F8" s="314">
        <v>0</v>
      </c>
      <c r="G8" s="314">
        <v>0</v>
      </c>
      <c r="H8" s="314">
        <v>0</v>
      </c>
      <c r="I8" s="314">
        <v>0</v>
      </c>
      <c r="J8" s="314">
        <v>0</v>
      </c>
      <c r="K8" s="314">
        <v>0</v>
      </c>
      <c r="L8" s="314">
        <v>0</v>
      </c>
      <c r="M8" s="314">
        <v>0</v>
      </c>
      <c r="N8" s="314">
        <v>0</v>
      </c>
      <c r="O8" s="314">
        <v>0</v>
      </c>
      <c r="P8" s="314">
        <v>0</v>
      </c>
      <c r="Q8" s="314">
        <v>0</v>
      </c>
      <c r="R8" s="314">
        <v>0</v>
      </c>
      <c r="S8" s="314">
        <v>0</v>
      </c>
      <c r="T8" s="314">
        <v>0</v>
      </c>
      <c r="U8" s="314">
        <v>0</v>
      </c>
      <c r="V8" s="314">
        <v>0</v>
      </c>
      <c r="W8" s="314">
        <v>0</v>
      </c>
      <c r="X8" s="314">
        <v>80799</v>
      </c>
      <c r="Y8" s="315">
        <v>80799</v>
      </c>
    </row>
    <row r="9" spans="1:25" ht="20.100000000000001" customHeight="1" x14ac:dyDescent="0.2">
      <c r="A9" s="281" t="s">
        <v>87</v>
      </c>
      <c r="B9" s="293" t="s">
        <v>273</v>
      </c>
      <c r="C9" s="391" t="s">
        <v>85</v>
      </c>
      <c r="D9" s="314">
        <v>90264</v>
      </c>
      <c r="E9" s="314">
        <v>90264</v>
      </c>
      <c r="F9" s="314">
        <v>94966</v>
      </c>
      <c r="G9" s="314">
        <v>94966</v>
      </c>
      <c r="H9" s="314">
        <v>98917</v>
      </c>
      <c r="I9" s="314">
        <v>98917</v>
      </c>
      <c r="J9" s="314">
        <v>103950</v>
      </c>
      <c r="K9" s="314">
        <v>103950</v>
      </c>
      <c r="L9" s="314">
        <v>107895</v>
      </c>
      <c r="M9" s="314">
        <v>107895</v>
      </c>
      <c r="N9" s="314">
        <v>115658</v>
      </c>
      <c r="O9" s="314">
        <v>115658</v>
      </c>
      <c r="P9" s="314">
        <v>116591</v>
      </c>
      <c r="Q9" s="314">
        <v>116591</v>
      </c>
      <c r="R9" s="314">
        <v>120387</v>
      </c>
      <c r="S9" s="315">
        <v>120387</v>
      </c>
      <c r="T9" s="314">
        <v>122117</v>
      </c>
      <c r="U9" s="315">
        <v>122117</v>
      </c>
      <c r="V9" s="314">
        <v>124531</v>
      </c>
      <c r="W9" s="315">
        <v>124531</v>
      </c>
      <c r="X9" s="314">
        <v>126510</v>
      </c>
      <c r="Y9" s="315">
        <v>126510</v>
      </c>
    </row>
    <row r="10" spans="1:25" ht="20.100000000000001" customHeight="1" x14ac:dyDescent="0.2">
      <c r="A10" s="281" t="s">
        <v>87</v>
      </c>
      <c r="B10" s="293" t="s">
        <v>92</v>
      </c>
      <c r="C10" s="391" t="s">
        <v>82</v>
      </c>
      <c r="D10" s="314">
        <v>40026</v>
      </c>
      <c r="E10" s="314">
        <v>52271</v>
      </c>
      <c r="F10" s="314">
        <v>40065</v>
      </c>
      <c r="G10" s="314">
        <v>52310</v>
      </c>
      <c r="H10" s="314">
        <v>40016</v>
      </c>
      <c r="I10" s="314">
        <v>52261</v>
      </c>
      <c r="J10" s="314">
        <v>40889</v>
      </c>
      <c r="K10" s="314">
        <v>53134</v>
      </c>
      <c r="L10" s="314">
        <v>41802</v>
      </c>
      <c r="M10" s="314">
        <v>54047</v>
      </c>
      <c r="N10" s="314">
        <v>43014</v>
      </c>
      <c r="O10" s="314">
        <v>55259</v>
      </c>
      <c r="P10" s="314">
        <v>44011</v>
      </c>
      <c r="Q10" s="314">
        <v>56256</v>
      </c>
      <c r="R10" s="314">
        <v>44950</v>
      </c>
      <c r="S10" s="315">
        <v>57195</v>
      </c>
      <c r="T10" s="314">
        <v>45906</v>
      </c>
      <c r="U10" s="315">
        <v>58151</v>
      </c>
      <c r="V10" s="314">
        <v>46902</v>
      </c>
      <c r="W10" s="315">
        <v>59147</v>
      </c>
      <c r="X10" s="314">
        <v>48217</v>
      </c>
      <c r="Y10" s="315">
        <v>60462</v>
      </c>
    </row>
    <row r="11" spans="1:25" ht="20.100000000000001" customHeight="1" x14ac:dyDescent="0.2">
      <c r="A11" s="281" t="s">
        <v>87</v>
      </c>
      <c r="B11" s="293" t="s">
        <v>93</v>
      </c>
      <c r="C11" s="391" t="s">
        <v>82</v>
      </c>
      <c r="D11" s="314">
        <v>39024</v>
      </c>
      <c r="E11" s="314">
        <v>48225</v>
      </c>
      <c r="F11" s="314">
        <v>39423</v>
      </c>
      <c r="G11" s="314">
        <v>48624</v>
      </c>
      <c r="H11" s="314">
        <v>39797</v>
      </c>
      <c r="I11" s="314">
        <v>48998</v>
      </c>
      <c r="J11" s="314">
        <v>41253</v>
      </c>
      <c r="K11" s="314">
        <v>50303</v>
      </c>
      <c r="L11" s="314">
        <v>41748</v>
      </c>
      <c r="M11" s="314">
        <v>50798</v>
      </c>
      <c r="N11" s="314">
        <v>43001</v>
      </c>
      <c r="O11" s="314">
        <v>52399</v>
      </c>
      <c r="P11" s="314">
        <v>43816</v>
      </c>
      <c r="Q11" s="314">
        <v>53592</v>
      </c>
      <c r="R11" s="314">
        <v>45045</v>
      </c>
      <c r="S11" s="315">
        <v>55238</v>
      </c>
      <c r="T11" s="314">
        <v>46094</v>
      </c>
      <c r="U11" s="315">
        <v>56737</v>
      </c>
      <c r="V11" s="314">
        <v>47221</v>
      </c>
      <c r="W11" s="315">
        <v>58356</v>
      </c>
      <c r="X11" s="314">
        <v>48383</v>
      </c>
      <c r="Y11" s="315">
        <v>60052</v>
      </c>
    </row>
    <row r="12" spans="1:25" ht="20.100000000000001" customHeight="1" x14ac:dyDescent="0.2">
      <c r="A12" s="281" t="s">
        <v>87</v>
      </c>
      <c r="B12" s="293" t="s">
        <v>94</v>
      </c>
      <c r="C12" s="391" t="s">
        <v>85</v>
      </c>
      <c r="D12" s="314">
        <v>75651</v>
      </c>
      <c r="E12" s="314">
        <v>75651</v>
      </c>
      <c r="F12" s="314">
        <v>80253</v>
      </c>
      <c r="G12" s="314">
        <v>80253</v>
      </c>
      <c r="H12" s="314">
        <v>83826</v>
      </c>
      <c r="I12" s="314">
        <v>83826</v>
      </c>
      <c r="J12" s="314">
        <v>87108</v>
      </c>
      <c r="K12" s="314">
        <v>87108</v>
      </c>
      <c r="L12" s="314">
        <v>90629</v>
      </c>
      <c r="M12" s="314">
        <v>90629</v>
      </c>
      <c r="N12" s="314">
        <v>94300</v>
      </c>
      <c r="O12" s="314">
        <v>94300</v>
      </c>
      <c r="P12" s="314">
        <v>94570</v>
      </c>
      <c r="Q12" s="314">
        <v>94570</v>
      </c>
      <c r="R12" s="314">
        <v>97852</v>
      </c>
      <c r="S12" s="315">
        <v>97852</v>
      </c>
      <c r="T12" s="314">
        <v>101302</v>
      </c>
      <c r="U12" s="315">
        <v>101302</v>
      </c>
      <c r="V12" s="314">
        <v>103318</v>
      </c>
      <c r="W12" s="315">
        <v>103318</v>
      </c>
      <c r="X12" s="314">
        <v>108475</v>
      </c>
      <c r="Y12" s="315">
        <v>108475</v>
      </c>
    </row>
    <row r="13" spans="1:25" ht="20.100000000000001" customHeight="1" x14ac:dyDescent="0.2">
      <c r="A13" s="281" t="s">
        <v>87</v>
      </c>
      <c r="B13" s="293" t="s">
        <v>95</v>
      </c>
      <c r="C13" s="391" t="s">
        <v>85</v>
      </c>
      <c r="D13" s="314">
        <v>56955</v>
      </c>
      <c r="E13" s="314">
        <v>56955</v>
      </c>
      <c r="F13" s="314">
        <v>63870</v>
      </c>
      <c r="G13" s="314">
        <v>63870</v>
      </c>
      <c r="H13" s="314">
        <v>65966</v>
      </c>
      <c r="I13" s="314">
        <v>65966</v>
      </c>
      <c r="J13" s="314">
        <v>67976</v>
      </c>
      <c r="K13" s="314">
        <v>67976</v>
      </c>
      <c r="L13" s="314">
        <v>63705</v>
      </c>
      <c r="M13" s="314">
        <v>63705</v>
      </c>
      <c r="N13" s="314">
        <v>71189</v>
      </c>
      <c r="O13" s="314">
        <v>71189</v>
      </c>
      <c r="P13" s="314">
        <v>74667</v>
      </c>
      <c r="Q13" s="314">
        <v>74667</v>
      </c>
      <c r="R13" s="314">
        <v>75302</v>
      </c>
      <c r="S13" s="315">
        <v>75302</v>
      </c>
      <c r="T13" s="314">
        <v>75302</v>
      </c>
      <c r="U13" s="315">
        <v>75302</v>
      </c>
      <c r="V13" s="314">
        <v>75302</v>
      </c>
      <c r="W13" s="315">
        <v>75302</v>
      </c>
      <c r="X13" s="314">
        <v>77785</v>
      </c>
      <c r="Y13" s="315">
        <v>77785</v>
      </c>
    </row>
    <row r="14" spans="1:25" ht="20.100000000000001" customHeight="1" x14ac:dyDescent="0.2">
      <c r="A14" s="281" t="s">
        <v>87</v>
      </c>
      <c r="B14" s="293" t="s">
        <v>96</v>
      </c>
      <c r="C14" s="391" t="s">
        <v>85</v>
      </c>
      <c r="D14" s="314">
        <v>60990</v>
      </c>
      <c r="E14" s="314">
        <v>60990</v>
      </c>
      <c r="F14" s="314">
        <v>63365</v>
      </c>
      <c r="G14" s="314">
        <v>63365</v>
      </c>
      <c r="H14" s="314">
        <v>64910</v>
      </c>
      <c r="I14" s="314">
        <v>64910</v>
      </c>
      <c r="J14" s="314">
        <v>66918</v>
      </c>
      <c r="K14" s="314">
        <v>66918</v>
      </c>
      <c r="L14" s="314">
        <v>69015</v>
      </c>
      <c r="M14" s="314">
        <v>69015</v>
      </c>
      <c r="N14" s="314">
        <v>71225</v>
      </c>
      <c r="O14" s="314">
        <v>71225</v>
      </c>
      <c r="P14" s="314">
        <v>73785</v>
      </c>
      <c r="Q14" s="314">
        <v>73785</v>
      </c>
      <c r="R14" s="314">
        <v>76365</v>
      </c>
      <c r="S14" s="315">
        <v>76365</v>
      </c>
      <c r="T14" s="314">
        <v>76365</v>
      </c>
      <c r="U14" s="315">
        <v>76365</v>
      </c>
      <c r="V14" s="314">
        <v>78270</v>
      </c>
      <c r="W14" s="315">
        <v>78270</v>
      </c>
      <c r="X14" s="314">
        <v>79749</v>
      </c>
      <c r="Y14" s="315">
        <v>79749</v>
      </c>
    </row>
    <row r="15" spans="1:25" ht="20.100000000000001" customHeight="1" x14ac:dyDescent="0.2">
      <c r="A15" s="281" t="s">
        <v>97</v>
      </c>
      <c r="B15" s="293" t="s">
        <v>98</v>
      </c>
      <c r="C15" s="391" t="s">
        <v>82</v>
      </c>
      <c r="D15" s="314">
        <v>29473</v>
      </c>
      <c r="E15" s="314">
        <v>54776</v>
      </c>
      <c r="F15" s="314">
        <v>31494</v>
      </c>
      <c r="G15" s="314">
        <v>56797</v>
      </c>
      <c r="H15" s="314">
        <v>32730</v>
      </c>
      <c r="I15" s="314">
        <v>58033</v>
      </c>
      <c r="J15" s="314">
        <v>33949</v>
      </c>
      <c r="K15" s="314">
        <v>59252</v>
      </c>
      <c r="L15" s="314">
        <v>35199</v>
      </c>
      <c r="M15" s="314">
        <v>60502</v>
      </c>
      <c r="N15" s="314">
        <v>36824</v>
      </c>
      <c r="O15" s="314">
        <v>62127</v>
      </c>
      <c r="P15" s="314">
        <v>38165</v>
      </c>
      <c r="Q15" s="314">
        <v>63467</v>
      </c>
      <c r="R15" s="314">
        <v>39248</v>
      </c>
      <c r="S15" s="315">
        <v>64551</v>
      </c>
      <c r="T15" s="314">
        <v>40605</v>
      </c>
      <c r="U15" s="315">
        <v>65908</v>
      </c>
      <c r="V15" s="314">
        <v>41809</v>
      </c>
      <c r="W15" s="315">
        <v>67112</v>
      </c>
      <c r="X15" s="314">
        <v>41810</v>
      </c>
      <c r="Y15" s="315">
        <v>67113</v>
      </c>
    </row>
    <row r="16" spans="1:25" ht="20.100000000000001" customHeight="1" x14ac:dyDescent="0.2">
      <c r="A16" s="281" t="s">
        <v>99</v>
      </c>
      <c r="B16" s="293" t="s">
        <v>100</v>
      </c>
      <c r="C16" s="391" t="s">
        <v>82</v>
      </c>
      <c r="D16" s="314">
        <v>28611</v>
      </c>
      <c r="E16" s="314">
        <v>57602</v>
      </c>
      <c r="F16" s="314">
        <v>30549</v>
      </c>
      <c r="G16" s="314">
        <v>60990</v>
      </c>
      <c r="H16" s="314">
        <v>32263</v>
      </c>
      <c r="I16" s="314">
        <v>64226</v>
      </c>
      <c r="J16" s="314">
        <v>33022</v>
      </c>
      <c r="K16" s="314">
        <v>66263</v>
      </c>
      <c r="L16" s="314">
        <v>34008</v>
      </c>
      <c r="M16" s="314">
        <v>68580</v>
      </c>
      <c r="N16" s="314">
        <v>34008</v>
      </c>
      <c r="O16" s="314">
        <v>68580</v>
      </c>
      <c r="P16" s="314">
        <v>37137</v>
      </c>
      <c r="Q16" s="314">
        <v>74891</v>
      </c>
      <c r="R16" s="314">
        <v>38437</v>
      </c>
      <c r="S16" s="315">
        <v>76191</v>
      </c>
      <c r="T16" s="314">
        <v>39782</v>
      </c>
      <c r="U16" s="315">
        <v>77536</v>
      </c>
      <c r="V16" s="314">
        <v>41569</v>
      </c>
      <c r="W16" s="315">
        <v>80375</v>
      </c>
      <c r="X16" s="314">
        <v>42741</v>
      </c>
      <c r="Y16" s="315">
        <v>83184</v>
      </c>
    </row>
    <row r="17" spans="1:25" ht="20.100000000000001" customHeight="1" x14ac:dyDescent="0.2">
      <c r="A17" s="281" t="s">
        <v>101</v>
      </c>
      <c r="B17" s="293" t="s">
        <v>102</v>
      </c>
      <c r="C17" s="391" t="s">
        <v>85</v>
      </c>
      <c r="D17" s="314">
        <v>39041</v>
      </c>
      <c r="E17" s="314">
        <v>39041</v>
      </c>
      <c r="F17" s="314">
        <v>38303</v>
      </c>
      <c r="G17" s="314">
        <v>38303</v>
      </c>
      <c r="H17" s="314">
        <v>43864</v>
      </c>
      <c r="I17" s="314">
        <v>43864</v>
      </c>
      <c r="J17" s="314">
        <v>43864</v>
      </c>
      <c r="K17" s="314">
        <v>43864</v>
      </c>
      <c r="L17" s="314">
        <v>44120</v>
      </c>
      <c r="M17" s="314">
        <v>44120</v>
      </c>
      <c r="N17" s="314">
        <v>22770</v>
      </c>
      <c r="O17" s="314">
        <v>22770</v>
      </c>
      <c r="P17" s="314">
        <v>39339</v>
      </c>
      <c r="Q17" s="314">
        <v>44206</v>
      </c>
      <c r="R17" s="314">
        <v>45262</v>
      </c>
      <c r="S17" s="315">
        <v>45262</v>
      </c>
      <c r="T17" s="314">
        <v>43048</v>
      </c>
      <c r="U17" s="315">
        <v>43048</v>
      </c>
      <c r="V17" s="314">
        <v>45016</v>
      </c>
      <c r="W17" s="315">
        <v>45016</v>
      </c>
      <c r="X17" s="314">
        <v>45408</v>
      </c>
      <c r="Y17" s="315">
        <v>45408</v>
      </c>
    </row>
    <row r="18" spans="1:25" ht="20.100000000000001" customHeight="1" x14ac:dyDescent="0.2">
      <c r="A18" s="281" t="s">
        <v>103</v>
      </c>
      <c r="B18" s="293" t="s">
        <v>104</v>
      </c>
      <c r="C18" s="391" t="s">
        <v>82</v>
      </c>
      <c r="D18" s="314">
        <v>35170</v>
      </c>
      <c r="E18" s="314">
        <v>61651</v>
      </c>
      <c r="F18" s="314">
        <v>41560</v>
      </c>
      <c r="G18" s="314">
        <v>66780</v>
      </c>
      <c r="H18" s="314">
        <v>41628</v>
      </c>
      <c r="I18" s="314">
        <v>68110</v>
      </c>
      <c r="J18" s="314">
        <v>45874</v>
      </c>
      <c r="K18" s="314">
        <v>72352</v>
      </c>
      <c r="L18" s="314">
        <v>41720</v>
      </c>
      <c r="M18" s="314">
        <v>68202</v>
      </c>
      <c r="N18" s="314">
        <v>41720</v>
      </c>
      <c r="O18" s="314">
        <v>68200</v>
      </c>
      <c r="P18" s="314">
        <v>41720</v>
      </c>
      <c r="Q18" s="314">
        <v>68200</v>
      </c>
      <c r="R18" s="314">
        <v>41720</v>
      </c>
      <c r="S18" s="315">
        <v>68200</v>
      </c>
      <c r="T18" s="314">
        <v>41720</v>
      </c>
      <c r="U18" s="315">
        <v>64200</v>
      </c>
      <c r="V18" s="314">
        <v>41720</v>
      </c>
      <c r="W18" s="315">
        <v>68200</v>
      </c>
      <c r="X18" s="314">
        <v>45874</v>
      </c>
      <c r="Y18" s="315">
        <v>72354</v>
      </c>
    </row>
    <row r="19" spans="1:25" ht="20.100000000000001" customHeight="1" x14ac:dyDescent="0.2">
      <c r="A19" s="281" t="s">
        <v>103</v>
      </c>
      <c r="B19" s="293" t="s">
        <v>105</v>
      </c>
      <c r="C19" s="391" t="s">
        <v>85</v>
      </c>
      <c r="D19" s="314">
        <v>54220</v>
      </c>
      <c r="E19" s="314">
        <v>55820</v>
      </c>
      <c r="F19" s="314">
        <v>56642</v>
      </c>
      <c r="G19" s="314">
        <v>58316</v>
      </c>
      <c r="H19" s="314">
        <v>59894</v>
      </c>
      <c r="I19" s="314">
        <v>60760</v>
      </c>
      <c r="J19" s="314">
        <v>63545</v>
      </c>
      <c r="K19" s="314">
        <v>64045</v>
      </c>
      <c r="L19" s="314">
        <v>64792</v>
      </c>
      <c r="M19" s="314">
        <v>65301</v>
      </c>
      <c r="N19" s="314">
        <v>66534</v>
      </c>
      <c r="O19" s="314">
        <v>67284</v>
      </c>
      <c r="P19" s="314">
        <v>68294</v>
      </c>
      <c r="Q19" s="314">
        <v>69064</v>
      </c>
      <c r="R19" s="314">
        <v>70449</v>
      </c>
      <c r="S19" s="315">
        <v>71242</v>
      </c>
      <c r="T19" s="314">
        <v>72323</v>
      </c>
      <c r="U19" s="315">
        <v>73132</v>
      </c>
      <c r="V19" s="314">
        <v>73723</v>
      </c>
      <c r="W19" s="315">
        <v>74548</v>
      </c>
      <c r="X19" s="314">
        <v>75608</v>
      </c>
      <c r="Y19" s="315">
        <v>76427</v>
      </c>
    </row>
    <row r="20" spans="1:25" ht="20.100000000000001" customHeight="1" x14ac:dyDescent="0.2">
      <c r="A20" s="281" t="s">
        <v>103</v>
      </c>
      <c r="B20" s="293" t="s">
        <v>274</v>
      </c>
      <c r="C20" s="391" t="s">
        <v>85</v>
      </c>
      <c r="D20" s="314">
        <v>48900</v>
      </c>
      <c r="E20" s="314">
        <v>48900</v>
      </c>
      <c r="F20" s="314">
        <v>48900</v>
      </c>
      <c r="G20" s="314">
        <v>48900</v>
      </c>
      <c r="H20" s="314">
        <v>49380</v>
      </c>
      <c r="I20" s="314">
        <v>49380</v>
      </c>
      <c r="J20" s="314">
        <v>49865</v>
      </c>
      <c r="K20" s="314">
        <v>49865</v>
      </c>
      <c r="L20" s="314">
        <v>50600</v>
      </c>
      <c r="M20" s="314">
        <v>50600</v>
      </c>
      <c r="N20" s="314">
        <v>51645</v>
      </c>
      <c r="O20" s="314">
        <v>51645</v>
      </c>
      <c r="P20" s="314">
        <v>52915</v>
      </c>
      <c r="Q20" s="314">
        <v>52915</v>
      </c>
      <c r="R20" s="314">
        <v>54525</v>
      </c>
      <c r="S20" s="315">
        <v>54525</v>
      </c>
      <c r="T20" s="314">
        <v>56130</v>
      </c>
      <c r="U20" s="315">
        <v>56130</v>
      </c>
      <c r="V20" s="314">
        <v>56935</v>
      </c>
      <c r="W20" s="315">
        <v>56935</v>
      </c>
      <c r="X20" s="314">
        <v>58060</v>
      </c>
      <c r="Y20" s="315">
        <v>58060</v>
      </c>
    </row>
    <row r="21" spans="1:25" ht="20.100000000000001" customHeight="1" x14ac:dyDescent="0.2">
      <c r="A21" s="281" t="s">
        <v>107</v>
      </c>
      <c r="B21" s="293" t="s">
        <v>108</v>
      </c>
      <c r="C21" s="391" t="s">
        <v>82</v>
      </c>
      <c r="D21" s="314">
        <v>25219</v>
      </c>
      <c r="E21" s="314">
        <v>70957</v>
      </c>
      <c r="F21" s="314">
        <v>28405</v>
      </c>
      <c r="G21" s="314">
        <v>70711</v>
      </c>
      <c r="H21" s="314">
        <v>29829</v>
      </c>
      <c r="I21" s="314">
        <v>71085</v>
      </c>
      <c r="J21" s="314">
        <v>30495</v>
      </c>
      <c r="K21" s="314">
        <v>71205</v>
      </c>
      <c r="L21" s="314">
        <v>30180</v>
      </c>
      <c r="M21" s="314">
        <v>70890</v>
      </c>
      <c r="N21" s="314">
        <v>31326</v>
      </c>
      <c r="O21" s="314">
        <v>72036</v>
      </c>
      <c r="P21" s="314">
        <v>28291</v>
      </c>
      <c r="Q21" s="314">
        <v>65607</v>
      </c>
      <c r="R21" s="314">
        <v>28291</v>
      </c>
      <c r="S21" s="315">
        <v>65607</v>
      </c>
      <c r="T21" s="314">
        <v>28669</v>
      </c>
      <c r="U21" s="315">
        <v>67103</v>
      </c>
      <c r="V21" s="314">
        <v>27869</v>
      </c>
      <c r="W21" s="315">
        <v>65141</v>
      </c>
      <c r="X21" s="314">
        <v>27768</v>
      </c>
      <c r="Y21" s="315">
        <v>66202</v>
      </c>
    </row>
    <row r="22" spans="1:25" ht="20.100000000000001" customHeight="1" x14ac:dyDescent="0.2">
      <c r="A22" s="281" t="s">
        <v>109</v>
      </c>
      <c r="B22" s="293" t="s">
        <v>110</v>
      </c>
      <c r="C22" s="391" t="s">
        <v>82</v>
      </c>
      <c r="D22" s="314">
        <v>32709</v>
      </c>
      <c r="E22" s="314">
        <v>88149</v>
      </c>
      <c r="F22" s="314">
        <v>33585</v>
      </c>
      <c r="G22" s="314">
        <v>90689</v>
      </c>
      <c r="H22" s="314">
        <v>33634</v>
      </c>
      <c r="I22" s="314">
        <v>90738</v>
      </c>
      <c r="J22" s="314">
        <v>34243</v>
      </c>
      <c r="K22" s="314">
        <v>72105</v>
      </c>
      <c r="L22" s="314">
        <v>30912</v>
      </c>
      <c r="M22" s="314">
        <v>68774</v>
      </c>
      <c r="N22" s="314">
        <v>42973</v>
      </c>
      <c r="O22" s="314">
        <v>90637</v>
      </c>
      <c r="P22" s="314">
        <v>43855</v>
      </c>
      <c r="Q22" s="314">
        <v>91519</v>
      </c>
      <c r="R22" s="314">
        <v>43878</v>
      </c>
      <c r="S22" s="315">
        <v>43878</v>
      </c>
      <c r="T22" s="314">
        <v>43878</v>
      </c>
      <c r="U22" s="315">
        <v>43878</v>
      </c>
      <c r="V22" s="314">
        <v>43878</v>
      </c>
      <c r="W22" s="315">
        <v>43878</v>
      </c>
      <c r="X22" s="314">
        <v>45511</v>
      </c>
      <c r="Y22" s="315">
        <v>45511</v>
      </c>
    </row>
    <row r="23" spans="1:25" ht="20.100000000000001" customHeight="1" x14ac:dyDescent="0.2">
      <c r="A23" s="281" t="s">
        <v>109</v>
      </c>
      <c r="B23" s="293" t="s">
        <v>111</v>
      </c>
      <c r="C23" s="391" t="s">
        <v>82</v>
      </c>
      <c r="D23" s="314">
        <v>33060</v>
      </c>
      <c r="E23" s="314">
        <v>57598</v>
      </c>
      <c r="F23" s="314">
        <v>32780</v>
      </c>
      <c r="G23" s="314">
        <v>56730</v>
      </c>
      <c r="H23" s="314">
        <v>34292</v>
      </c>
      <c r="I23" s="314">
        <v>58960</v>
      </c>
      <c r="J23" s="314">
        <v>34900</v>
      </c>
      <c r="K23" s="314">
        <v>60300</v>
      </c>
      <c r="L23" s="314">
        <v>36792</v>
      </c>
      <c r="M23" s="314">
        <v>62958</v>
      </c>
      <c r="N23" s="314">
        <v>37472</v>
      </c>
      <c r="O23" s="314">
        <v>64162</v>
      </c>
      <c r="P23" s="314">
        <v>38066</v>
      </c>
      <c r="Q23" s="314">
        <v>65184</v>
      </c>
      <c r="R23" s="314">
        <v>39420</v>
      </c>
      <c r="S23" s="315">
        <v>67216</v>
      </c>
      <c r="T23" s="314">
        <v>22504</v>
      </c>
      <c r="U23" s="315">
        <v>36754</v>
      </c>
      <c r="V23" s="314">
        <v>40398</v>
      </c>
      <c r="W23" s="315">
        <v>68888</v>
      </c>
      <c r="X23" s="314">
        <v>41308</v>
      </c>
      <c r="Y23" s="315">
        <v>70512</v>
      </c>
    </row>
    <row r="24" spans="1:25" ht="20.100000000000001" customHeight="1" x14ac:dyDescent="0.2">
      <c r="A24" s="281" t="s">
        <v>109</v>
      </c>
      <c r="B24" s="293" t="s">
        <v>112</v>
      </c>
      <c r="C24" s="391" t="s">
        <v>85</v>
      </c>
      <c r="D24" s="314">
        <v>74435</v>
      </c>
      <c r="E24" s="314">
        <v>74435</v>
      </c>
      <c r="F24" s="314">
        <v>64413</v>
      </c>
      <c r="G24" s="314">
        <v>64413</v>
      </c>
      <c r="H24" s="314">
        <v>67624</v>
      </c>
      <c r="I24" s="314">
        <v>67624</v>
      </c>
      <c r="J24" s="314">
        <v>70639</v>
      </c>
      <c r="K24" s="314">
        <v>70639</v>
      </c>
      <c r="L24" s="314">
        <v>73635</v>
      </c>
      <c r="M24" s="314">
        <v>73635</v>
      </c>
      <c r="N24" s="314">
        <v>77328</v>
      </c>
      <c r="O24" s="314">
        <v>77328</v>
      </c>
      <c r="P24" s="314">
        <v>79858</v>
      </c>
      <c r="Q24" s="314">
        <v>79858</v>
      </c>
      <c r="R24" s="314">
        <v>82835</v>
      </c>
      <c r="S24" s="315">
        <v>82835</v>
      </c>
      <c r="T24" s="314">
        <v>82835</v>
      </c>
      <c r="U24" s="315">
        <v>82835</v>
      </c>
      <c r="V24" s="314">
        <v>85931</v>
      </c>
      <c r="W24" s="315">
        <v>85931</v>
      </c>
      <c r="X24" s="314">
        <v>88936</v>
      </c>
      <c r="Y24" s="315">
        <v>88936</v>
      </c>
    </row>
    <row r="25" spans="1:25" ht="20.100000000000001" customHeight="1" x14ac:dyDescent="0.2">
      <c r="A25" s="281" t="s">
        <v>113</v>
      </c>
      <c r="B25" s="293" t="s">
        <v>114</v>
      </c>
      <c r="C25" s="391" t="s">
        <v>82</v>
      </c>
      <c r="D25" s="314">
        <v>30644</v>
      </c>
      <c r="E25" s="314">
        <v>63792</v>
      </c>
      <c r="F25" s="314">
        <v>31250</v>
      </c>
      <c r="G25" s="314">
        <v>65061</v>
      </c>
      <c r="H25" s="314">
        <v>31869</v>
      </c>
      <c r="I25" s="314">
        <v>66356</v>
      </c>
      <c r="J25" s="314">
        <v>34680</v>
      </c>
      <c r="K25" s="314">
        <v>74313</v>
      </c>
      <c r="L25" s="314">
        <v>35262</v>
      </c>
      <c r="M25" s="314">
        <v>76710</v>
      </c>
      <c r="N25" s="314">
        <v>34011</v>
      </c>
      <c r="O25" s="314">
        <v>74258</v>
      </c>
      <c r="P25" s="314">
        <v>35023</v>
      </c>
      <c r="Q25" s="314">
        <v>77587</v>
      </c>
      <c r="R25" s="314">
        <v>37265</v>
      </c>
      <c r="S25" s="315">
        <v>82383</v>
      </c>
      <c r="T25" s="314">
        <v>41716</v>
      </c>
      <c r="U25" s="315">
        <v>93156</v>
      </c>
      <c r="V25" s="314">
        <v>42366</v>
      </c>
      <c r="W25" s="315">
        <v>94065</v>
      </c>
      <c r="X25" s="314">
        <v>43092</v>
      </c>
      <c r="Y25" s="315">
        <v>95825</v>
      </c>
    </row>
    <row r="26" spans="1:25" ht="20.100000000000001" customHeight="1" x14ac:dyDescent="0.2">
      <c r="A26" s="281" t="s">
        <v>115</v>
      </c>
      <c r="B26" s="293" t="s">
        <v>116</v>
      </c>
      <c r="C26" s="391" t="s">
        <v>82</v>
      </c>
      <c r="D26" s="314">
        <v>36370</v>
      </c>
      <c r="E26" s="314">
        <v>58552</v>
      </c>
      <c r="F26" s="314">
        <v>40462</v>
      </c>
      <c r="G26" s="314">
        <v>63220</v>
      </c>
      <c r="H26" s="314">
        <v>41187</v>
      </c>
      <c r="I26" s="314">
        <v>64353</v>
      </c>
      <c r="J26" s="314">
        <v>41695</v>
      </c>
      <c r="K26" s="314">
        <v>65357</v>
      </c>
      <c r="L26" s="314">
        <v>43247</v>
      </c>
      <c r="M26" s="314">
        <v>67367</v>
      </c>
      <c r="N26" s="314">
        <v>45509</v>
      </c>
      <c r="O26" s="314">
        <v>71181</v>
      </c>
      <c r="P26" s="314">
        <v>47879</v>
      </c>
      <c r="Q26" s="314">
        <v>74065</v>
      </c>
      <c r="R26" s="314">
        <v>61355</v>
      </c>
      <c r="S26" s="315">
        <v>89493</v>
      </c>
      <c r="T26" s="314">
        <v>50792</v>
      </c>
      <c r="U26" s="315">
        <v>75930</v>
      </c>
      <c r="V26" s="314">
        <v>52542</v>
      </c>
      <c r="W26" s="315">
        <v>77680</v>
      </c>
      <c r="X26" s="314">
        <v>55327</v>
      </c>
      <c r="Y26" s="315">
        <v>79927</v>
      </c>
    </row>
    <row r="27" spans="1:25" ht="20.100000000000001" customHeight="1" x14ac:dyDescent="0.2">
      <c r="A27" s="281" t="s">
        <v>117</v>
      </c>
      <c r="B27" s="293" t="s">
        <v>118</v>
      </c>
      <c r="C27" s="391" t="s">
        <v>82</v>
      </c>
      <c r="D27" s="314">
        <v>28458</v>
      </c>
      <c r="E27" s="314">
        <v>58086</v>
      </c>
      <c r="F27" s="314">
        <v>29308</v>
      </c>
      <c r="G27" s="314">
        <v>59822</v>
      </c>
      <c r="H27" s="314">
        <v>30188</v>
      </c>
      <c r="I27" s="314">
        <v>61628</v>
      </c>
      <c r="J27" s="314">
        <v>31088</v>
      </c>
      <c r="K27" s="314">
        <v>63472</v>
      </c>
      <c r="L27" s="314">
        <v>32030</v>
      </c>
      <c r="M27" s="314">
        <v>65386</v>
      </c>
      <c r="N27" s="314">
        <v>33308</v>
      </c>
      <c r="O27" s="314">
        <v>69634</v>
      </c>
      <c r="P27" s="314">
        <v>34246</v>
      </c>
      <c r="Q27" s="314">
        <v>72344</v>
      </c>
      <c r="R27" s="314">
        <v>35228</v>
      </c>
      <c r="S27" s="315">
        <v>75178</v>
      </c>
      <c r="T27" s="314">
        <v>35584</v>
      </c>
      <c r="U27" s="315">
        <v>76684</v>
      </c>
      <c r="V27" s="314">
        <v>35938</v>
      </c>
      <c r="W27" s="315">
        <v>77450</v>
      </c>
      <c r="X27" s="314">
        <v>36704</v>
      </c>
      <c r="Y27" s="315">
        <v>79134</v>
      </c>
    </row>
    <row r="28" spans="1:25" ht="20.100000000000001" customHeight="1" x14ac:dyDescent="0.2">
      <c r="A28" s="281" t="s">
        <v>117</v>
      </c>
      <c r="B28" s="293" t="s">
        <v>119</v>
      </c>
      <c r="C28" s="391" t="s">
        <v>82</v>
      </c>
      <c r="D28" s="314">
        <v>26430</v>
      </c>
      <c r="E28" s="314">
        <v>55606</v>
      </c>
      <c r="F28" s="314">
        <v>28546</v>
      </c>
      <c r="G28" s="314">
        <v>59500</v>
      </c>
      <c r="H28" s="314">
        <v>30168</v>
      </c>
      <c r="I28" s="314">
        <v>62670</v>
      </c>
      <c r="J28" s="314">
        <v>31066</v>
      </c>
      <c r="K28" s="314">
        <v>64544</v>
      </c>
      <c r="L28" s="314">
        <v>32608</v>
      </c>
      <c r="M28" s="314">
        <v>67760</v>
      </c>
      <c r="N28" s="314">
        <v>32608</v>
      </c>
      <c r="O28" s="314">
        <v>67760</v>
      </c>
      <c r="P28" s="314">
        <v>33854</v>
      </c>
      <c r="Q28" s="314">
        <v>70412</v>
      </c>
      <c r="R28" s="314">
        <v>34694</v>
      </c>
      <c r="S28" s="315">
        <v>72166</v>
      </c>
      <c r="T28" s="314">
        <v>35835</v>
      </c>
      <c r="U28" s="315">
        <v>74431</v>
      </c>
      <c r="V28" s="314">
        <v>36438</v>
      </c>
      <c r="W28" s="315">
        <v>75804</v>
      </c>
      <c r="X28" s="314">
        <v>37312</v>
      </c>
      <c r="Y28" s="315">
        <v>77464</v>
      </c>
    </row>
    <row r="29" spans="1:25" ht="20.100000000000001" customHeight="1" x14ac:dyDescent="0.2">
      <c r="A29" s="281" t="s">
        <v>120</v>
      </c>
      <c r="B29" s="293" t="s">
        <v>121</v>
      </c>
      <c r="C29" s="391" t="s">
        <v>82</v>
      </c>
      <c r="D29" s="314">
        <v>17613</v>
      </c>
      <c r="E29" s="314">
        <v>37250</v>
      </c>
      <c r="F29" s="314">
        <v>20375</v>
      </c>
      <c r="G29" s="314">
        <v>43838</v>
      </c>
      <c r="H29" s="314">
        <v>23431</v>
      </c>
      <c r="I29" s="314">
        <v>57100</v>
      </c>
      <c r="J29" s="314">
        <v>26946</v>
      </c>
      <c r="K29" s="314">
        <v>62713</v>
      </c>
      <c r="L29" s="314">
        <v>29916</v>
      </c>
      <c r="M29" s="314">
        <v>63870</v>
      </c>
      <c r="N29" s="314">
        <v>29916</v>
      </c>
      <c r="O29" s="314">
        <v>63916</v>
      </c>
      <c r="P29" s="314">
        <v>34703</v>
      </c>
      <c r="Q29" s="314">
        <v>64169</v>
      </c>
      <c r="R29" s="314">
        <v>35141</v>
      </c>
      <c r="S29" s="315">
        <v>63869</v>
      </c>
      <c r="T29" s="314">
        <v>35141</v>
      </c>
      <c r="U29" s="315">
        <v>63869</v>
      </c>
      <c r="V29" s="314">
        <v>35141</v>
      </c>
      <c r="W29" s="315">
        <v>63869</v>
      </c>
      <c r="X29" s="314">
        <v>35141</v>
      </c>
      <c r="Y29" s="315">
        <v>63869</v>
      </c>
    </row>
    <row r="30" spans="1:25" ht="20.100000000000001" customHeight="1" x14ac:dyDescent="0.2">
      <c r="A30" s="281" t="s">
        <v>122</v>
      </c>
      <c r="B30" s="293" t="s">
        <v>275</v>
      </c>
      <c r="C30" s="391" t="s">
        <v>85</v>
      </c>
      <c r="D30" s="314">
        <v>0</v>
      </c>
      <c r="E30" s="314">
        <v>0</v>
      </c>
      <c r="F30" s="314">
        <v>68730</v>
      </c>
      <c r="G30" s="314">
        <v>68730</v>
      </c>
      <c r="H30" s="314">
        <v>68730</v>
      </c>
      <c r="I30" s="314">
        <v>68730</v>
      </c>
      <c r="J30" s="314">
        <v>71540</v>
      </c>
      <c r="K30" s="314">
        <v>71540</v>
      </c>
      <c r="L30" s="314">
        <v>73040</v>
      </c>
      <c r="M30" s="314">
        <v>73040</v>
      </c>
      <c r="N30" s="314">
        <v>74590</v>
      </c>
      <c r="O30" s="314">
        <v>74590</v>
      </c>
      <c r="P30" s="314">
        <v>76490</v>
      </c>
      <c r="Q30" s="314">
        <v>76490</v>
      </c>
      <c r="R30" s="314">
        <v>75810</v>
      </c>
      <c r="S30" s="315">
        <v>75810</v>
      </c>
      <c r="T30" s="314">
        <v>77750</v>
      </c>
      <c r="U30" s="315">
        <v>77750</v>
      </c>
      <c r="V30" s="314">
        <v>79580</v>
      </c>
      <c r="W30" s="315">
        <v>79580</v>
      </c>
      <c r="X30" s="314">
        <v>81530</v>
      </c>
      <c r="Y30" s="315">
        <v>81530</v>
      </c>
    </row>
    <row r="31" spans="1:25" ht="20.100000000000001" customHeight="1" x14ac:dyDescent="0.2">
      <c r="A31" s="281" t="s">
        <v>48</v>
      </c>
      <c r="B31" s="293" t="s">
        <v>124</v>
      </c>
      <c r="C31" s="391" t="s">
        <v>82</v>
      </c>
      <c r="D31" s="314">
        <v>36645</v>
      </c>
      <c r="E31" s="314">
        <v>67846</v>
      </c>
      <c r="F31" s="314">
        <v>37893</v>
      </c>
      <c r="G31" s="314">
        <v>68770</v>
      </c>
      <c r="H31" s="314">
        <v>31566</v>
      </c>
      <c r="I31" s="314">
        <v>61331</v>
      </c>
      <c r="J31" s="314">
        <v>35521</v>
      </c>
      <c r="K31" s="314">
        <v>64441</v>
      </c>
      <c r="L31" s="314">
        <v>37269</v>
      </c>
      <c r="M31" s="314">
        <v>67635</v>
      </c>
      <c r="N31" s="314">
        <v>40075</v>
      </c>
      <c r="O31" s="314">
        <v>72870</v>
      </c>
      <c r="P31" s="314">
        <v>41995</v>
      </c>
      <c r="Q31" s="314">
        <v>76430</v>
      </c>
      <c r="R31" s="314">
        <v>43999</v>
      </c>
      <c r="S31" s="315">
        <v>80156</v>
      </c>
      <c r="T31" s="314">
        <v>43852</v>
      </c>
      <c r="U31" s="315">
        <v>80009</v>
      </c>
      <c r="V31" s="314">
        <v>46082</v>
      </c>
      <c r="W31" s="315">
        <v>84047</v>
      </c>
      <c r="X31" s="314">
        <v>48376</v>
      </c>
      <c r="Y31" s="315">
        <v>88257</v>
      </c>
    </row>
    <row r="32" spans="1:25" ht="20.100000000000001" customHeight="1" x14ac:dyDescent="0.2">
      <c r="A32" s="281" t="s">
        <v>125</v>
      </c>
      <c r="B32" s="293" t="s">
        <v>126</v>
      </c>
      <c r="C32" s="391" t="s">
        <v>85</v>
      </c>
      <c r="D32" s="314">
        <v>50427</v>
      </c>
      <c r="E32" s="314">
        <v>50427</v>
      </c>
      <c r="F32" s="314">
        <v>52227</v>
      </c>
      <c r="G32" s="314">
        <v>52227</v>
      </c>
      <c r="H32" s="314">
        <v>52652</v>
      </c>
      <c r="I32" s="314">
        <v>52652</v>
      </c>
      <c r="J32" s="314">
        <v>55977</v>
      </c>
      <c r="K32" s="314">
        <v>55977</v>
      </c>
      <c r="L32" s="314">
        <v>59615</v>
      </c>
      <c r="M32" s="314">
        <v>59615</v>
      </c>
      <c r="N32" s="314">
        <v>60660</v>
      </c>
      <c r="O32" s="314">
        <v>60660</v>
      </c>
      <c r="P32" s="314">
        <v>62035</v>
      </c>
      <c r="Q32" s="314">
        <v>62035</v>
      </c>
      <c r="R32" s="314">
        <v>63845</v>
      </c>
      <c r="S32" s="315">
        <v>63845</v>
      </c>
      <c r="T32" s="314">
        <v>65854</v>
      </c>
      <c r="U32" s="315">
        <v>65854</v>
      </c>
      <c r="V32" s="314">
        <v>67154</v>
      </c>
      <c r="W32" s="315">
        <v>67154</v>
      </c>
      <c r="X32" s="314">
        <v>68488</v>
      </c>
      <c r="Y32" s="315">
        <v>68488</v>
      </c>
    </row>
    <row r="33" spans="1:25" ht="20.100000000000001" customHeight="1" x14ac:dyDescent="0.2">
      <c r="A33" s="281" t="s">
        <v>125</v>
      </c>
      <c r="B33" s="293" t="s">
        <v>127</v>
      </c>
      <c r="C33" s="391" t="s">
        <v>85</v>
      </c>
      <c r="D33" s="314">
        <v>63314</v>
      </c>
      <c r="E33" s="314">
        <v>63314</v>
      </c>
      <c r="F33" s="314">
        <v>66184</v>
      </c>
      <c r="G33" s="314">
        <v>66184</v>
      </c>
      <c r="H33" s="314">
        <v>68698</v>
      </c>
      <c r="I33" s="314">
        <v>68698</v>
      </c>
      <c r="J33" s="314">
        <v>70700</v>
      </c>
      <c r="K33" s="314">
        <v>70700</v>
      </c>
      <c r="L33" s="314">
        <v>73200</v>
      </c>
      <c r="M33" s="314">
        <v>73200</v>
      </c>
      <c r="N33" s="314">
        <v>75700</v>
      </c>
      <c r="O33" s="314">
        <v>75700</v>
      </c>
      <c r="P33" s="314">
        <v>78450</v>
      </c>
      <c r="Q33" s="314">
        <v>78450</v>
      </c>
      <c r="R33" s="314">
        <v>81482</v>
      </c>
      <c r="S33" s="315">
        <v>81482</v>
      </c>
      <c r="T33" s="314">
        <v>84937</v>
      </c>
      <c r="U33" s="315">
        <v>84937</v>
      </c>
      <c r="V33" s="314">
        <v>87440</v>
      </c>
      <c r="W33" s="315">
        <v>87440</v>
      </c>
      <c r="X33" s="314">
        <v>90690</v>
      </c>
      <c r="Y33" s="315">
        <v>90690</v>
      </c>
    </row>
    <row r="34" spans="1:25" ht="20.100000000000001" customHeight="1" x14ac:dyDescent="0.2">
      <c r="A34" s="281" t="s">
        <v>125</v>
      </c>
      <c r="B34" s="293" t="s">
        <v>128</v>
      </c>
      <c r="C34" s="391" t="s">
        <v>85</v>
      </c>
      <c r="D34" s="314">
        <v>66131</v>
      </c>
      <c r="E34" s="314">
        <v>66131</v>
      </c>
      <c r="F34" s="314">
        <v>68209</v>
      </c>
      <c r="G34" s="314">
        <v>68209</v>
      </c>
      <c r="H34" s="314">
        <v>70349</v>
      </c>
      <c r="I34" s="314">
        <v>70349</v>
      </c>
      <c r="J34" s="314">
        <v>72645</v>
      </c>
      <c r="K34" s="314">
        <v>72645</v>
      </c>
      <c r="L34" s="314">
        <v>75061</v>
      </c>
      <c r="M34" s="314">
        <v>75061</v>
      </c>
      <c r="N34" s="314">
        <v>77603</v>
      </c>
      <c r="O34" s="314">
        <v>77603</v>
      </c>
      <c r="P34" s="314">
        <v>82067</v>
      </c>
      <c r="Q34" s="314">
        <v>82067</v>
      </c>
      <c r="R34" s="314">
        <v>85729</v>
      </c>
      <c r="S34" s="315">
        <v>85729</v>
      </c>
      <c r="T34" s="314">
        <v>87323</v>
      </c>
      <c r="U34" s="315">
        <v>87323</v>
      </c>
      <c r="V34" s="314">
        <v>89481</v>
      </c>
      <c r="W34" s="315">
        <v>89481</v>
      </c>
      <c r="X34" s="314">
        <v>91681</v>
      </c>
      <c r="Y34" s="315">
        <v>91681</v>
      </c>
    </row>
    <row r="35" spans="1:25" ht="20.100000000000001" customHeight="1" x14ac:dyDescent="0.2">
      <c r="A35" s="281" t="s">
        <v>129</v>
      </c>
      <c r="B35" s="293" t="s">
        <v>130</v>
      </c>
      <c r="C35" s="391" t="s">
        <v>85</v>
      </c>
      <c r="D35" s="314">
        <v>60340</v>
      </c>
      <c r="E35" s="314">
        <v>60340</v>
      </c>
      <c r="F35" s="314">
        <v>62755</v>
      </c>
      <c r="G35" s="314">
        <v>62755</v>
      </c>
      <c r="H35" s="314">
        <v>65195</v>
      </c>
      <c r="I35" s="314">
        <v>65195</v>
      </c>
      <c r="J35" s="314">
        <v>66998</v>
      </c>
      <c r="K35" s="314">
        <v>66998</v>
      </c>
      <c r="L35" s="314">
        <v>69188</v>
      </c>
      <c r="M35" s="314">
        <v>69188</v>
      </c>
      <c r="N35" s="314">
        <v>71051</v>
      </c>
      <c r="O35" s="314">
        <v>71051</v>
      </c>
      <c r="P35" s="314">
        <v>72815</v>
      </c>
      <c r="Q35" s="314">
        <v>72815</v>
      </c>
      <c r="R35" s="314">
        <v>74630</v>
      </c>
      <c r="S35" s="315">
        <v>74630</v>
      </c>
      <c r="T35" s="314">
        <v>76726</v>
      </c>
      <c r="U35" s="315">
        <v>76726</v>
      </c>
      <c r="V35" s="314">
        <v>81777</v>
      </c>
      <c r="W35" s="315">
        <v>81777</v>
      </c>
      <c r="X35" s="314">
        <v>83367</v>
      </c>
      <c r="Y35" s="315">
        <v>83367</v>
      </c>
    </row>
    <row r="36" spans="1:25" ht="20.100000000000001" customHeight="1" x14ac:dyDescent="0.2">
      <c r="A36" s="281" t="s">
        <v>129</v>
      </c>
      <c r="B36" s="293" t="s">
        <v>131</v>
      </c>
      <c r="C36" s="391" t="s">
        <v>82</v>
      </c>
      <c r="D36" s="314">
        <v>28538</v>
      </c>
      <c r="E36" s="314">
        <v>44532</v>
      </c>
      <c r="F36" s="314">
        <v>28538</v>
      </c>
      <c r="G36" s="314">
        <v>44532</v>
      </c>
      <c r="H36" s="314">
        <v>29990</v>
      </c>
      <c r="I36" s="314">
        <v>46656</v>
      </c>
      <c r="J36" s="314">
        <v>30774</v>
      </c>
      <c r="K36" s="314">
        <v>47905</v>
      </c>
      <c r="L36" s="314">
        <v>32745</v>
      </c>
      <c r="M36" s="314">
        <v>50511</v>
      </c>
      <c r="N36" s="314">
        <v>34052</v>
      </c>
      <c r="O36" s="314">
        <v>52547</v>
      </c>
      <c r="P36" s="314">
        <v>36516</v>
      </c>
      <c r="Q36" s="314">
        <v>54365</v>
      </c>
      <c r="R36" s="314">
        <v>39330</v>
      </c>
      <c r="S36" s="315">
        <v>56112</v>
      </c>
      <c r="T36" s="314">
        <v>41954</v>
      </c>
      <c r="U36" s="315">
        <v>57444</v>
      </c>
      <c r="V36" s="314">
        <v>43548</v>
      </c>
      <c r="W36" s="315">
        <v>58983</v>
      </c>
      <c r="X36" s="314">
        <v>45388</v>
      </c>
      <c r="Y36" s="315">
        <v>61186</v>
      </c>
    </row>
    <row r="37" spans="1:25" ht="20.100000000000001" customHeight="1" x14ac:dyDescent="0.2">
      <c r="A37" s="281" t="s">
        <v>132</v>
      </c>
      <c r="B37" s="293" t="s">
        <v>133</v>
      </c>
      <c r="C37" s="391" t="s">
        <v>82</v>
      </c>
      <c r="D37" s="314">
        <v>33065</v>
      </c>
      <c r="E37" s="314">
        <v>57767</v>
      </c>
      <c r="F37" s="314">
        <v>33791</v>
      </c>
      <c r="G37" s="314">
        <v>59111</v>
      </c>
      <c r="H37" s="314">
        <v>34794</v>
      </c>
      <c r="I37" s="314">
        <v>60870</v>
      </c>
      <c r="J37" s="314">
        <v>36277</v>
      </c>
      <c r="K37" s="314">
        <v>63848</v>
      </c>
      <c r="L37" s="314">
        <v>37535</v>
      </c>
      <c r="M37" s="314">
        <v>66987</v>
      </c>
      <c r="N37" s="314">
        <v>38953</v>
      </c>
      <c r="O37" s="314">
        <v>69877</v>
      </c>
      <c r="P37" s="314">
        <v>40087</v>
      </c>
      <c r="Q37" s="314">
        <v>71937</v>
      </c>
      <c r="R37" s="314">
        <v>41333</v>
      </c>
      <c r="S37" s="315">
        <v>74138</v>
      </c>
      <c r="T37" s="314">
        <v>42456</v>
      </c>
      <c r="U37" s="315">
        <v>76164</v>
      </c>
      <c r="V37" s="314">
        <v>43389</v>
      </c>
      <c r="W37" s="315">
        <v>78445</v>
      </c>
      <c r="X37" s="314">
        <v>45170</v>
      </c>
      <c r="Y37" s="315">
        <v>81978</v>
      </c>
    </row>
    <row r="38" spans="1:25" ht="20.100000000000001" customHeight="1" x14ac:dyDescent="0.2">
      <c r="A38" s="281" t="s">
        <v>52</v>
      </c>
      <c r="B38" s="293" t="s">
        <v>134</v>
      </c>
      <c r="C38" s="391" t="s">
        <v>82</v>
      </c>
      <c r="D38" s="314">
        <v>20530</v>
      </c>
      <c r="E38" s="314">
        <v>20530</v>
      </c>
      <c r="F38" s="314">
        <v>22530</v>
      </c>
      <c r="G38" s="314">
        <v>52495</v>
      </c>
      <c r="H38" s="314">
        <v>24310</v>
      </c>
      <c r="I38" s="314">
        <v>56643</v>
      </c>
      <c r="J38" s="314">
        <v>25525</v>
      </c>
      <c r="K38" s="314">
        <v>59475</v>
      </c>
      <c r="L38" s="314">
        <v>26800</v>
      </c>
      <c r="M38" s="314">
        <v>62450</v>
      </c>
      <c r="N38" s="314">
        <v>29523</v>
      </c>
      <c r="O38" s="314">
        <v>69357</v>
      </c>
      <c r="P38" s="314">
        <v>32903</v>
      </c>
      <c r="Q38" s="314">
        <v>32903</v>
      </c>
      <c r="R38" s="314">
        <v>31167</v>
      </c>
      <c r="S38" s="315">
        <v>31167</v>
      </c>
      <c r="T38" s="314">
        <v>31167</v>
      </c>
      <c r="U38" s="315">
        <v>31167</v>
      </c>
      <c r="V38" s="314">
        <v>31167</v>
      </c>
      <c r="W38" s="315">
        <v>31167</v>
      </c>
      <c r="X38" s="314">
        <v>31167</v>
      </c>
      <c r="Y38" s="315">
        <v>31167</v>
      </c>
    </row>
    <row r="39" spans="1:25" ht="20.100000000000001" customHeight="1" x14ac:dyDescent="0.2">
      <c r="A39" s="281" t="s">
        <v>135</v>
      </c>
      <c r="B39" s="293" t="s">
        <v>136</v>
      </c>
      <c r="C39" s="391" t="s">
        <v>82</v>
      </c>
      <c r="D39" s="314">
        <v>27750</v>
      </c>
      <c r="E39" s="314">
        <v>53829</v>
      </c>
      <c r="F39" s="314">
        <v>28565</v>
      </c>
      <c r="G39" s="314">
        <v>55426</v>
      </c>
      <c r="H39" s="314">
        <v>29892</v>
      </c>
      <c r="I39" s="314">
        <v>56753</v>
      </c>
      <c r="J39" s="314">
        <v>30783</v>
      </c>
      <c r="K39" s="314">
        <v>57643</v>
      </c>
      <c r="L39" s="314">
        <v>31622</v>
      </c>
      <c r="M39" s="314">
        <v>61486</v>
      </c>
      <c r="N39" s="314">
        <v>33207</v>
      </c>
      <c r="O39" s="314">
        <v>64565</v>
      </c>
      <c r="P39" s="314">
        <v>34814</v>
      </c>
      <c r="Q39" s="314">
        <v>67740</v>
      </c>
      <c r="R39" s="314">
        <v>35159</v>
      </c>
      <c r="S39" s="315">
        <v>69072</v>
      </c>
      <c r="T39" s="314">
        <v>37540</v>
      </c>
      <c r="U39" s="315">
        <v>73150</v>
      </c>
      <c r="V39" s="314">
        <v>38488</v>
      </c>
      <c r="W39" s="315">
        <v>74809</v>
      </c>
      <c r="X39" s="314">
        <v>40631</v>
      </c>
      <c r="Y39" s="315">
        <v>78769</v>
      </c>
    </row>
    <row r="40" spans="1:25" ht="20.100000000000001" customHeight="1" x14ac:dyDescent="0.2">
      <c r="A40" s="281" t="s">
        <v>135</v>
      </c>
      <c r="B40" s="293" t="s">
        <v>276</v>
      </c>
      <c r="C40" s="391" t="s">
        <v>85</v>
      </c>
      <c r="D40" s="314">
        <v>0</v>
      </c>
      <c r="E40" s="314">
        <v>0</v>
      </c>
      <c r="F40" s="314">
        <v>64875</v>
      </c>
      <c r="G40" s="314">
        <v>64875</v>
      </c>
      <c r="H40" s="314">
        <v>66598</v>
      </c>
      <c r="I40" s="314">
        <v>66598</v>
      </c>
      <c r="J40" s="314">
        <v>67157</v>
      </c>
      <c r="K40" s="314">
        <v>67157</v>
      </c>
      <c r="L40" s="314">
        <v>69382</v>
      </c>
      <c r="M40" s="314">
        <v>69382</v>
      </c>
      <c r="N40" s="314">
        <v>72116</v>
      </c>
      <c r="O40" s="314">
        <v>72116</v>
      </c>
      <c r="P40" s="314">
        <v>77165</v>
      </c>
      <c r="Q40" s="314">
        <v>77165</v>
      </c>
      <c r="R40" s="314">
        <v>80121</v>
      </c>
      <c r="S40" s="315">
        <v>80121</v>
      </c>
      <c r="T40" s="314">
        <v>79932</v>
      </c>
      <c r="U40" s="315">
        <v>79932</v>
      </c>
      <c r="V40" s="314">
        <v>83008</v>
      </c>
      <c r="W40" s="315">
        <v>83008</v>
      </c>
      <c r="X40" s="314">
        <v>83140</v>
      </c>
      <c r="Y40" s="315">
        <v>83140</v>
      </c>
    </row>
    <row r="41" spans="1:25" ht="20.100000000000001" customHeight="1" x14ac:dyDescent="0.2">
      <c r="A41" s="281" t="s">
        <v>138</v>
      </c>
      <c r="B41" s="293" t="s">
        <v>139</v>
      </c>
      <c r="C41" s="391" t="s">
        <v>85</v>
      </c>
      <c r="D41" s="314">
        <v>52130</v>
      </c>
      <c r="E41" s="314">
        <v>52130</v>
      </c>
      <c r="F41" s="314">
        <v>54404</v>
      </c>
      <c r="G41" s="314">
        <v>54404</v>
      </c>
      <c r="H41" s="314">
        <v>56038</v>
      </c>
      <c r="I41" s="314">
        <v>56038</v>
      </c>
      <c r="J41" s="314">
        <v>56968</v>
      </c>
      <c r="K41" s="314">
        <v>56968</v>
      </c>
      <c r="L41" s="314">
        <v>58758</v>
      </c>
      <c r="M41" s="314">
        <v>58758</v>
      </c>
      <c r="N41" s="314">
        <v>60902</v>
      </c>
      <c r="O41" s="314">
        <v>60902</v>
      </c>
      <c r="P41" s="314">
        <v>66225</v>
      </c>
      <c r="Q41" s="314">
        <v>66225</v>
      </c>
      <c r="R41" s="314">
        <v>70729</v>
      </c>
      <c r="S41" s="315">
        <v>70729</v>
      </c>
      <c r="T41" s="314">
        <v>69836</v>
      </c>
      <c r="U41" s="315">
        <v>69836</v>
      </c>
      <c r="V41" s="314">
        <v>71600</v>
      </c>
      <c r="W41" s="315">
        <v>71600</v>
      </c>
      <c r="X41" s="314">
        <v>73389</v>
      </c>
      <c r="Y41" s="315">
        <v>73389</v>
      </c>
    </row>
    <row r="42" spans="1:25" ht="20.100000000000001" customHeight="1" x14ac:dyDescent="0.2">
      <c r="A42" s="281" t="s">
        <v>138</v>
      </c>
      <c r="B42" s="293" t="s">
        <v>140</v>
      </c>
      <c r="C42" s="391" t="s">
        <v>82</v>
      </c>
      <c r="D42" s="314">
        <v>29916</v>
      </c>
      <c r="E42" s="314">
        <v>67587</v>
      </c>
      <c r="F42" s="314">
        <v>30008</v>
      </c>
      <c r="G42" s="314">
        <v>69669</v>
      </c>
      <c r="H42" s="314">
        <v>30061</v>
      </c>
      <c r="I42" s="314">
        <v>71772</v>
      </c>
      <c r="J42" s="314">
        <v>30620</v>
      </c>
      <c r="K42" s="314">
        <v>73061</v>
      </c>
      <c r="L42" s="314">
        <v>31380</v>
      </c>
      <c r="M42" s="314">
        <v>74881</v>
      </c>
      <c r="N42" s="314">
        <v>37839</v>
      </c>
      <c r="O42" s="314">
        <v>81595</v>
      </c>
      <c r="P42" s="314">
        <v>41601</v>
      </c>
      <c r="Q42" s="314">
        <v>83156</v>
      </c>
      <c r="R42" s="314">
        <v>51890</v>
      </c>
      <c r="S42" s="315">
        <v>94776</v>
      </c>
      <c r="T42" s="314">
        <v>52400</v>
      </c>
      <c r="U42" s="315">
        <v>97042</v>
      </c>
      <c r="V42" s="314">
        <v>50665</v>
      </c>
      <c r="W42" s="315">
        <v>94540</v>
      </c>
      <c r="X42" s="314">
        <v>50685</v>
      </c>
      <c r="Y42" s="315">
        <v>94560</v>
      </c>
    </row>
    <row r="43" spans="1:25" ht="20.100000000000001" customHeight="1" x14ac:dyDescent="0.2">
      <c r="A43" s="281" t="s">
        <v>141</v>
      </c>
      <c r="B43" s="293" t="s">
        <v>142</v>
      </c>
      <c r="C43" s="391" t="s">
        <v>82</v>
      </c>
      <c r="D43" s="314">
        <v>55788</v>
      </c>
      <c r="E43" s="314">
        <v>91368</v>
      </c>
      <c r="F43" s="314">
        <v>55788</v>
      </c>
      <c r="G43" s="314">
        <v>91368</v>
      </c>
      <c r="H43" s="314">
        <v>55788</v>
      </c>
      <c r="I43" s="314">
        <v>91368</v>
      </c>
      <c r="J43" s="314">
        <v>55305</v>
      </c>
      <c r="K43" s="314">
        <v>92518</v>
      </c>
      <c r="L43" s="314">
        <v>55521</v>
      </c>
      <c r="M43" s="314">
        <v>93969</v>
      </c>
      <c r="N43" s="314">
        <v>56697</v>
      </c>
      <c r="O43" s="314">
        <v>95912</v>
      </c>
      <c r="P43" s="314">
        <v>59597</v>
      </c>
      <c r="Q43" s="314">
        <v>99332</v>
      </c>
      <c r="R43" s="314">
        <v>68054</v>
      </c>
      <c r="S43" s="315">
        <v>107789</v>
      </c>
      <c r="T43" s="314">
        <v>68054</v>
      </c>
      <c r="U43" s="315">
        <v>107789</v>
      </c>
      <c r="V43" s="314">
        <v>60199</v>
      </c>
      <c r="W43" s="315">
        <v>99934</v>
      </c>
      <c r="X43" s="314">
        <v>68920</v>
      </c>
      <c r="Y43" s="315">
        <v>108654</v>
      </c>
    </row>
    <row r="44" spans="1:25" ht="20.100000000000001" customHeight="1" x14ac:dyDescent="0.2">
      <c r="A44" s="281" t="s">
        <v>143</v>
      </c>
      <c r="B44" s="293" t="s">
        <v>144</v>
      </c>
      <c r="C44" s="391" t="s">
        <v>82</v>
      </c>
      <c r="D44" s="314">
        <v>35095</v>
      </c>
      <c r="E44" s="314">
        <v>55918</v>
      </c>
      <c r="F44" s="314">
        <v>37687</v>
      </c>
      <c r="G44" s="314">
        <v>59343</v>
      </c>
      <c r="H44" s="314">
        <v>39237</v>
      </c>
      <c r="I44" s="314">
        <v>62194</v>
      </c>
      <c r="J44" s="314">
        <v>40005</v>
      </c>
      <c r="K44" s="314">
        <v>64123</v>
      </c>
      <c r="L44" s="314">
        <v>40831</v>
      </c>
      <c r="M44" s="314">
        <v>65431</v>
      </c>
      <c r="N44" s="314">
        <v>55556</v>
      </c>
      <c r="O44" s="314">
        <v>82861</v>
      </c>
      <c r="P44" s="314">
        <v>60009</v>
      </c>
      <c r="Q44" s="314">
        <v>89635</v>
      </c>
      <c r="R44" s="314">
        <v>62642</v>
      </c>
      <c r="S44" s="315">
        <v>93750</v>
      </c>
      <c r="T44" s="314">
        <v>53524</v>
      </c>
      <c r="U44" s="315">
        <v>86497</v>
      </c>
      <c r="V44" s="314">
        <v>55650</v>
      </c>
      <c r="W44" s="315">
        <v>89943</v>
      </c>
      <c r="X44" s="314">
        <v>58405</v>
      </c>
      <c r="Y44" s="315">
        <v>94412</v>
      </c>
    </row>
    <row r="45" spans="1:25" ht="20.100000000000001" customHeight="1" x14ac:dyDescent="0.2">
      <c r="A45" s="281" t="s">
        <v>145</v>
      </c>
      <c r="B45" s="293" t="s">
        <v>146</v>
      </c>
      <c r="C45" s="391" t="s">
        <v>85</v>
      </c>
      <c r="D45" s="314">
        <v>62689</v>
      </c>
      <c r="E45" s="314">
        <v>62689</v>
      </c>
      <c r="F45" s="314">
        <v>65607</v>
      </c>
      <c r="G45" s="314">
        <v>65607</v>
      </c>
      <c r="H45" s="314">
        <v>71081</v>
      </c>
      <c r="I45" s="314">
        <v>71081</v>
      </c>
      <c r="J45" s="314">
        <v>70861</v>
      </c>
      <c r="K45" s="314">
        <v>70861</v>
      </c>
      <c r="L45" s="314">
        <v>76279</v>
      </c>
      <c r="M45" s="314">
        <v>76279</v>
      </c>
      <c r="N45" s="314">
        <v>77523</v>
      </c>
      <c r="O45" s="314">
        <v>77523</v>
      </c>
      <c r="P45" s="314">
        <v>79834</v>
      </c>
      <c r="Q45" s="314">
        <v>79834</v>
      </c>
      <c r="R45" s="314">
        <v>85223</v>
      </c>
      <c r="S45" s="315">
        <v>85223</v>
      </c>
      <c r="T45" s="314">
        <v>87767</v>
      </c>
      <c r="U45" s="315">
        <v>87767</v>
      </c>
      <c r="V45" s="314">
        <v>90389</v>
      </c>
      <c r="W45" s="315">
        <v>90389</v>
      </c>
      <c r="X45" s="314">
        <v>93075</v>
      </c>
      <c r="Y45" s="315">
        <v>93075</v>
      </c>
    </row>
    <row r="46" spans="1:25" ht="20.100000000000001" customHeight="1" x14ac:dyDescent="0.2">
      <c r="A46" s="281" t="s">
        <v>145</v>
      </c>
      <c r="B46" s="293" t="s">
        <v>147</v>
      </c>
      <c r="C46" s="391" t="s">
        <v>85</v>
      </c>
      <c r="D46" s="314">
        <v>64024</v>
      </c>
      <c r="E46" s="314">
        <v>64024</v>
      </c>
      <c r="F46" s="314">
        <v>67423</v>
      </c>
      <c r="G46" s="314">
        <v>67423</v>
      </c>
      <c r="H46" s="314">
        <v>70024</v>
      </c>
      <c r="I46" s="314">
        <v>70024</v>
      </c>
      <c r="J46" s="314">
        <v>74460</v>
      </c>
      <c r="K46" s="314">
        <v>74460</v>
      </c>
      <c r="L46" s="314">
        <v>77720</v>
      </c>
      <c r="M46" s="314">
        <v>77720</v>
      </c>
      <c r="N46" s="314">
        <v>79004</v>
      </c>
      <c r="O46" s="314">
        <v>79004</v>
      </c>
      <c r="P46" s="314">
        <v>85533</v>
      </c>
      <c r="Q46" s="314">
        <v>85533</v>
      </c>
      <c r="R46" s="314">
        <v>85356</v>
      </c>
      <c r="S46" s="315">
        <v>85356</v>
      </c>
      <c r="T46" s="314">
        <v>90198</v>
      </c>
      <c r="U46" s="315">
        <v>90198</v>
      </c>
      <c r="V46" s="314">
        <v>91821</v>
      </c>
      <c r="W46" s="315">
        <v>91821</v>
      </c>
      <c r="X46" s="314">
        <v>95427</v>
      </c>
      <c r="Y46" s="315">
        <v>95427</v>
      </c>
    </row>
    <row r="47" spans="1:25" ht="20.100000000000001" customHeight="1" x14ac:dyDescent="0.2">
      <c r="A47" s="281" t="s">
        <v>145</v>
      </c>
      <c r="B47" s="293" t="s">
        <v>148</v>
      </c>
      <c r="C47" s="391" t="s">
        <v>82</v>
      </c>
      <c r="D47" s="314">
        <v>26606</v>
      </c>
      <c r="E47" s="314">
        <v>58386</v>
      </c>
      <c r="F47" s="314">
        <v>28995</v>
      </c>
      <c r="G47" s="314">
        <v>64205</v>
      </c>
      <c r="H47" s="314">
        <v>31904</v>
      </c>
      <c r="I47" s="314">
        <v>64614</v>
      </c>
      <c r="J47" s="314">
        <v>34734</v>
      </c>
      <c r="K47" s="314">
        <v>64724</v>
      </c>
      <c r="L47" s="314">
        <v>36079</v>
      </c>
      <c r="M47" s="314">
        <v>64589</v>
      </c>
      <c r="N47" s="314">
        <v>36880</v>
      </c>
      <c r="O47" s="314">
        <v>64700</v>
      </c>
      <c r="P47" s="314">
        <v>37380</v>
      </c>
      <c r="Q47" s="314">
        <v>64500</v>
      </c>
      <c r="R47" s="314">
        <v>38770</v>
      </c>
      <c r="S47" s="315">
        <v>64820</v>
      </c>
      <c r="T47" s="314">
        <v>39367</v>
      </c>
      <c r="U47" s="315">
        <v>65417</v>
      </c>
      <c r="V47" s="314">
        <v>39393</v>
      </c>
      <c r="W47" s="315">
        <v>65443</v>
      </c>
      <c r="X47" s="314">
        <v>39533</v>
      </c>
      <c r="Y47" s="315">
        <v>65583</v>
      </c>
    </row>
    <row r="48" spans="1:25" ht="20.100000000000001" customHeight="1" x14ac:dyDescent="0.2">
      <c r="A48" s="281" t="s">
        <v>145</v>
      </c>
      <c r="B48" s="293" t="s">
        <v>277</v>
      </c>
      <c r="C48" s="391" t="s">
        <v>85</v>
      </c>
      <c r="D48" s="314">
        <v>0</v>
      </c>
      <c r="E48" s="314">
        <v>0</v>
      </c>
      <c r="F48" s="314">
        <v>0</v>
      </c>
      <c r="G48" s="314">
        <v>0</v>
      </c>
      <c r="H48" s="314">
        <v>0</v>
      </c>
      <c r="I48" s="314">
        <v>0</v>
      </c>
      <c r="J48" s="314">
        <v>0</v>
      </c>
      <c r="K48" s="314">
        <v>0</v>
      </c>
      <c r="L48" s="314">
        <v>60000</v>
      </c>
      <c r="M48" s="314">
        <v>60000</v>
      </c>
      <c r="N48" s="314">
        <v>63750</v>
      </c>
      <c r="O48" s="314">
        <v>63750</v>
      </c>
      <c r="P48" s="314">
        <v>66640</v>
      </c>
      <c r="Q48" s="314">
        <v>66640</v>
      </c>
      <c r="R48" s="314">
        <v>71955</v>
      </c>
      <c r="S48" s="315">
        <v>71955</v>
      </c>
      <c r="T48" s="314">
        <v>77130</v>
      </c>
      <c r="U48" s="315">
        <v>77130</v>
      </c>
      <c r="V48" s="314">
        <v>82400</v>
      </c>
      <c r="W48" s="315">
        <v>82400</v>
      </c>
      <c r="X48" s="314">
        <v>73240</v>
      </c>
      <c r="Y48" s="315">
        <v>73240</v>
      </c>
    </row>
    <row r="49" spans="1:25" ht="20.100000000000001" customHeight="1" x14ac:dyDescent="0.2">
      <c r="A49" s="281" t="s">
        <v>145</v>
      </c>
      <c r="B49" s="293" t="s">
        <v>150</v>
      </c>
      <c r="C49" s="391" t="s">
        <v>82</v>
      </c>
      <c r="D49" s="314">
        <v>27403</v>
      </c>
      <c r="E49" s="314">
        <v>59183</v>
      </c>
      <c r="F49" s="314">
        <v>30324</v>
      </c>
      <c r="G49" s="314">
        <v>65544</v>
      </c>
      <c r="H49" s="314">
        <v>32674</v>
      </c>
      <c r="I49" s="314">
        <v>65384</v>
      </c>
      <c r="J49" s="314">
        <v>35704</v>
      </c>
      <c r="K49" s="314">
        <v>65694</v>
      </c>
      <c r="L49" s="314">
        <v>45875</v>
      </c>
      <c r="M49" s="314">
        <v>74025</v>
      </c>
      <c r="N49" s="314">
        <v>47452</v>
      </c>
      <c r="O49" s="314">
        <v>75272</v>
      </c>
      <c r="P49" s="314">
        <v>50426</v>
      </c>
      <c r="Q49" s="314">
        <v>77546</v>
      </c>
      <c r="R49" s="314">
        <v>50678</v>
      </c>
      <c r="S49" s="315">
        <v>76728</v>
      </c>
      <c r="T49" s="314">
        <v>50678</v>
      </c>
      <c r="U49" s="315">
        <v>76728</v>
      </c>
      <c r="V49" s="314">
        <v>50678</v>
      </c>
      <c r="W49" s="315">
        <v>77358</v>
      </c>
      <c r="X49" s="314">
        <v>50678</v>
      </c>
      <c r="Y49" s="315">
        <v>77358</v>
      </c>
    </row>
    <row r="50" spans="1:25" ht="20.100000000000001" customHeight="1" x14ac:dyDescent="0.2">
      <c r="A50" s="281" t="s">
        <v>151</v>
      </c>
      <c r="B50" s="293" t="s">
        <v>152</v>
      </c>
      <c r="C50" s="391" t="s">
        <v>82</v>
      </c>
      <c r="D50" s="314">
        <v>29634</v>
      </c>
      <c r="E50" s="314">
        <v>55542</v>
      </c>
      <c r="F50" s="314">
        <v>31346</v>
      </c>
      <c r="G50" s="314">
        <v>59683</v>
      </c>
      <c r="H50" s="314">
        <v>32486</v>
      </c>
      <c r="I50" s="314">
        <v>64267</v>
      </c>
      <c r="J50" s="314">
        <v>37950</v>
      </c>
      <c r="K50" s="314">
        <v>70245</v>
      </c>
      <c r="L50" s="314">
        <v>44719</v>
      </c>
      <c r="M50" s="314">
        <v>77899</v>
      </c>
      <c r="N50" s="314">
        <v>46545</v>
      </c>
      <c r="O50" s="314">
        <v>79072</v>
      </c>
      <c r="P50" s="314">
        <v>48620</v>
      </c>
      <c r="Q50" s="314">
        <v>86770</v>
      </c>
      <c r="R50" s="314">
        <v>45748</v>
      </c>
      <c r="S50" s="315">
        <v>87784</v>
      </c>
      <c r="T50" s="314">
        <v>45687</v>
      </c>
      <c r="U50" s="315">
        <v>72202</v>
      </c>
      <c r="V50" s="314">
        <v>46770</v>
      </c>
      <c r="W50" s="315">
        <v>88858</v>
      </c>
      <c r="X50" s="314">
        <v>45123</v>
      </c>
      <c r="Y50" s="315">
        <v>82544</v>
      </c>
    </row>
    <row r="51" spans="1:25" ht="20.100000000000001" customHeight="1" x14ac:dyDescent="0.2">
      <c r="A51" s="281" t="s">
        <v>151</v>
      </c>
      <c r="B51" s="293" t="s">
        <v>278</v>
      </c>
      <c r="C51" s="391" t="s">
        <v>82</v>
      </c>
      <c r="D51" s="314">
        <v>24693</v>
      </c>
      <c r="E51" s="314">
        <v>24693</v>
      </c>
      <c r="F51" s="314">
        <v>25665</v>
      </c>
      <c r="G51" s="314">
        <v>25665</v>
      </c>
      <c r="H51" s="314">
        <v>26378</v>
      </c>
      <c r="I51" s="314">
        <v>26378</v>
      </c>
      <c r="J51" s="314">
        <v>29500</v>
      </c>
      <c r="K51" s="314">
        <v>29500</v>
      </c>
      <c r="L51" s="314">
        <v>30637</v>
      </c>
      <c r="M51" s="314">
        <v>30637</v>
      </c>
      <c r="N51" s="314">
        <v>31837</v>
      </c>
      <c r="O51" s="314">
        <v>31837</v>
      </c>
      <c r="P51" s="314">
        <v>32882</v>
      </c>
      <c r="Q51" s="314">
        <v>32882</v>
      </c>
      <c r="R51" s="314">
        <v>40826</v>
      </c>
      <c r="S51" s="315">
        <v>40826</v>
      </c>
      <c r="T51" s="314">
        <v>34283</v>
      </c>
      <c r="U51" s="315">
        <v>34283</v>
      </c>
      <c r="V51" s="314">
        <v>34371</v>
      </c>
      <c r="W51" s="315">
        <v>34371</v>
      </c>
      <c r="X51" s="314">
        <v>34747</v>
      </c>
      <c r="Y51" s="315">
        <v>34747</v>
      </c>
    </row>
    <row r="52" spans="1:25" ht="20.100000000000001" customHeight="1" x14ac:dyDescent="0.2">
      <c r="A52" s="281" t="s">
        <v>154</v>
      </c>
      <c r="B52" s="293" t="s">
        <v>155</v>
      </c>
      <c r="C52" s="391" t="s">
        <v>82</v>
      </c>
      <c r="D52" s="314">
        <v>31449</v>
      </c>
      <c r="E52" s="314">
        <v>66265</v>
      </c>
      <c r="F52" s="314">
        <v>32057</v>
      </c>
      <c r="G52" s="314">
        <v>67945</v>
      </c>
      <c r="H52" s="314">
        <v>32681</v>
      </c>
      <c r="I52" s="314">
        <v>70361</v>
      </c>
      <c r="J52" s="314">
        <v>33290</v>
      </c>
      <c r="K52" s="314">
        <v>72478</v>
      </c>
      <c r="L52" s="314">
        <v>36886</v>
      </c>
      <c r="M52" s="314">
        <v>76086</v>
      </c>
      <c r="N52" s="314">
        <v>37548</v>
      </c>
      <c r="O52" s="314">
        <v>77532</v>
      </c>
      <c r="P52" s="314">
        <v>38588</v>
      </c>
      <c r="Q52" s="314">
        <v>44135</v>
      </c>
      <c r="R52" s="314">
        <v>41347</v>
      </c>
      <c r="S52" s="315">
        <v>46556</v>
      </c>
      <c r="T52" s="314">
        <v>44209</v>
      </c>
      <c r="U52" s="315">
        <v>49109</v>
      </c>
      <c r="V52" s="314">
        <v>45770</v>
      </c>
      <c r="W52" s="315">
        <v>90774</v>
      </c>
      <c r="X52" s="314">
        <v>48164</v>
      </c>
      <c r="Y52" s="315">
        <v>48257</v>
      </c>
    </row>
    <row r="53" spans="1:25" ht="20.100000000000001" customHeight="1" x14ac:dyDescent="0.2">
      <c r="A53" s="281" t="s">
        <v>154</v>
      </c>
      <c r="B53" s="293" t="s">
        <v>156</v>
      </c>
      <c r="C53" s="391" t="s">
        <v>85</v>
      </c>
      <c r="D53" s="314">
        <v>57425</v>
      </c>
      <c r="E53" s="314">
        <v>57425</v>
      </c>
      <c r="F53" s="314">
        <v>59120</v>
      </c>
      <c r="G53" s="314">
        <v>59120</v>
      </c>
      <c r="H53" s="314">
        <v>60870</v>
      </c>
      <c r="I53" s="314">
        <v>60870</v>
      </c>
      <c r="J53" s="314">
        <v>61107</v>
      </c>
      <c r="K53" s="314">
        <v>61107</v>
      </c>
      <c r="L53" s="314">
        <v>64773</v>
      </c>
      <c r="M53" s="314">
        <v>64773</v>
      </c>
      <c r="N53" s="314">
        <v>68285</v>
      </c>
      <c r="O53" s="314">
        <v>68285</v>
      </c>
      <c r="P53" s="314">
        <v>70875</v>
      </c>
      <c r="Q53" s="314">
        <v>70875</v>
      </c>
      <c r="R53" s="314">
        <v>73435</v>
      </c>
      <c r="S53" s="315">
        <v>75435</v>
      </c>
      <c r="T53" s="314">
        <v>76341</v>
      </c>
      <c r="U53" s="315">
        <v>76341</v>
      </c>
      <c r="V53" s="314">
        <v>79041</v>
      </c>
      <c r="W53" s="315">
        <v>79041</v>
      </c>
      <c r="X53" s="314">
        <v>82005</v>
      </c>
      <c r="Y53" s="315">
        <v>82005</v>
      </c>
    </row>
    <row r="54" spans="1:25" ht="20.100000000000001" customHeight="1" x14ac:dyDescent="0.2">
      <c r="A54" s="281" t="s">
        <v>157</v>
      </c>
      <c r="B54" s="293" t="s">
        <v>158</v>
      </c>
      <c r="C54" s="391" t="s">
        <v>82</v>
      </c>
      <c r="D54" s="314">
        <v>22309</v>
      </c>
      <c r="E54" s="314">
        <v>49404</v>
      </c>
      <c r="F54" s="314">
        <v>22916</v>
      </c>
      <c r="G54" s="314">
        <v>50824</v>
      </c>
      <c r="H54" s="314">
        <v>23634</v>
      </c>
      <c r="I54" s="314">
        <v>52379</v>
      </c>
      <c r="J54" s="314">
        <v>25766</v>
      </c>
      <c r="K54" s="314">
        <v>57242</v>
      </c>
      <c r="L54" s="314">
        <v>25929</v>
      </c>
      <c r="M54" s="314">
        <v>57405</v>
      </c>
      <c r="N54" s="314">
        <v>29647</v>
      </c>
      <c r="O54" s="314">
        <v>65672</v>
      </c>
      <c r="P54" s="314">
        <v>30137</v>
      </c>
      <c r="Q54" s="314">
        <v>66162</v>
      </c>
      <c r="R54" s="314">
        <v>32629</v>
      </c>
      <c r="S54" s="315">
        <v>72077</v>
      </c>
      <c r="T54" s="314">
        <v>33840</v>
      </c>
      <c r="U54" s="315">
        <v>74866</v>
      </c>
      <c r="V54" s="314">
        <v>33818</v>
      </c>
      <c r="W54" s="315">
        <v>74844</v>
      </c>
      <c r="X54" s="314">
        <v>33880</v>
      </c>
      <c r="Y54" s="315">
        <v>74906</v>
      </c>
    </row>
    <row r="55" spans="1:25" ht="20.100000000000001" customHeight="1" x14ac:dyDescent="0.2">
      <c r="A55" s="281" t="s">
        <v>159</v>
      </c>
      <c r="B55" s="293" t="s">
        <v>160</v>
      </c>
      <c r="C55" s="391" t="s">
        <v>82</v>
      </c>
      <c r="D55" s="314">
        <v>41434</v>
      </c>
      <c r="E55" s="314">
        <v>63878</v>
      </c>
      <c r="F55" s="314">
        <v>42501</v>
      </c>
      <c r="G55" s="314">
        <v>67189</v>
      </c>
      <c r="H55" s="314">
        <v>45132</v>
      </c>
      <c r="I55" s="314">
        <v>71548</v>
      </c>
      <c r="J55" s="314">
        <v>45564</v>
      </c>
      <c r="K55" s="314">
        <v>72244</v>
      </c>
      <c r="L55" s="314">
        <v>46004</v>
      </c>
      <c r="M55" s="314">
        <v>72948</v>
      </c>
      <c r="N55" s="314">
        <v>46604</v>
      </c>
      <c r="O55" s="314">
        <v>73816</v>
      </c>
      <c r="P55" s="314">
        <v>47116</v>
      </c>
      <c r="Q55" s="314">
        <v>74600</v>
      </c>
      <c r="R55" s="314">
        <v>47568</v>
      </c>
      <c r="S55" s="315">
        <v>75328</v>
      </c>
      <c r="T55" s="314">
        <v>48516</v>
      </c>
      <c r="U55" s="315">
        <v>76832</v>
      </c>
      <c r="V55" s="314">
        <v>49440</v>
      </c>
      <c r="W55" s="315">
        <v>78324</v>
      </c>
      <c r="X55" s="314">
        <v>50380</v>
      </c>
      <c r="Y55" s="315">
        <v>79840</v>
      </c>
    </row>
    <row r="56" spans="1:25" ht="20.100000000000001" customHeight="1" x14ac:dyDescent="0.2">
      <c r="A56" s="281" t="s">
        <v>161</v>
      </c>
      <c r="B56" s="293" t="s">
        <v>162</v>
      </c>
      <c r="C56" s="391" t="s">
        <v>279</v>
      </c>
      <c r="D56" s="314">
        <v>44756</v>
      </c>
      <c r="E56" s="314">
        <v>54698</v>
      </c>
      <c r="F56" s="314">
        <v>48076</v>
      </c>
      <c r="G56" s="314">
        <v>56040</v>
      </c>
      <c r="H56" s="314">
        <v>49498</v>
      </c>
      <c r="I56" s="314">
        <v>57702</v>
      </c>
      <c r="J56" s="314">
        <v>51308</v>
      </c>
      <c r="K56" s="314">
        <v>59512</v>
      </c>
      <c r="L56" s="314">
        <v>54024</v>
      </c>
      <c r="M56" s="314">
        <v>61170</v>
      </c>
      <c r="N56" s="314">
        <v>56586</v>
      </c>
      <c r="O56" s="314">
        <v>63788</v>
      </c>
      <c r="P56" s="314">
        <v>58814</v>
      </c>
      <c r="Q56" s="314">
        <v>66304</v>
      </c>
      <c r="R56" s="314">
        <v>59972</v>
      </c>
      <c r="S56" s="315">
        <v>67612</v>
      </c>
      <c r="T56" s="314">
        <v>62342</v>
      </c>
      <c r="U56" s="315">
        <v>70288</v>
      </c>
      <c r="V56" s="314">
        <v>64184</v>
      </c>
      <c r="W56" s="315">
        <v>72022</v>
      </c>
      <c r="X56" s="314">
        <v>66397</v>
      </c>
      <c r="Y56" s="315">
        <v>75183</v>
      </c>
    </row>
    <row r="57" spans="1:25" ht="20.100000000000001" customHeight="1" x14ac:dyDescent="0.2">
      <c r="A57" s="281" t="s">
        <v>161</v>
      </c>
      <c r="B57" s="293" t="s">
        <v>164</v>
      </c>
      <c r="C57" s="391" t="s">
        <v>85</v>
      </c>
      <c r="D57" s="314">
        <v>66178</v>
      </c>
      <c r="E57" s="314">
        <v>66178</v>
      </c>
      <c r="F57" s="314">
        <v>68814</v>
      </c>
      <c r="G57" s="314">
        <v>68814</v>
      </c>
      <c r="H57" s="314">
        <v>70864</v>
      </c>
      <c r="I57" s="314">
        <v>70864</v>
      </c>
      <c r="J57" s="314">
        <v>72980</v>
      </c>
      <c r="K57" s="314">
        <v>72980</v>
      </c>
      <c r="L57" s="314">
        <v>74488</v>
      </c>
      <c r="M57" s="314">
        <v>74488</v>
      </c>
      <c r="N57" s="314">
        <v>76118</v>
      </c>
      <c r="O57" s="314">
        <v>76118</v>
      </c>
      <c r="P57" s="314">
        <v>77760</v>
      </c>
      <c r="Q57" s="314">
        <v>77760</v>
      </c>
      <c r="R57" s="314">
        <v>79409</v>
      </c>
      <c r="S57" s="315">
        <v>79409</v>
      </c>
      <c r="T57" s="314">
        <v>81064</v>
      </c>
      <c r="U57" s="315">
        <v>81064</v>
      </c>
      <c r="V57" s="314">
        <v>82718</v>
      </c>
      <c r="W57" s="315">
        <v>82718</v>
      </c>
      <c r="X57" s="314">
        <v>86782</v>
      </c>
      <c r="Y57" s="315">
        <v>86782</v>
      </c>
    </row>
    <row r="58" spans="1:25" ht="20.100000000000001" customHeight="1" x14ac:dyDescent="0.2">
      <c r="A58" s="281" t="s">
        <v>161</v>
      </c>
      <c r="B58" s="293" t="s">
        <v>165</v>
      </c>
      <c r="C58" s="391" t="s">
        <v>279</v>
      </c>
      <c r="D58" s="314">
        <v>41067</v>
      </c>
      <c r="E58" s="314">
        <v>47421</v>
      </c>
      <c r="F58" s="314">
        <v>42628</v>
      </c>
      <c r="G58" s="314">
        <v>49188</v>
      </c>
      <c r="H58" s="314">
        <v>44246</v>
      </c>
      <c r="I58" s="314">
        <v>51062</v>
      </c>
      <c r="J58" s="314">
        <v>45327</v>
      </c>
      <c r="K58" s="314">
        <v>52510</v>
      </c>
      <c r="L58" s="314">
        <v>46340</v>
      </c>
      <c r="M58" s="314">
        <v>53922</v>
      </c>
      <c r="N58" s="314">
        <v>47588</v>
      </c>
      <c r="O58" s="314">
        <v>55624</v>
      </c>
      <c r="P58" s="314">
        <v>49010</v>
      </c>
      <c r="Q58" s="314">
        <v>58236</v>
      </c>
      <c r="R58" s="314">
        <v>51778</v>
      </c>
      <c r="S58" s="315">
        <v>61806</v>
      </c>
      <c r="T58" s="314">
        <v>51796</v>
      </c>
      <c r="U58" s="315">
        <v>61822</v>
      </c>
      <c r="V58" s="314">
        <v>53321</v>
      </c>
      <c r="W58" s="315">
        <v>63599</v>
      </c>
      <c r="X58" s="314">
        <v>54614</v>
      </c>
      <c r="Y58" s="315">
        <v>65148</v>
      </c>
    </row>
    <row r="59" spans="1:25" ht="20.100000000000001" customHeight="1" x14ac:dyDescent="0.2">
      <c r="A59" s="281" t="s">
        <v>166</v>
      </c>
      <c r="B59" s="293" t="s">
        <v>167</v>
      </c>
      <c r="C59" s="391" t="s">
        <v>82</v>
      </c>
      <c r="D59" s="314">
        <v>61544</v>
      </c>
      <c r="E59" s="314">
        <v>93233</v>
      </c>
      <c r="F59" s="314">
        <v>59041</v>
      </c>
      <c r="G59" s="314">
        <v>91855</v>
      </c>
      <c r="H59" s="314">
        <v>60769</v>
      </c>
      <c r="I59" s="314">
        <v>94567</v>
      </c>
      <c r="J59" s="314">
        <v>63865</v>
      </c>
      <c r="K59" s="314">
        <v>98755</v>
      </c>
      <c r="L59" s="314">
        <v>63495</v>
      </c>
      <c r="M59" s="314">
        <v>99170</v>
      </c>
      <c r="N59" s="314">
        <v>63760</v>
      </c>
      <c r="O59" s="314">
        <v>99635</v>
      </c>
      <c r="P59" s="314">
        <v>63760</v>
      </c>
      <c r="Q59" s="314">
        <v>99635</v>
      </c>
      <c r="R59" s="314">
        <v>63760</v>
      </c>
      <c r="S59" s="315">
        <v>99635</v>
      </c>
      <c r="T59" s="314">
        <v>62760</v>
      </c>
      <c r="U59" s="315">
        <v>98635</v>
      </c>
      <c r="V59" s="314">
        <v>62760</v>
      </c>
      <c r="W59" s="315">
        <v>98635</v>
      </c>
      <c r="X59" s="314">
        <v>62760</v>
      </c>
      <c r="Y59" s="315">
        <v>98635</v>
      </c>
    </row>
    <row r="60" spans="1:25" ht="20.100000000000001" customHeight="1" x14ac:dyDescent="0.2">
      <c r="A60" s="281" t="s">
        <v>168</v>
      </c>
      <c r="B60" s="293" t="s">
        <v>169</v>
      </c>
      <c r="C60" s="383" t="s">
        <v>85</v>
      </c>
      <c r="D60" s="314">
        <v>0</v>
      </c>
      <c r="E60" s="314">
        <v>0</v>
      </c>
      <c r="F60" s="314">
        <v>0</v>
      </c>
      <c r="G60" s="314">
        <v>0</v>
      </c>
      <c r="H60" s="314">
        <v>0</v>
      </c>
      <c r="I60" s="314">
        <v>0</v>
      </c>
      <c r="J60" s="314">
        <v>0</v>
      </c>
      <c r="K60" s="314">
        <v>0</v>
      </c>
      <c r="L60" s="314">
        <v>0</v>
      </c>
      <c r="M60" s="314">
        <v>0</v>
      </c>
      <c r="N60" s="314">
        <v>0</v>
      </c>
      <c r="O60" s="314">
        <v>0</v>
      </c>
      <c r="P60" s="314">
        <v>0</v>
      </c>
      <c r="Q60" s="314">
        <v>0</v>
      </c>
      <c r="R60" s="314">
        <v>0</v>
      </c>
      <c r="S60" s="314">
        <v>0</v>
      </c>
      <c r="T60" s="314">
        <v>0</v>
      </c>
      <c r="U60" s="314">
        <v>0</v>
      </c>
      <c r="V60" s="314">
        <v>0</v>
      </c>
      <c r="W60" s="314">
        <v>0</v>
      </c>
      <c r="X60" s="314">
        <v>65085</v>
      </c>
      <c r="Y60" s="315">
        <v>65085</v>
      </c>
    </row>
    <row r="61" spans="1:25" ht="20.100000000000001" customHeight="1" x14ac:dyDescent="0.2">
      <c r="A61" s="281" t="s">
        <v>168</v>
      </c>
      <c r="B61" s="293" t="s">
        <v>170</v>
      </c>
      <c r="C61" s="391" t="s">
        <v>85</v>
      </c>
      <c r="D61" s="314">
        <v>53964</v>
      </c>
      <c r="E61" s="314">
        <v>53964</v>
      </c>
      <c r="F61" s="314">
        <v>54312</v>
      </c>
      <c r="G61" s="314">
        <v>54312</v>
      </c>
      <c r="H61" s="314">
        <v>46619</v>
      </c>
      <c r="I61" s="314">
        <v>46619</v>
      </c>
      <c r="J61" s="314">
        <v>54727</v>
      </c>
      <c r="K61" s="314">
        <v>54727</v>
      </c>
      <c r="L61" s="314">
        <v>54445</v>
      </c>
      <c r="M61" s="314">
        <v>54445</v>
      </c>
      <c r="N61" s="314">
        <v>58685</v>
      </c>
      <c r="O61" s="314">
        <v>58685</v>
      </c>
      <c r="P61" s="314">
        <v>54734</v>
      </c>
      <c r="Q61" s="314">
        <v>54734</v>
      </c>
      <c r="R61" s="314">
        <v>66503</v>
      </c>
      <c r="S61" s="315">
        <v>66503</v>
      </c>
      <c r="T61" s="314">
        <v>62939</v>
      </c>
      <c r="U61" s="315">
        <v>62939</v>
      </c>
      <c r="V61" s="314">
        <v>64277</v>
      </c>
      <c r="W61" s="315">
        <v>64277</v>
      </c>
      <c r="X61" s="314">
        <v>64379</v>
      </c>
      <c r="Y61" s="315">
        <v>64379</v>
      </c>
    </row>
    <row r="62" spans="1:25" ht="20.100000000000001" customHeight="1" x14ac:dyDescent="0.2">
      <c r="A62" s="281" t="s">
        <v>168</v>
      </c>
      <c r="B62" s="293" t="s">
        <v>280</v>
      </c>
      <c r="C62" s="391" t="s">
        <v>82</v>
      </c>
      <c r="D62" s="314">
        <v>27428</v>
      </c>
      <c r="E62" s="314">
        <v>64104</v>
      </c>
      <c r="F62" s="314">
        <v>28508</v>
      </c>
      <c r="G62" s="314">
        <v>66656</v>
      </c>
      <c r="H62" s="314">
        <v>29008</v>
      </c>
      <c r="I62" s="314">
        <v>67178</v>
      </c>
      <c r="J62" s="314">
        <v>30174</v>
      </c>
      <c r="K62" s="314">
        <v>69840</v>
      </c>
      <c r="L62" s="314">
        <v>31437</v>
      </c>
      <c r="M62" s="314">
        <v>71103</v>
      </c>
      <c r="N62" s="314">
        <v>33064</v>
      </c>
      <c r="O62" s="314">
        <v>71824</v>
      </c>
      <c r="P62" s="314">
        <v>33956</v>
      </c>
      <c r="Q62" s="314">
        <v>72716</v>
      </c>
      <c r="R62" s="314">
        <v>39819</v>
      </c>
      <c r="S62" s="315">
        <v>78579</v>
      </c>
      <c r="T62" s="314">
        <v>34955</v>
      </c>
      <c r="U62" s="315">
        <v>73715</v>
      </c>
      <c r="V62" s="314">
        <v>34955</v>
      </c>
      <c r="W62" s="315">
        <v>73715</v>
      </c>
      <c r="X62" s="314">
        <v>40289</v>
      </c>
      <c r="Y62" s="315">
        <v>79049</v>
      </c>
    </row>
    <row r="63" spans="1:25" ht="20.100000000000001" customHeight="1" x14ac:dyDescent="0.2">
      <c r="A63" s="281" t="s">
        <v>172</v>
      </c>
      <c r="B63" s="293" t="s">
        <v>173</v>
      </c>
      <c r="C63" s="391" t="s">
        <v>82</v>
      </c>
      <c r="D63" s="314">
        <v>16485</v>
      </c>
      <c r="E63" s="314">
        <v>27285</v>
      </c>
      <c r="F63" s="314">
        <v>15655</v>
      </c>
      <c r="G63" s="314">
        <v>26455</v>
      </c>
      <c r="H63" s="314">
        <v>17649</v>
      </c>
      <c r="I63" s="314">
        <v>28449</v>
      </c>
      <c r="J63" s="314">
        <v>19411</v>
      </c>
      <c r="K63" s="314">
        <v>30211</v>
      </c>
      <c r="L63" s="314">
        <v>19292</v>
      </c>
      <c r="M63" s="314">
        <v>30092</v>
      </c>
      <c r="N63" s="314">
        <v>21412</v>
      </c>
      <c r="O63" s="314">
        <v>32212</v>
      </c>
      <c r="P63" s="314">
        <v>21332</v>
      </c>
      <c r="Q63" s="314">
        <v>32132</v>
      </c>
      <c r="R63" s="314">
        <v>24675</v>
      </c>
      <c r="S63" s="315">
        <v>35475</v>
      </c>
      <c r="T63" s="314">
        <v>25832</v>
      </c>
      <c r="U63" s="315">
        <v>36632</v>
      </c>
      <c r="V63" s="314">
        <v>30631</v>
      </c>
      <c r="W63" s="315">
        <v>41431</v>
      </c>
      <c r="X63" s="314">
        <v>30390</v>
      </c>
      <c r="Y63" s="315">
        <v>41190</v>
      </c>
    </row>
    <row r="64" spans="1:25" ht="20.100000000000001" customHeight="1" x14ac:dyDescent="0.2">
      <c r="A64" s="281" t="s">
        <v>172</v>
      </c>
      <c r="B64" s="293" t="s">
        <v>281</v>
      </c>
      <c r="C64" s="391" t="s">
        <v>82</v>
      </c>
      <c r="D64" s="314">
        <v>0</v>
      </c>
      <c r="E64" s="314">
        <v>0</v>
      </c>
      <c r="F64" s="314">
        <v>0</v>
      </c>
      <c r="G64" s="314">
        <v>0</v>
      </c>
      <c r="H64" s="314">
        <v>0</v>
      </c>
      <c r="I64" s="314">
        <v>0</v>
      </c>
      <c r="J64" s="314">
        <v>0</v>
      </c>
      <c r="K64" s="314">
        <v>0</v>
      </c>
      <c r="L64" s="314">
        <v>0</v>
      </c>
      <c r="M64" s="314">
        <v>0</v>
      </c>
      <c r="N64" s="314">
        <v>0</v>
      </c>
      <c r="O64" s="314">
        <v>0</v>
      </c>
      <c r="P64" s="314">
        <v>0</v>
      </c>
      <c r="Q64" s="314">
        <v>0</v>
      </c>
      <c r="R64" s="314">
        <v>0</v>
      </c>
      <c r="S64" s="315">
        <v>0</v>
      </c>
      <c r="T64" s="314">
        <v>0</v>
      </c>
      <c r="U64" s="315">
        <v>0</v>
      </c>
      <c r="V64" s="314">
        <v>38323</v>
      </c>
      <c r="W64" s="315">
        <v>58323</v>
      </c>
      <c r="X64" s="314">
        <v>25500</v>
      </c>
      <c r="Y64" s="315">
        <v>49550</v>
      </c>
    </row>
    <row r="65" spans="1:25" ht="20.100000000000001" customHeight="1" x14ac:dyDescent="0.2">
      <c r="A65" s="281" t="s">
        <v>172</v>
      </c>
      <c r="B65" s="293" t="s">
        <v>175</v>
      </c>
      <c r="C65" s="391" t="s">
        <v>82</v>
      </c>
      <c r="D65" s="314">
        <v>19197</v>
      </c>
      <c r="E65" s="314">
        <v>30386</v>
      </c>
      <c r="F65" s="314">
        <v>19763</v>
      </c>
      <c r="G65" s="314">
        <v>31355</v>
      </c>
      <c r="H65" s="314">
        <v>22063</v>
      </c>
      <c r="I65" s="314">
        <v>33655</v>
      </c>
      <c r="J65" s="314">
        <v>28513</v>
      </c>
      <c r="K65" s="314">
        <v>39655</v>
      </c>
      <c r="L65" s="314">
        <v>28083</v>
      </c>
      <c r="M65" s="314">
        <v>39675</v>
      </c>
      <c r="N65" s="314">
        <v>28094</v>
      </c>
      <c r="O65" s="314">
        <v>39686</v>
      </c>
      <c r="P65" s="314">
        <v>30460</v>
      </c>
      <c r="Q65" s="314">
        <v>43735</v>
      </c>
      <c r="R65" s="314">
        <v>32289</v>
      </c>
      <c r="S65" s="315">
        <v>47247</v>
      </c>
      <c r="T65" s="314">
        <v>34124</v>
      </c>
      <c r="U65" s="315">
        <v>50765</v>
      </c>
      <c r="V65" s="314">
        <v>35958</v>
      </c>
      <c r="W65" s="315">
        <v>54282</v>
      </c>
      <c r="X65" s="314">
        <v>38149</v>
      </c>
      <c r="Y65" s="315">
        <v>58156</v>
      </c>
    </row>
    <row r="66" spans="1:25" ht="20.100000000000001" customHeight="1" x14ac:dyDescent="0.2">
      <c r="A66" s="281" t="s">
        <v>172</v>
      </c>
      <c r="B66" s="293" t="s">
        <v>176</v>
      </c>
      <c r="C66" s="391" t="s">
        <v>82</v>
      </c>
      <c r="D66" s="314">
        <v>19222</v>
      </c>
      <c r="E66" s="314">
        <v>30022</v>
      </c>
      <c r="F66" s="314">
        <v>20538</v>
      </c>
      <c r="G66" s="314">
        <v>31338</v>
      </c>
      <c r="H66" s="314">
        <v>22173</v>
      </c>
      <c r="I66" s="314">
        <v>32973</v>
      </c>
      <c r="J66" s="314">
        <v>28331</v>
      </c>
      <c r="K66" s="314">
        <v>39131</v>
      </c>
      <c r="L66" s="314">
        <v>28341</v>
      </c>
      <c r="M66" s="314">
        <v>39141</v>
      </c>
      <c r="N66" s="314">
        <v>28357</v>
      </c>
      <c r="O66" s="314">
        <v>39157</v>
      </c>
      <c r="P66" s="314">
        <v>30874</v>
      </c>
      <c r="Q66" s="314">
        <v>41674</v>
      </c>
      <c r="R66" s="314">
        <v>31643</v>
      </c>
      <c r="S66" s="315">
        <v>42443</v>
      </c>
      <c r="T66" s="314">
        <v>29031</v>
      </c>
      <c r="U66" s="315">
        <v>39831</v>
      </c>
      <c r="V66" s="314">
        <v>29031</v>
      </c>
      <c r="W66" s="315">
        <v>39831</v>
      </c>
      <c r="X66" s="314">
        <v>29031</v>
      </c>
      <c r="Y66" s="315">
        <v>39831</v>
      </c>
    </row>
    <row r="67" spans="1:25" ht="20.100000000000001" customHeight="1" x14ac:dyDescent="0.2">
      <c r="A67" s="281" t="s">
        <v>177</v>
      </c>
      <c r="B67" s="293" t="s">
        <v>178</v>
      </c>
      <c r="C67" s="391" t="s">
        <v>85</v>
      </c>
      <c r="D67" s="314">
        <v>60900</v>
      </c>
      <c r="E67" s="314">
        <v>60900</v>
      </c>
      <c r="F67" s="314">
        <v>63336</v>
      </c>
      <c r="G67" s="314">
        <v>63336</v>
      </c>
      <c r="H67" s="314">
        <v>71306</v>
      </c>
      <c r="I67" s="314">
        <v>71306</v>
      </c>
      <c r="J67" s="314">
        <v>68431</v>
      </c>
      <c r="K67" s="314">
        <v>68431</v>
      </c>
      <c r="L67" s="314">
        <v>71140</v>
      </c>
      <c r="M67" s="314">
        <v>71140</v>
      </c>
      <c r="N67" s="314">
        <v>75888</v>
      </c>
      <c r="O67" s="314">
        <v>75888</v>
      </c>
      <c r="P67" s="314">
        <v>77783</v>
      </c>
      <c r="Q67" s="314">
        <v>77783</v>
      </c>
      <c r="R67" s="314">
        <v>79304</v>
      </c>
      <c r="S67" s="315">
        <v>79304</v>
      </c>
      <c r="T67" s="314">
        <v>79209</v>
      </c>
      <c r="U67" s="315">
        <v>79209</v>
      </c>
      <c r="V67" s="314">
        <v>81520</v>
      </c>
      <c r="W67" s="315">
        <v>81520</v>
      </c>
      <c r="X67" s="314">
        <v>83918</v>
      </c>
      <c r="Y67" s="315">
        <v>83918</v>
      </c>
    </row>
    <row r="68" spans="1:25" ht="20.100000000000001" customHeight="1" x14ac:dyDescent="0.2">
      <c r="A68" s="281" t="s">
        <v>177</v>
      </c>
      <c r="B68" s="293" t="s">
        <v>282</v>
      </c>
      <c r="C68" s="391" t="s">
        <v>82</v>
      </c>
      <c r="D68" s="314">
        <v>0</v>
      </c>
      <c r="E68" s="314">
        <v>0</v>
      </c>
      <c r="F68" s="314">
        <v>32934</v>
      </c>
      <c r="G68" s="314">
        <v>61500</v>
      </c>
      <c r="H68" s="314">
        <v>32934</v>
      </c>
      <c r="I68" s="314">
        <v>61500</v>
      </c>
      <c r="J68" s="314">
        <v>36094</v>
      </c>
      <c r="K68" s="314">
        <v>67374</v>
      </c>
      <c r="L68" s="314">
        <v>38061</v>
      </c>
      <c r="M68" s="314">
        <v>70561</v>
      </c>
      <c r="N68" s="314">
        <v>39496</v>
      </c>
      <c r="O68" s="314">
        <v>73264</v>
      </c>
      <c r="P68" s="314">
        <v>41117</v>
      </c>
      <c r="Q68" s="314">
        <v>76202</v>
      </c>
      <c r="R68" s="314">
        <v>42416</v>
      </c>
      <c r="S68" s="315">
        <v>78624</v>
      </c>
      <c r="T68" s="314">
        <v>42416</v>
      </c>
      <c r="U68" s="315">
        <v>78624</v>
      </c>
      <c r="V68" s="314">
        <v>42382</v>
      </c>
      <c r="W68" s="315">
        <v>80237</v>
      </c>
      <c r="X68" s="314">
        <v>44713</v>
      </c>
      <c r="Y68" s="315">
        <v>84689</v>
      </c>
    </row>
    <row r="69" spans="1:25" ht="20.100000000000001" customHeight="1" x14ac:dyDescent="0.2">
      <c r="A69" s="281" t="s">
        <v>180</v>
      </c>
      <c r="B69" s="293" t="s">
        <v>181</v>
      </c>
      <c r="C69" s="391" t="s">
        <v>82</v>
      </c>
      <c r="D69" s="314">
        <v>37696</v>
      </c>
      <c r="E69" s="314">
        <v>61919</v>
      </c>
      <c r="F69" s="314">
        <v>32204</v>
      </c>
      <c r="G69" s="314">
        <v>56427</v>
      </c>
      <c r="H69" s="314">
        <v>35707</v>
      </c>
      <c r="I69" s="314">
        <v>60326</v>
      </c>
      <c r="J69" s="314">
        <v>42756</v>
      </c>
      <c r="K69" s="314">
        <v>68370</v>
      </c>
      <c r="L69" s="314">
        <v>43716</v>
      </c>
      <c r="M69" s="314">
        <v>70355</v>
      </c>
      <c r="N69" s="314">
        <v>46171</v>
      </c>
      <c r="O69" s="314">
        <v>74675</v>
      </c>
      <c r="P69" s="314">
        <v>45152</v>
      </c>
      <c r="Q69" s="314">
        <v>75647</v>
      </c>
      <c r="R69" s="314">
        <v>44113</v>
      </c>
      <c r="S69" s="315">
        <v>75823</v>
      </c>
      <c r="T69" s="314">
        <v>45617</v>
      </c>
      <c r="U69" s="315">
        <v>78596</v>
      </c>
      <c r="V69" s="314">
        <v>41667</v>
      </c>
      <c r="W69" s="315">
        <v>74646</v>
      </c>
      <c r="X69" s="314">
        <v>41105</v>
      </c>
      <c r="Y69" s="315">
        <v>74084</v>
      </c>
    </row>
    <row r="70" spans="1:25" ht="20.100000000000001" customHeight="1" x14ac:dyDescent="0.2">
      <c r="A70" s="281" t="s">
        <v>182</v>
      </c>
      <c r="B70" s="293" t="s">
        <v>183</v>
      </c>
      <c r="C70" s="391" t="s">
        <v>82</v>
      </c>
      <c r="D70" s="314">
        <v>32948</v>
      </c>
      <c r="E70" s="314">
        <v>53018</v>
      </c>
      <c r="F70" s="314">
        <v>36150</v>
      </c>
      <c r="G70" s="314">
        <v>56667</v>
      </c>
      <c r="H70" s="314">
        <v>39426</v>
      </c>
      <c r="I70" s="314">
        <v>60327</v>
      </c>
      <c r="J70" s="314">
        <v>49615</v>
      </c>
      <c r="K70" s="314">
        <v>75819</v>
      </c>
      <c r="L70" s="314">
        <v>53258</v>
      </c>
      <c r="M70" s="314">
        <v>81626</v>
      </c>
      <c r="N70" s="314">
        <v>55668</v>
      </c>
      <c r="O70" s="314">
        <v>85060</v>
      </c>
      <c r="P70" s="314">
        <v>63795</v>
      </c>
      <c r="Q70" s="314">
        <v>93294</v>
      </c>
      <c r="R70" s="314">
        <v>63474</v>
      </c>
      <c r="S70" s="315">
        <v>92978</v>
      </c>
      <c r="T70" s="314">
        <v>64278</v>
      </c>
      <c r="U70" s="315">
        <v>93782</v>
      </c>
      <c r="V70" s="314">
        <v>64278</v>
      </c>
      <c r="W70" s="315">
        <v>93782</v>
      </c>
      <c r="X70" s="314">
        <v>64278</v>
      </c>
      <c r="Y70" s="315">
        <v>93782</v>
      </c>
    </row>
    <row r="71" spans="1:25" ht="20.100000000000001" customHeight="1" x14ac:dyDescent="0.2">
      <c r="A71" s="281" t="s">
        <v>184</v>
      </c>
      <c r="B71" s="293" t="s">
        <v>185</v>
      </c>
      <c r="C71" s="391" t="s">
        <v>82</v>
      </c>
      <c r="D71" s="314">
        <v>22475</v>
      </c>
      <c r="E71" s="314">
        <v>58960</v>
      </c>
      <c r="F71" s="314">
        <v>25272</v>
      </c>
      <c r="G71" s="314">
        <v>63909</v>
      </c>
      <c r="H71" s="314">
        <v>28080</v>
      </c>
      <c r="I71" s="314">
        <v>67338</v>
      </c>
      <c r="J71" s="314">
        <v>30051</v>
      </c>
      <c r="K71" s="314">
        <v>68904</v>
      </c>
      <c r="L71" s="314">
        <v>31995</v>
      </c>
      <c r="M71" s="314">
        <v>73224</v>
      </c>
      <c r="N71" s="314">
        <v>34533</v>
      </c>
      <c r="O71" s="314">
        <v>78813</v>
      </c>
      <c r="P71" s="314">
        <v>37584</v>
      </c>
      <c r="Q71" s="314">
        <v>83106</v>
      </c>
      <c r="R71" s="314">
        <v>38259</v>
      </c>
      <c r="S71" s="315">
        <v>84861</v>
      </c>
      <c r="T71" s="314">
        <v>38259</v>
      </c>
      <c r="U71" s="315">
        <v>84861</v>
      </c>
      <c r="V71" s="314">
        <v>39015</v>
      </c>
      <c r="W71" s="315">
        <v>86562</v>
      </c>
      <c r="X71" s="314">
        <v>40014</v>
      </c>
      <c r="Y71" s="315">
        <v>88884</v>
      </c>
    </row>
    <row r="72" spans="1:25" ht="20.100000000000001" customHeight="1" x14ac:dyDescent="0.2">
      <c r="A72" s="281" t="s">
        <v>186</v>
      </c>
      <c r="B72" s="293" t="s">
        <v>187</v>
      </c>
      <c r="C72" s="391" t="s">
        <v>279</v>
      </c>
      <c r="D72" s="314">
        <v>40990</v>
      </c>
      <c r="E72" s="314">
        <v>49650</v>
      </c>
      <c r="F72" s="314">
        <v>43220</v>
      </c>
      <c r="G72" s="314">
        <v>51880</v>
      </c>
      <c r="H72" s="314">
        <v>45560</v>
      </c>
      <c r="I72" s="314">
        <v>54220</v>
      </c>
      <c r="J72" s="314">
        <v>47830</v>
      </c>
      <c r="K72" s="314">
        <v>56490</v>
      </c>
      <c r="L72" s="314">
        <v>50090</v>
      </c>
      <c r="M72" s="314">
        <v>58750</v>
      </c>
      <c r="N72" s="314">
        <v>52000</v>
      </c>
      <c r="O72" s="314">
        <v>60660</v>
      </c>
      <c r="P72" s="314">
        <v>53855</v>
      </c>
      <c r="Q72" s="314">
        <v>62515</v>
      </c>
      <c r="R72" s="314">
        <v>55415</v>
      </c>
      <c r="S72" s="315">
        <v>64075</v>
      </c>
      <c r="T72" s="314">
        <v>56695</v>
      </c>
      <c r="U72" s="315">
        <v>65355</v>
      </c>
      <c r="V72" s="314">
        <v>57545</v>
      </c>
      <c r="W72" s="315">
        <v>66205</v>
      </c>
      <c r="X72" s="314">
        <v>57450</v>
      </c>
      <c r="Y72" s="315">
        <v>66110</v>
      </c>
    </row>
    <row r="73" spans="1:25" ht="20.100000000000001" customHeight="1" x14ac:dyDescent="0.2">
      <c r="A73" s="281" t="s">
        <v>188</v>
      </c>
      <c r="B73" s="293" t="s">
        <v>189</v>
      </c>
      <c r="C73" s="391" t="s">
        <v>82</v>
      </c>
      <c r="D73" s="314">
        <v>10799</v>
      </c>
      <c r="E73" s="314">
        <v>20811</v>
      </c>
      <c r="F73" s="314">
        <v>10122</v>
      </c>
      <c r="G73" s="314">
        <v>20134</v>
      </c>
      <c r="H73" s="314">
        <v>9317</v>
      </c>
      <c r="I73" s="314">
        <v>19329</v>
      </c>
      <c r="J73" s="314">
        <v>9975</v>
      </c>
      <c r="K73" s="314">
        <v>19987</v>
      </c>
      <c r="L73" s="314">
        <v>10183</v>
      </c>
      <c r="M73" s="314">
        <v>20395</v>
      </c>
      <c r="N73" s="314">
        <v>10396</v>
      </c>
      <c r="O73" s="314">
        <v>20812</v>
      </c>
      <c r="P73" s="314">
        <v>12955</v>
      </c>
      <c r="Q73" s="314">
        <v>24955</v>
      </c>
      <c r="R73" s="314">
        <v>17255</v>
      </c>
      <c r="S73" s="315">
        <v>49255</v>
      </c>
      <c r="T73" s="314">
        <v>13022</v>
      </c>
      <c r="U73" s="315">
        <v>33022</v>
      </c>
      <c r="V73" s="314">
        <v>20400</v>
      </c>
      <c r="W73" s="315">
        <v>69400</v>
      </c>
      <c r="X73" s="314">
        <v>20500</v>
      </c>
      <c r="Y73" s="315">
        <v>37500</v>
      </c>
    </row>
    <row r="74" spans="1:25" ht="20.100000000000001" customHeight="1" x14ac:dyDescent="0.2">
      <c r="A74" s="450"/>
      <c r="B74" s="451" t="s">
        <v>283</v>
      </c>
      <c r="C74" s="451"/>
      <c r="D74" s="452">
        <v>30136.815789473683</v>
      </c>
      <c r="E74" s="452">
        <v>55184.210526315786</v>
      </c>
      <c r="F74" s="452">
        <v>31322.410256410258</v>
      </c>
      <c r="G74" s="452">
        <v>57927.076923076922</v>
      </c>
      <c r="H74" s="452">
        <v>32426.179487179488</v>
      </c>
      <c r="I74" s="452">
        <v>59766.461538461539</v>
      </c>
      <c r="J74" s="452">
        <v>34695.564102564102</v>
      </c>
      <c r="K74" s="452">
        <v>62281.846153846156</v>
      </c>
      <c r="L74" s="452">
        <v>35916.948717948719</v>
      </c>
      <c r="M74" s="452">
        <v>64096.230769230766</v>
      </c>
      <c r="N74" s="452">
        <v>37877.205128205125</v>
      </c>
      <c r="O74" s="452">
        <v>67086.743589743593</v>
      </c>
      <c r="P74" s="452">
        <v>39661.923076923078</v>
      </c>
      <c r="Q74" s="452">
        <v>67471.666666666672</v>
      </c>
      <c r="R74" s="452">
        <v>41711.282051282054</v>
      </c>
      <c r="S74" s="453">
        <v>69436.025641025641</v>
      </c>
      <c r="T74" s="452">
        <v>41032.692307692305</v>
      </c>
      <c r="U74" s="453">
        <v>68076.128205128203</v>
      </c>
      <c r="V74" s="452">
        <v>41927.375</v>
      </c>
      <c r="W74" s="453">
        <v>71669.074999999997</v>
      </c>
      <c r="X74" s="452">
        <v>42820.85</v>
      </c>
      <c r="Y74" s="453">
        <v>71151.78</v>
      </c>
    </row>
    <row r="75" spans="1:25" ht="20.100000000000001" customHeight="1" x14ac:dyDescent="0.2">
      <c r="A75" s="450"/>
      <c r="B75" s="451" t="s">
        <v>284</v>
      </c>
      <c r="C75" s="451"/>
      <c r="D75" s="452">
        <v>58237.625</v>
      </c>
      <c r="E75" s="452">
        <v>59344.125</v>
      </c>
      <c r="F75" s="452">
        <v>61143.192307692305</v>
      </c>
      <c r="G75" s="452">
        <v>62099.269230769234</v>
      </c>
      <c r="H75" s="452">
        <v>64004.423076923078</v>
      </c>
      <c r="I75" s="452">
        <v>64948.5</v>
      </c>
      <c r="J75" s="452">
        <v>65437.269230769234</v>
      </c>
      <c r="K75" s="452">
        <v>66381.38461538461</v>
      </c>
      <c r="L75" s="452">
        <v>67398.888888888891</v>
      </c>
      <c r="M75" s="452">
        <v>68283.962962962964</v>
      </c>
      <c r="N75" s="452">
        <v>69392.481481481474</v>
      </c>
      <c r="O75" s="452">
        <v>70305.370370370365</v>
      </c>
      <c r="P75" s="452">
        <v>72270.851851851854</v>
      </c>
      <c r="Q75" s="452">
        <v>73419.481481481474</v>
      </c>
      <c r="R75" s="452">
        <v>75160.740740740745</v>
      </c>
      <c r="S75" s="453">
        <v>76239.296296296292</v>
      </c>
      <c r="T75" s="452">
        <v>76447.333333333328</v>
      </c>
      <c r="U75" s="453">
        <v>77463.666666666672</v>
      </c>
      <c r="V75" s="452">
        <v>78581.111111111109</v>
      </c>
      <c r="W75" s="453">
        <v>79603.370370370365</v>
      </c>
      <c r="X75" s="452">
        <v>79768.41</v>
      </c>
      <c r="Y75" s="453">
        <v>80761.48</v>
      </c>
    </row>
    <row r="76" spans="1:25" ht="25.5" customHeight="1" x14ac:dyDescent="0.2">
      <c r="A76" s="12"/>
      <c r="B76" s="13" t="s">
        <v>285</v>
      </c>
      <c r="C76" s="13"/>
      <c r="D76" s="43">
        <v>38529</v>
      </c>
      <c r="E76" s="43">
        <v>53352</v>
      </c>
      <c r="F76" s="43">
        <v>42595</v>
      </c>
      <c r="G76" s="43">
        <v>58693</v>
      </c>
      <c r="H76" s="43">
        <v>44375</v>
      </c>
      <c r="I76" s="43">
        <v>60902</v>
      </c>
      <c r="J76" s="43">
        <v>46280</v>
      </c>
      <c r="K76" s="43">
        <v>62953</v>
      </c>
      <c r="L76" s="43">
        <v>48796</v>
      </c>
      <c r="M76" s="43">
        <v>65809</v>
      </c>
      <c r="N76" s="43">
        <v>50770</v>
      </c>
      <c r="O76" s="43">
        <v>68403</v>
      </c>
      <c r="P76" s="43">
        <v>53002</v>
      </c>
      <c r="Q76" s="43">
        <v>69905</v>
      </c>
      <c r="R76" s="43">
        <v>55395</v>
      </c>
      <c r="S76" s="44">
        <v>72219</v>
      </c>
      <c r="T76" s="43">
        <v>55521</v>
      </c>
      <c r="U76" s="44">
        <v>71916</v>
      </c>
      <c r="V76" s="43">
        <v>56698.28</v>
      </c>
      <c r="W76" s="44">
        <v>74866.48</v>
      </c>
      <c r="X76" s="43">
        <v>58349.54</v>
      </c>
      <c r="Y76" s="44">
        <v>75190.64</v>
      </c>
    </row>
    <row r="77" spans="1:25" s="110" customFormat="1" ht="27" customHeight="1" x14ac:dyDescent="0.2">
      <c r="A77" s="580" t="s">
        <v>195</v>
      </c>
      <c r="B77" s="580"/>
      <c r="C77" s="580"/>
      <c r="D77" s="145"/>
      <c r="E77" s="145"/>
      <c r="F77" s="145"/>
      <c r="G77" s="145"/>
      <c r="H77" s="145"/>
      <c r="I77" s="145"/>
      <c r="J77" s="145"/>
      <c r="K77" s="145"/>
      <c r="L77" s="145"/>
      <c r="M77" s="145"/>
      <c r="N77" s="145"/>
      <c r="O77" s="145"/>
      <c r="P77" s="145"/>
      <c r="Q77" s="145"/>
      <c r="R77" s="145"/>
      <c r="S77" s="145"/>
      <c r="T77" s="145"/>
      <c r="U77" s="145"/>
      <c r="V77" s="145"/>
      <c r="W77" s="145"/>
      <c r="X77" s="145"/>
      <c r="Y77" s="145"/>
    </row>
    <row r="78" spans="1:25" ht="13.5" x14ac:dyDescent="0.2">
      <c r="A78" s="45" t="s">
        <v>286</v>
      </c>
      <c r="B78" s="46"/>
      <c r="C78" s="46"/>
      <c r="K78" s="110"/>
      <c r="L78" s="110"/>
      <c r="M78" s="110"/>
      <c r="N78" s="110"/>
      <c r="O78" s="110"/>
      <c r="P78" s="110"/>
      <c r="Q78" s="110"/>
      <c r="R78" s="110"/>
      <c r="S78" s="110"/>
      <c r="T78" s="110"/>
      <c r="U78" s="110"/>
      <c r="V78" s="110"/>
      <c r="W78" s="110"/>
    </row>
    <row r="79" spans="1:25" x14ac:dyDescent="0.2">
      <c r="A79" s="45"/>
      <c r="B79" s="45" t="s">
        <v>287</v>
      </c>
      <c r="C79" s="46"/>
      <c r="K79" s="110"/>
      <c r="L79" s="110"/>
      <c r="M79" s="110"/>
      <c r="N79" s="206"/>
      <c r="O79" s="206"/>
      <c r="P79" s="206"/>
      <c r="Q79" s="110"/>
      <c r="R79" s="204"/>
      <c r="S79" s="22"/>
      <c r="T79" s="22"/>
      <c r="U79" s="22"/>
      <c r="V79" s="22"/>
      <c r="W79" s="22"/>
    </row>
    <row r="80" spans="1:25" x14ac:dyDescent="0.2">
      <c r="A80" s="45"/>
      <c r="B80" s="45" t="s">
        <v>288</v>
      </c>
      <c r="C80" s="45"/>
      <c r="K80" s="110"/>
      <c r="L80" s="110"/>
      <c r="M80" s="110"/>
      <c r="N80" s="110"/>
      <c r="O80" s="110"/>
      <c r="P80" s="110"/>
      <c r="Q80" s="110"/>
      <c r="R80" s="205"/>
      <c r="S80" s="22"/>
      <c r="T80" s="22"/>
      <c r="U80" s="22"/>
      <c r="V80" s="22"/>
      <c r="W80" s="22"/>
    </row>
    <row r="81" spans="1:23" x14ac:dyDescent="0.2">
      <c r="A81" s="46"/>
      <c r="B81" s="45" t="s">
        <v>289</v>
      </c>
      <c r="C81" s="45"/>
      <c r="K81" s="110"/>
      <c r="L81" s="111"/>
      <c r="M81" s="111"/>
      <c r="N81" s="111"/>
      <c r="O81" s="111"/>
      <c r="P81" s="111"/>
      <c r="Q81" s="111"/>
      <c r="R81" s="111"/>
      <c r="S81" s="111"/>
      <c r="T81" s="111"/>
      <c r="U81" s="111"/>
      <c r="V81" s="111"/>
      <c r="W81" s="111"/>
    </row>
    <row r="82" spans="1:23" ht="23.45" customHeight="1" x14ac:dyDescent="0.2">
      <c r="A82" s="45"/>
      <c r="B82" s="592" t="s">
        <v>290</v>
      </c>
      <c r="C82" s="592"/>
      <c r="K82" s="110"/>
      <c r="L82" s="112"/>
      <c r="M82" s="113"/>
      <c r="N82" s="113"/>
      <c r="O82" s="113"/>
      <c r="P82" s="113"/>
      <c r="Q82" s="113"/>
      <c r="R82" s="112"/>
      <c r="S82" s="113"/>
      <c r="T82" s="113"/>
      <c r="U82" s="113"/>
      <c r="V82" s="113"/>
      <c r="W82" s="113"/>
    </row>
    <row r="83" spans="1:23" x14ac:dyDescent="0.2">
      <c r="A83" s="45"/>
      <c r="B83" s="46"/>
      <c r="C83" s="46"/>
      <c r="K83" s="110"/>
      <c r="L83" s="112"/>
      <c r="M83" s="113"/>
      <c r="N83" s="113"/>
      <c r="O83" s="113"/>
      <c r="P83" s="113"/>
      <c r="Q83" s="113"/>
      <c r="R83" s="112"/>
      <c r="S83" s="113"/>
      <c r="T83" s="113"/>
      <c r="U83" s="113"/>
      <c r="V83" s="113"/>
      <c r="W83" s="113"/>
    </row>
    <row r="84" spans="1:23" ht="22.9" customHeight="1" x14ac:dyDescent="0.2">
      <c r="A84" s="592" t="s">
        <v>291</v>
      </c>
      <c r="B84" s="592"/>
      <c r="C84" s="592"/>
      <c r="K84" s="110"/>
      <c r="L84" s="110"/>
      <c r="M84" s="110"/>
      <c r="N84" s="110"/>
      <c r="O84" s="110"/>
      <c r="P84" s="110"/>
      <c r="Q84" s="110"/>
      <c r="R84" s="110"/>
      <c r="S84" s="110"/>
      <c r="T84" s="110"/>
      <c r="U84" s="110"/>
      <c r="V84" s="110"/>
      <c r="W84" s="110"/>
    </row>
    <row r="85" spans="1:23" ht="12" customHeight="1" x14ac:dyDescent="0.2">
      <c r="A85" s="45" t="s">
        <v>201</v>
      </c>
      <c r="B85" s="46"/>
      <c r="C85" s="46"/>
    </row>
  </sheetData>
  <autoFilter ref="A4:S82" xr:uid="{00000000-0009-0000-0000-000006000000}"/>
  <mergeCells count="17">
    <mergeCell ref="X3:Y3"/>
    <mergeCell ref="A1:C1"/>
    <mergeCell ref="A77:C77"/>
    <mergeCell ref="A84:C84"/>
    <mergeCell ref="A2:B2"/>
    <mergeCell ref="A3:B3"/>
    <mergeCell ref="B82:C82"/>
    <mergeCell ref="V3:W3"/>
    <mergeCell ref="T3:U3"/>
    <mergeCell ref="R3:S3"/>
    <mergeCell ref="P3:Q3"/>
    <mergeCell ref="N3:O3"/>
    <mergeCell ref="L3:M3"/>
    <mergeCell ref="J3:K3"/>
    <mergeCell ref="H3:I3"/>
    <mergeCell ref="F3:G3"/>
    <mergeCell ref="D3:E3"/>
  </mergeCells>
  <conditionalFormatting sqref="A5:W59 A61:W73 D60:W60">
    <cfRule type="expression" dxfId="31" priority="3">
      <formula>MOD(ROW(),2)=0</formula>
    </cfRule>
  </conditionalFormatting>
  <conditionalFormatting sqref="X5:Y73">
    <cfRule type="expression" dxfId="30" priority="2">
      <formula>MOD(ROW(),2)=0</formula>
    </cfRule>
  </conditionalFormatting>
  <conditionalFormatting sqref="A60:C60">
    <cfRule type="expression" dxfId="29" priority="1">
      <formula>MOD(ROW(),2)=0</formula>
    </cfRule>
  </conditionalFormatting>
  <hyperlinks>
    <hyperlink ref="A2:B2" location="TOC!A1" display="Return to Table of Contents" xr:uid="{00000000-0004-0000-0600-000000000000}"/>
  </hyperlinks>
  <pageMargins left="0.25" right="0.25" top="0.75" bottom="0.75" header="0.3" footer="0.3"/>
  <pageSetup scale="42" fitToWidth="0" orientation="portrait" horizontalDpi="1200" verticalDpi="1200" r:id="rId1"/>
  <headerFooter>
    <oddHeader>&amp;L2022-23 &amp;"Arial,Italic"Survey of Dental Education
&amp;"Arial,Regular"Report 2 - Tuition, Admission, and Attrition</oddHeader>
  </headerFooter>
  <colBreaks count="1" manualBreakCount="1">
    <brk id="15" max="84"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AC90"/>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4.25" x14ac:dyDescent="0.2"/>
  <cols>
    <col min="1" max="1" width="8.85546875" style="4" customWidth="1"/>
    <col min="2" max="2" width="55.5703125" style="6" customWidth="1"/>
    <col min="3" max="3" width="21.140625" style="6" customWidth="1"/>
    <col min="4" max="28" width="12.7109375" style="4" customWidth="1"/>
    <col min="29" max="29" width="15.85546875" style="4" customWidth="1"/>
    <col min="30" max="16384" width="9.140625" style="4"/>
  </cols>
  <sheetData>
    <row r="1" spans="1:29" s="6" customFormat="1" ht="35.450000000000003" customHeight="1" x14ac:dyDescent="0.25">
      <c r="A1" s="596" t="s">
        <v>292</v>
      </c>
      <c r="B1" s="596"/>
      <c r="C1" s="596"/>
      <c r="E1" s="266"/>
    </row>
    <row r="2" spans="1:29" ht="21" customHeight="1" x14ac:dyDescent="0.2">
      <c r="A2" s="577" t="s">
        <v>36</v>
      </c>
      <c r="B2" s="577"/>
      <c r="C2" s="370"/>
    </row>
    <row r="3" spans="1:29" s="48" customFormat="1" ht="24" customHeight="1" x14ac:dyDescent="0.2">
      <c r="A3" s="576"/>
      <c r="B3" s="576"/>
      <c r="C3" s="199"/>
      <c r="D3" s="574" t="s">
        <v>70</v>
      </c>
      <c r="E3" s="598"/>
      <c r="F3" s="598"/>
      <c r="G3" s="598"/>
      <c r="H3" s="575"/>
      <c r="I3" s="574" t="s">
        <v>71</v>
      </c>
      <c r="J3" s="598"/>
      <c r="K3" s="598"/>
      <c r="L3" s="598"/>
      <c r="M3" s="575"/>
      <c r="N3" s="574" t="s">
        <v>72</v>
      </c>
      <c r="O3" s="598"/>
      <c r="P3" s="598"/>
      <c r="Q3" s="598"/>
      <c r="R3" s="575"/>
      <c r="S3" s="574" t="s">
        <v>73</v>
      </c>
      <c r="T3" s="598"/>
      <c r="U3" s="598"/>
      <c r="V3" s="598"/>
      <c r="W3" s="575"/>
      <c r="X3" s="585" t="s">
        <v>293</v>
      </c>
      <c r="Y3" s="576"/>
      <c r="Z3" s="576"/>
      <c r="AA3" s="576"/>
      <c r="AB3" s="576"/>
      <c r="AC3" s="432"/>
    </row>
    <row r="4" spans="1:29" ht="51.75" x14ac:dyDescent="0.25">
      <c r="A4" s="7" t="s">
        <v>75</v>
      </c>
      <c r="B4" s="7" t="s">
        <v>76</v>
      </c>
      <c r="C4" s="373" t="s">
        <v>77</v>
      </c>
      <c r="D4" s="49" t="s">
        <v>294</v>
      </c>
      <c r="E4" s="47" t="s">
        <v>295</v>
      </c>
      <c r="F4" s="47" t="s">
        <v>296</v>
      </c>
      <c r="G4" s="47" t="s">
        <v>297</v>
      </c>
      <c r="H4" s="50" t="s">
        <v>298</v>
      </c>
      <c r="I4" s="49" t="s">
        <v>294</v>
      </c>
      <c r="J4" s="47" t="s">
        <v>295</v>
      </c>
      <c r="K4" s="47" t="s">
        <v>296</v>
      </c>
      <c r="L4" s="47" t="s">
        <v>297</v>
      </c>
      <c r="M4" s="50" t="s">
        <v>298</v>
      </c>
      <c r="N4" s="49" t="s">
        <v>294</v>
      </c>
      <c r="O4" s="47" t="s">
        <v>295</v>
      </c>
      <c r="P4" s="47" t="s">
        <v>296</v>
      </c>
      <c r="Q4" s="47" t="s">
        <v>297</v>
      </c>
      <c r="R4" s="50" t="s">
        <v>298</v>
      </c>
      <c r="S4" s="49" t="s">
        <v>294</v>
      </c>
      <c r="T4" s="47" t="s">
        <v>295</v>
      </c>
      <c r="U4" s="47" t="s">
        <v>296</v>
      </c>
      <c r="V4" s="47" t="s">
        <v>297</v>
      </c>
      <c r="W4" s="50" t="s">
        <v>298</v>
      </c>
      <c r="X4" s="47" t="s">
        <v>294</v>
      </c>
      <c r="Y4" s="47" t="s">
        <v>295</v>
      </c>
      <c r="Z4" s="47" t="s">
        <v>296</v>
      </c>
      <c r="AA4" s="47" t="s">
        <v>297</v>
      </c>
      <c r="AB4" s="47" t="s">
        <v>298</v>
      </c>
      <c r="AC4" s="431" t="s">
        <v>299</v>
      </c>
    </row>
    <row r="5" spans="1:29" s="48" customFormat="1" ht="20.100000000000001" customHeight="1" x14ac:dyDescent="0.2">
      <c r="A5" s="281" t="s">
        <v>80</v>
      </c>
      <c r="B5" s="293" t="s">
        <v>81</v>
      </c>
      <c r="C5" s="383" t="s">
        <v>82</v>
      </c>
      <c r="D5" s="299">
        <v>4698</v>
      </c>
      <c r="E5" s="309">
        <v>0</v>
      </c>
      <c r="F5" s="309">
        <v>0</v>
      </c>
      <c r="G5" s="309">
        <v>0</v>
      </c>
      <c r="H5" s="300">
        <v>2874</v>
      </c>
      <c r="I5" s="299">
        <v>4318</v>
      </c>
      <c r="J5" s="309">
        <v>0</v>
      </c>
      <c r="K5" s="309">
        <v>0</v>
      </c>
      <c r="L5" s="309">
        <v>0</v>
      </c>
      <c r="M5" s="300">
        <v>2874</v>
      </c>
      <c r="N5" s="299">
        <v>4651</v>
      </c>
      <c r="O5" s="309">
        <v>0</v>
      </c>
      <c r="P5" s="309">
        <v>0</v>
      </c>
      <c r="Q5" s="309">
        <v>0</v>
      </c>
      <c r="R5" s="300">
        <v>2874</v>
      </c>
      <c r="S5" s="299">
        <v>4681</v>
      </c>
      <c r="T5" s="309">
        <v>0</v>
      </c>
      <c r="U5" s="309">
        <v>15</v>
      </c>
      <c r="V5" s="309">
        <v>0</v>
      </c>
      <c r="W5" s="300">
        <v>2874</v>
      </c>
      <c r="X5" s="299">
        <v>18348</v>
      </c>
      <c r="Y5" s="309">
        <v>0</v>
      </c>
      <c r="Z5" s="309">
        <v>15</v>
      </c>
      <c r="AA5" s="309">
        <v>0</v>
      </c>
      <c r="AB5" s="300">
        <v>11496</v>
      </c>
      <c r="AC5" s="300">
        <v>29859</v>
      </c>
    </row>
    <row r="6" spans="1:29" s="48" customFormat="1" ht="20.100000000000001" customHeight="1" x14ac:dyDescent="0.2">
      <c r="A6" s="281" t="s">
        <v>83</v>
      </c>
      <c r="B6" s="293" t="s">
        <v>84</v>
      </c>
      <c r="C6" s="383" t="s">
        <v>85</v>
      </c>
      <c r="D6" s="316">
        <v>3090</v>
      </c>
      <c r="E6" s="265">
        <v>3000</v>
      </c>
      <c r="F6" s="265">
        <v>5786</v>
      </c>
      <c r="G6" s="265">
        <v>0</v>
      </c>
      <c r="H6" s="317">
        <v>134</v>
      </c>
      <c r="I6" s="316">
        <v>3090</v>
      </c>
      <c r="J6" s="265">
        <v>3000</v>
      </c>
      <c r="K6" s="265">
        <v>6032</v>
      </c>
      <c r="L6" s="265">
        <v>0</v>
      </c>
      <c r="M6" s="317">
        <v>134</v>
      </c>
      <c r="N6" s="316">
        <v>3516</v>
      </c>
      <c r="O6" s="265">
        <v>3000</v>
      </c>
      <c r="P6" s="265">
        <v>2326</v>
      </c>
      <c r="Q6" s="265">
        <v>0</v>
      </c>
      <c r="R6" s="317">
        <v>134</v>
      </c>
      <c r="S6" s="316">
        <v>3815</v>
      </c>
      <c r="T6" s="265">
        <v>3000</v>
      </c>
      <c r="U6" s="265">
        <v>2695</v>
      </c>
      <c r="V6" s="265">
        <v>0</v>
      </c>
      <c r="W6" s="317">
        <v>134</v>
      </c>
      <c r="X6" s="316">
        <v>13511</v>
      </c>
      <c r="Y6" s="265">
        <v>12000</v>
      </c>
      <c r="Z6" s="265">
        <v>16839</v>
      </c>
      <c r="AA6" s="265">
        <v>0</v>
      </c>
      <c r="AB6" s="317">
        <v>536</v>
      </c>
      <c r="AC6" s="317">
        <v>42886</v>
      </c>
    </row>
    <row r="7" spans="1:29" s="48" customFormat="1" ht="20.100000000000001" customHeight="1" x14ac:dyDescent="0.2">
      <c r="A7" s="281" t="s">
        <v>83</v>
      </c>
      <c r="B7" s="293" t="s">
        <v>86</v>
      </c>
      <c r="C7" s="383" t="s">
        <v>85</v>
      </c>
      <c r="D7" s="316">
        <v>724</v>
      </c>
      <c r="E7" s="265">
        <v>3695</v>
      </c>
      <c r="F7" s="265">
        <v>1896</v>
      </c>
      <c r="G7" s="265">
        <v>13942</v>
      </c>
      <c r="H7" s="317">
        <v>3736</v>
      </c>
      <c r="I7" s="316">
        <v>724</v>
      </c>
      <c r="J7" s="265">
        <v>3695</v>
      </c>
      <c r="K7" s="265">
        <v>1974</v>
      </c>
      <c r="L7" s="265">
        <v>12495</v>
      </c>
      <c r="M7" s="317">
        <v>2802</v>
      </c>
      <c r="N7" s="316">
        <v>724</v>
      </c>
      <c r="O7" s="265">
        <v>3695</v>
      </c>
      <c r="P7" s="265">
        <v>150</v>
      </c>
      <c r="Q7" s="265">
        <v>12495</v>
      </c>
      <c r="R7" s="317">
        <v>3736</v>
      </c>
      <c r="S7" s="316">
        <v>724</v>
      </c>
      <c r="T7" s="265">
        <v>3695</v>
      </c>
      <c r="U7" s="265">
        <v>150</v>
      </c>
      <c r="V7" s="265">
        <v>12495</v>
      </c>
      <c r="W7" s="317">
        <v>3736</v>
      </c>
      <c r="X7" s="316">
        <v>2896</v>
      </c>
      <c r="Y7" s="265">
        <v>14780</v>
      </c>
      <c r="Z7" s="265">
        <v>4170</v>
      </c>
      <c r="AA7" s="265">
        <v>51427</v>
      </c>
      <c r="AB7" s="317">
        <v>14010</v>
      </c>
      <c r="AC7" s="317">
        <v>87283</v>
      </c>
    </row>
    <row r="8" spans="1:29" s="48" customFormat="1" ht="20.100000000000001" customHeight="1" x14ac:dyDescent="0.2">
      <c r="A8" s="281" t="s">
        <v>87</v>
      </c>
      <c r="B8" s="293" t="s">
        <v>88</v>
      </c>
      <c r="C8" s="383" t="s">
        <v>89</v>
      </c>
      <c r="D8" s="316">
        <v>2519</v>
      </c>
      <c r="E8" s="265">
        <v>6500</v>
      </c>
      <c r="F8" s="265">
        <v>9000</v>
      </c>
      <c r="G8" s="265">
        <v>0</v>
      </c>
      <c r="H8" s="317">
        <v>3345</v>
      </c>
      <c r="I8" s="316">
        <v>1254</v>
      </c>
      <c r="J8" s="265">
        <v>9375</v>
      </c>
      <c r="K8" s="265">
        <v>6575</v>
      </c>
      <c r="L8" s="265">
        <v>0</v>
      </c>
      <c r="M8" s="317">
        <v>3345</v>
      </c>
      <c r="N8" s="316" t="s">
        <v>56</v>
      </c>
      <c r="O8" s="265" t="s">
        <v>56</v>
      </c>
      <c r="P8" s="265" t="s">
        <v>56</v>
      </c>
      <c r="Q8" s="265" t="s">
        <v>56</v>
      </c>
      <c r="R8" s="265" t="s">
        <v>56</v>
      </c>
      <c r="S8" s="265" t="s">
        <v>56</v>
      </c>
      <c r="T8" s="265" t="s">
        <v>56</v>
      </c>
      <c r="U8" s="265" t="s">
        <v>56</v>
      </c>
      <c r="V8" s="265" t="s">
        <v>56</v>
      </c>
      <c r="W8" s="265" t="s">
        <v>56</v>
      </c>
      <c r="X8" s="316" t="s">
        <v>56</v>
      </c>
      <c r="Y8" s="265" t="s">
        <v>56</v>
      </c>
      <c r="Z8" s="265" t="s">
        <v>56</v>
      </c>
      <c r="AA8" s="265" t="s">
        <v>56</v>
      </c>
      <c r="AB8" s="317" t="s">
        <v>56</v>
      </c>
      <c r="AC8" s="317" t="s">
        <v>56</v>
      </c>
    </row>
    <row r="9" spans="1:29" s="48" customFormat="1" ht="20.100000000000001" customHeight="1" x14ac:dyDescent="0.2">
      <c r="A9" s="281" t="s">
        <v>87</v>
      </c>
      <c r="B9" s="293" t="s">
        <v>91</v>
      </c>
      <c r="C9" s="392" t="s">
        <v>85</v>
      </c>
      <c r="D9" s="316">
        <v>4760</v>
      </c>
      <c r="E9" s="265">
        <v>12347</v>
      </c>
      <c r="F9" s="265">
        <v>2795</v>
      </c>
      <c r="G9" s="265">
        <v>0</v>
      </c>
      <c r="H9" s="317">
        <v>3946</v>
      </c>
      <c r="I9" s="316">
        <v>9756</v>
      </c>
      <c r="J9" s="265">
        <v>3208</v>
      </c>
      <c r="K9" s="265">
        <v>800</v>
      </c>
      <c r="L9" s="265">
        <v>0</v>
      </c>
      <c r="M9" s="317">
        <v>3946</v>
      </c>
      <c r="N9" s="316">
        <v>11471</v>
      </c>
      <c r="O9" s="265">
        <v>0</v>
      </c>
      <c r="P9" s="265">
        <v>800</v>
      </c>
      <c r="Q9" s="265">
        <v>0</v>
      </c>
      <c r="R9" s="317">
        <v>3946</v>
      </c>
      <c r="S9" s="316" t="s">
        <v>56</v>
      </c>
      <c r="T9" s="265" t="s">
        <v>56</v>
      </c>
      <c r="U9" s="265" t="s">
        <v>56</v>
      </c>
      <c r="V9" s="265" t="s">
        <v>56</v>
      </c>
      <c r="W9" s="317" t="s">
        <v>56</v>
      </c>
      <c r="X9" s="316">
        <v>25987</v>
      </c>
      <c r="Y9" s="265">
        <v>15555</v>
      </c>
      <c r="Z9" s="265">
        <v>4395</v>
      </c>
      <c r="AA9" s="265">
        <v>0</v>
      </c>
      <c r="AB9" s="317">
        <v>11838</v>
      </c>
      <c r="AC9" s="317">
        <v>57775</v>
      </c>
    </row>
    <row r="10" spans="1:29" s="48" customFormat="1" ht="20.100000000000001" customHeight="1" x14ac:dyDescent="0.2">
      <c r="A10" s="281" t="s">
        <v>87</v>
      </c>
      <c r="B10" s="293" t="s">
        <v>92</v>
      </c>
      <c r="C10" s="383" t="s">
        <v>82</v>
      </c>
      <c r="D10" s="316">
        <v>1582</v>
      </c>
      <c r="E10" s="265">
        <v>14096</v>
      </c>
      <c r="F10" s="265">
        <v>0</v>
      </c>
      <c r="G10" s="265">
        <v>55</v>
      </c>
      <c r="H10" s="317">
        <v>6569</v>
      </c>
      <c r="I10" s="316">
        <v>1582</v>
      </c>
      <c r="J10" s="265">
        <v>9848</v>
      </c>
      <c r="K10" s="265">
        <v>0</v>
      </c>
      <c r="L10" s="265">
        <v>55</v>
      </c>
      <c r="M10" s="317">
        <v>6569</v>
      </c>
      <c r="N10" s="316">
        <v>1582</v>
      </c>
      <c r="O10" s="265">
        <v>7328</v>
      </c>
      <c r="P10" s="265">
        <v>0</v>
      </c>
      <c r="Q10" s="265">
        <v>55</v>
      </c>
      <c r="R10" s="317">
        <v>6569</v>
      </c>
      <c r="S10" s="316">
        <v>1582</v>
      </c>
      <c r="T10" s="265">
        <v>8468</v>
      </c>
      <c r="U10" s="265">
        <v>0</v>
      </c>
      <c r="V10" s="265">
        <v>55</v>
      </c>
      <c r="W10" s="317">
        <v>6569</v>
      </c>
      <c r="X10" s="316">
        <v>6328</v>
      </c>
      <c r="Y10" s="265">
        <v>39740</v>
      </c>
      <c r="Z10" s="265">
        <v>0</v>
      </c>
      <c r="AA10" s="265">
        <v>220</v>
      </c>
      <c r="AB10" s="317">
        <v>26276</v>
      </c>
      <c r="AC10" s="317">
        <v>72564</v>
      </c>
    </row>
    <row r="11" spans="1:29" s="48" customFormat="1" ht="20.100000000000001" customHeight="1" x14ac:dyDescent="0.2">
      <c r="A11" s="281" t="s">
        <v>87</v>
      </c>
      <c r="B11" s="293" t="s">
        <v>93</v>
      </c>
      <c r="C11" s="383" t="s">
        <v>82</v>
      </c>
      <c r="D11" s="316">
        <v>0</v>
      </c>
      <c r="E11" s="265">
        <v>17874</v>
      </c>
      <c r="F11" s="265">
        <v>1600</v>
      </c>
      <c r="G11" s="265">
        <v>5715</v>
      </c>
      <c r="H11" s="317">
        <v>4714</v>
      </c>
      <c r="I11" s="316">
        <v>0</v>
      </c>
      <c r="J11" s="265">
        <v>9122</v>
      </c>
      <c r="K11" s="265">
        <v>2500</v>
      </c>
      <c r="L11" s="265">
        <v>4090</v>
      </c>
      <c r="M11" s="317">
        <v>4714</v>
      </c>
      <c r="N11" s="316">
        <v>0</v>
      </c>
      <c r="O11" s="265">
        <v>0</v>
      </c>
      <c r="P11" s="265">
        <v>400</v>
      </c>
      <c r="Q11" s="265">
        <v>2835</v>
      </c>
      <c r="R11" s="317">
        <v>4714</v>
      </c>
      <c r="S11" s="316">
        <v>0</v>
      </c>
      <c r="T11" s="265">
        <v>0</v>
      </c>
      <c r="U11" s="265">
        <v>0</v>
      </c>
      <c r="V11" s="265">
        <v>3570</v>
      </c>
      <c r="W11" s="317">
        <v>4714</v>
      </c>
      <c r="X11" s="316">
        <v>0</v>
      </c>
      <c r="Y11" s="265">
        <v>26996</v>
      </c>
      <c r="Z11" s="265">
        <v>4500</v>
      </c>
      <c r="AA11" s="265">
        <v>16210</v>
      </c>
      <c r="AB11" s="317">
        <v>18856</v>
      </c>
      <c r="AC11" s="317">
        <v>66562</v>
      </c>
    </row>
    <row r="12" spans="1:29" s="48" customFormat="1" ht="20.100000000000001" customHeight="1" x14ac:dyDescent="0.2">
      <c r="A12" s="281" t="s">
        <v>87</v>
      </c>
      <c r="B12" s="293" t="s">
        <v>94</v>
      </c>
      <c r="C12" s="383" t="s">
        <v>85</v>
      </c>
      <c r="D12" s="316">
        <v>151</v>
      </c>
      <c r="E12" s="265">
        <v>15453</v>
      </c>
      <c r="F12" s="265">
        <v>0</v>
      </c>
      <c r="G12" s="265">
        <v>724</v>
      </c>
      <c r="H12" s="317">
        <v>3327</v>
      </c>
      <c r="I12" s="316">
        <v>96</v>
      </c>
      <c r="J12" s="265">
        <v>9080</v>
      </c>
      <c r="K12" s="265">
        <v>0</v>
      </c>
      <c r="L12" s="265">
        <v>314</v>
      </c>
      <c r="M12" s="317">
        <v>3327</v>
      </c>
      <c r="N12" s="316">
        <v>96</v>
      </c>
      <c r="O12" s="265">
        <v>5091</v>
      </c>
      <c r="P12" s="265">
        <v>0</v>
      </c>
      <c r="Q12" s="265">
        <v>314</v>
      </c>
      <c r="R12" s="317">
        <v>3327</v>
      </c>
      <c r="S12" s="316">
        <v>96</v>
      </c>
      <c r="T12" s="265">
        <v>3394</v>
      </c>
      <c r="U12" s="265">
        <v>0</v>
      </c>
      <c r="V12" s="265">
        <v>314</v>
      </c>
      <c r="W12" s="317">
        <v>3327</v>
      </c>
      <c r="X12" s="316">
        <v>439</v>
      </c>
      <c r="Y12" s="265">
        <v>33018</v>
      </c>
      <c r="Z12" s="265">
        <v>0</v>
      </c>
      <c r="AA12" s="265">
        <v>1666</v>
      </c>
      <c r="AB12" s="317">
        <v>13308</v>
      </c>
      <c r="AC12" s="317">
        <v>48431</v>
      </c>
    </row>
    <row r="13" spans="1:29" s="48" customFormat="1" ht="20.100000000000001" customHeight="1" x14ac:dyDescent="0.2">
      <c r="A13" s="281" t="s">
        <v>87</v>
      </c>
      <c r="B13" s="293" t="s">
        <v>95</v>
      </c>
      <c r="C13" s="383" t="s">
        <v>85</v>
      </c>
      <c r="D13" s="316">
        <v>2835</v>
      </c>
      <c r="E13" s="265">
        <v>5800</v>
      </c>
      <c r="F13" s="265">
        <v>5229</v>
      </c>
      <c r="G13" s="265">
        <v>1890</v>
      </c>
      <c r="H13" s="317">
        <v>0</v>
      </c>
      <c r="I13" s="316">
        <v>3780</v>
      </c>
      <c r="J13" s="265">
        <v>7300</v>
      </c>
      <c r="K13" s="265">
        <v>2210</v>
      </c>
      <c r="L13" s="265">
        <v>2140</v>
      </c>
      <c r="M13" s="317">
        <v>0</v>
      </c>
      <c r="N13" s="316">
        <v>3780</v>
      </c>
      <c r="O13" s="265">
        <v>190</v>
      </c>
      <c r="P13" s="265">
        <v>1260</v>
      </c>
      <c r="Q13" s="265">
        <v>1940</v>
      </c>
      <c r="R13" s="317">
        <v>0</v>
      </c>
      <c r="S13" s="316">
        <v>3780</v>
      </c>
      <c r="T13" s="265">
        <v>0</v>
      </c>
      <c r="U13" s="265">
        <v>1600</v>
      </c>
      <c r="V13" s="265">
        <v>1940</v>
      </c>
      <c r="W13" s="317">
        <v>0</v>
      </c>
      <c r="X13" s="316">
        <v>14175</v>
      </c>
      <c r="Y13" s="265">
        <v>13290</v>
      </c>
      <c r="Z13" s="265">
        <v>10299</v>
      </c>
      <c r="AA13" s="265">
        <v>7910</v>
      </c>
      <c r="AB13" s="317">
        <v>0</v>
      </c>
      <c r="AC13" s="317">
        <v>45674</v>
      </c>
    </row>
    <row r="14" spans="1:29" s="48" customFormat="1" ht="20.100000000000001" customHeight="1" x14ac:dyDescent="0.2">
      <c r="A14" s="281" t="s">
        <v>87</v>
      </c>
      <c r="B14" s="293" t="s">
        <v>96</v>
      </c>
      <c r="C14" s="383" t="s">
        <v>85</v>
      </c>
      <c r="D14" s="316">
        <v>40</v>
      </c>
      <c r="E14" s="265">
        <v>6842</v>
      </c>
      <c r="F14" s="265">
        <v>2131</v>
      </c>
      <c r="G14" s="265">
        <v>2434</v>
      </c>
      <c r="H14" s="317">
        <v>3816</v>
      </c>
      <c r="I14" s="316">
        <v>40</v>
      </c>
      <c r="J14" s="265">
        <v>6842</v>
      </c>
      <c r="K14" s="265">
        <v>1454</v>
      </c>
      <c r="L14" s="265">
        <v>153</v>
      </c>
      <c r="M14" s="317">
        <v>3816</v>
      </c>
      <c r="N14" s="316">
        <v>40</v>
      </c>
      <c r="O14" s="265">
        <v>6842</v>
      </c>
      <c r="P14" s="265">
        <v>1281</v>
      </c>
      <c r="Q14" s="265">
        <v>283</v>
      </c>
      <c r="R14" s="317">
        <v>3816</v>
      </c>
      <c r="S14" s="316">
        <v>40</v>
      </c>
      <c r="T14" s="265">
        <v>6842</v>
      </c>
      <c r="U14" s="265">
        <v>1127</v>
      </c>
      <c r="V14" s="265">
        <v>153</v>
      </c>
      <c r="W14" s="317">
        <v>3816</v>
      </c>
      <c r="X14" s="316">
        <v>160</v>
      </c>
      <c r="Y14" s="265">
        <v>27368</v>
      </c>
      <c r="Z14" s="265">
        <v>5993</v>
      </c>
      <c r="AA14" s="265">
        <v>3023</v>
      </c>
      <c r="AB14" s="317">
        <v>15264</v>
      </c>
      <c r="AC14" s="317">
        <v>51808</v>
      </c>
    </row>
    <row r="15" spans="1:29" s="48" customFormat="1" ht="20.100000000000001" customHeight="1" x14ac:dyDescent="0.2">
      <c r="A15" s="281" t="s">
        <v>97</v>
      </c>
      <c r="B15" s="293" t="s">
        <v>98</v>
      </c>
      <c r="C15" s="383" t="s">
        <v>82</v>
      </c>
      <c r="D15" s="316">
        <v>466</v>
      </c>
      <c r="E15" s="265">
        <v>4405</v>
      </c>
      <c r="F15" s="265">
        <v>4800</v>
      </c>
      <c r="G15" s="265">
        <v>0</v>
      </c>
      <c r="H15" s="317">
        <v>4200</v>
      </c>
      <c r="I15" s="316">
        <v>466</v>
      </c>
      <c r="J15" s="265">
        <v>2105</v>
      </c>
      <c r="K15" s="265">
        <v>0</v>
      </c>
      <c r="L15" s="265">
        <v>0</v>
      </c>
      <c r="M15" s="317">
        <v>4200</v>
      </c>
      <c r="N15" s="316">
        <v>466</v>
      </c>
      <c r="O15" s="265">
        <v>2105</v>
      </c>
      <c r="P15" s="265">
        <v>0</v>
      </c>
      <c r="Q15" s="265">
        <v>0</v>
      </c>
      <c r="R15" s="317">
        <v>4200</v>
      </c>
      <c r="S15" s="316">
        <v>466</v>
      </c>
      <c r="T15" s="265">
        <v>2105</v>
      </c>
      <c r="U15" s="265">
        <v>0</v>
      </c>
      <c r="V15" s="265">
        <v>0</v>
      </c>
      <c r="W15" s="317">
        <v>4200</v>
      </c>
      <c r="X15" s="316">
        <v>1864</v>
      </c>
      <c r="Y15" s="265">
        <v>10720</v>
      </c>
      <c r="Z15" s="265">
        <v>4800</v>
      </c>
      <c r="AA15" s="265">
        <v>0</v>
      </c>
      <c r="AB15" s="317">
        <v>16800</v>
      </c>
      <c r="AC15" s="317">
        <v>34184</v>
      </c>
    </row>
    <row r="16" spans="1:29" s="48" customFormat="1" ht="20.100000000000001" customHeight="1" x14ac:dyDescent="0.2">
      <c r="A16" s="281" t="s">
        <v>99</v>
      </c>
      <c r="B16" s="293" t="s">
        <v>100</v>
      </c>
      <c r="C16" s="383" t="s">
        <v>82</v>
      </c>
      <c r="D16" s="316">
        <v>3038</v>
      </c>
      <c r="E16" s="265">
        <v>9206</v>
      </c>
      <c r="F16" s="265">
        <v>2800</v>
      </c>
      <c r="G16" s="265">
        <v>250</v>
      </c>
      <c r="H16" s="317">
        <v>3273</v>
      </c>
      <c r="I16" s="316">
        <v>3038</v>
      </c>
      <c r="J16" s="265">
        <v>5929</v>
      </c>
      <c r="K16" s="265">
        <v>800</v>
      </c>
      <c r="L16" s="265">
        <v>400</v>
      </c>
      <c r="M16" s="317">
        <v>3273</v>
      </c>
      <c r="N16" s="316">
        <v>3038</v>
      </c>
      <c r="O16" s="265">
        <v>0</v>
      </c>
      <c r="P16" s="265">
        <v>700</v>
      </c>
      <c r="Q16" s="265">
        <v>5040</v>
      </c>
      <c r="R16" s="317">
        <v>3273</v>
      </c>
      <c r="S16" s="316">
        <v>3038</v>
      </c>
      <c r="T16" s="265">
        <v>0</v>
      </c>
      <c r="U16" s="265">
        <v>250</v>
      </c>
      <c r="V16" s="265">
        <v>3150</v>
      </c>
      <c r="W16" s="317">
        <v>3273</v>
      </c>
      <c r="X16" s="316">
        <v>12152</v>
      </c>
      <c r="Y16" s="265">
        <v>15135</v>
      </c>
      <c r="Z16" s="265">
        <v>4550</v>
      </c>
      <c r="AA16" s="265">
        <v>8840</v>
      </c>
      <c r="AB16" s="317">
        <v>13092</v>
      </c>
      <c r="AC16" s="317">
        <v>53769</v>
      </c>
    </row>
    <row r="17" spans="1:29" s="48" customFormat="1" ht="20.100000000000001" customHeight="1" x14ac:dyDescent="0.2">
      <c r="A17" s="281" t="s">
        <v>101</v>
      </c>
      <c r="B17" s="293" t="s">
        <v>102</v>
      </c>
      <c r="C17" s="383" t="s">
        <v>85</v>
      </c>
      <c r="D17" s="316">
        <v>2776</v>
      </c>
      <c r="E17" s="265">
        <v>12904</v>
      </c>
      <c r="F17" s="265">
        <v>0</v>
      </c>
      <c r="G17" s="265">
        <v>0</v>
      </c>
      <c r="H17" s="317">
        <v>0</v>
      </c>
      <c r="I17" s="316">
        <v>3784</v>
      </c>
      <c r="J17" s="265">
        <v>10950</v>
      </c>
      <c r="K17" s="265">
        <v>0</v>
      </c>
      <c r="L17" s="265">
        <v>0</v>
      </c>
      <c r="M17" s="317">
        <v>0</v>
      </c>
      <c r="N17" s="316">
        <v>3484</v>
      </c>
      <c r="O17" s="265">
        <v>5428</v>
      </c>
      <c r="P17" s="265">
        <v>1572</v>
      </c>
      <c r="Q17" s="265">
        <v>0</v>
      </c>
      <c r="R17" s="317">
        <v>0</v>
      </c>
      <c r="S17" s="316">
        <v>3484</v>
      </c>
      <c r="T17" s="265">
        <v>1950</v>
      </c>
      <c r="U17" s="265">
        <v>1572</v>
      </c>
      <c r="V17" s="265">
        <v>0</v>
      </c>
      <c r="W17" s="317">
        <v>0</v>
      </c>
      <c r="X17" s="316">
        <v>13528</v>
      </c>
      <c r="Y17" s="265">
        <v>31232</v>
      </c>
      <c r="Z17" s="265">
        <v>3144</v>
      </c>
      <c r="AA17" s="265">
        <v>0</v>
      </c>
      <c r="AB17" s="317">
        <v>0</v>
      </c>
      <c r="AC17" s="317">
        <v>47904</v>
      </c>
    </row>
    <row r="18" spans="1:29" s="48" customFormat="1" ht="20.100000000000001" customHeight="1" x14ac:dyDescent="0.2">
      <c r="A18" s="281" t="s">
        <v>103</v>
      </c>
      <c r="B18" s="293" t="s">
        <v>104</v>
      </c>
      <c r="C18" s="383" t="s">
        <v>82</v>
      </c>
      <c r="D18" s="316">
        <v>4154</v>
      </c>
      <c r="E18" s="265">
        <v>13146</v>
      </c>
      <c r="F18" s="265">
        <v>1122</v>
      </c>
      <c r="G18" s="265">
        <v>0</v>
      </c>
      <c r="H18" s="317">
        <v>0</v>
      </c>
      <c r="I18" s="316">
        <v>4154</v>
      </c>
      <c r="J18" s="265">
        <v>10093</v>
      </c>
      <c r="K18" s="265">
        <v>1122</v>
      </c>
      <c r="L18" s="265">
        <v>0</v>
      </c>
      <c r="M18" s="317">
        <v>0</v>
      </c>
      <c r="N18" s="316">
        <v>4154</v>
      </c>
      <c r="O18" s="265">
        <v>10093</v>
      </c>
      <c r="P18" s="265">
        <v>1122</v>
      </c>
      <c r="Q18" s="265">
        <v>0</v>
      </c>
      <c r="R18" s="317">
        <v>0</v>
      </c>
      <c r="S18" s="316">
        <v>4154</v>
      </c>
      <c r="T18" s="265">
        <v>9803</v>
      </c>
      <c r="U18" s="265">
        <v>1122</v>
      </c>
      <c r="V18" s="265">
        <v>2938</v>
      </c>
      <c r="W18" s="317">
        <v>0</v>
      </c>
      <c r="X18" s="316">
        <v>16616</v>
      </c>
      <c r="Y18" s="265">
        <v>43135</v>
      </c>
      <c r="Z18" s="265">
        <v>4488</v>
      </c>
      <c r="AA18" s="265">
        <v>2938</v>
      </c>
      <c r="AB18" s="317">
        <v>0</v>
      </c>
      <c r="AC18" s="317">
        <v>67177</v>
      </c>
    </row>
    <row r="19" spans="1:29" s="48" customFormat="1" ht="20.100000000000001" customHeight="1" x14ac:dyDescent="0.2">
      <c r="A19" s="281" t="s">
        <v>103</v>
      </c>
      <c r="B19" s="293" t="s">
        <v>105</v>
      </c>
      <c r="C19" s="383" t="s">
        <v>85</v>
      </c>
      <c r="D19" s="316">
        <v>1945</v>
      </c>
      <c r="E19" s="265">
        <v>5000</v>
      </c>
      <c r="F19" s="265">
        <v>12000</v>
      </c>
      <c r="G19" s="265">
        <v>1100</v>
      </c>
      <c r="H19" s="317">
        <v>2092</v>
      </c>
      <c r="I19" s="316">
        <v>1945</v>
      </c>
      <c r="J19" s="265">
        <v>3500</v>
      </c>
      <c r="K19" s="265">
        <v>5340</v>
      </c>
      <c r="L19" s="265">
        <v>1000</v>
      </c>
      <c r="M19" s="317">
        <v>2092</v>
      </c>
      <c r="N19" s="316">
        <v>1945</v>
      </c>
      <c r="O19" s="265">
        <v>2000</v>
      </c>
      <c r="P19" s="265">
        <v>2700</v>
      </c>
      <c r="Q19" s="265">
        <v>1000</v>
      </c>
      <c r="R19" s="317">
        <v>2092</v>
      </c>
      <c r="S19" s="316">
        <v>1945</v>
      </c>
      <c r="T19" s="265">
        <v>0</v>
      </c>
      <c r="U19" s="265">
        <v>2600</v>
      </c>
      <c r="V19" s="265">
        <v>1000</v>
      </c>
      <c r="W19" s="317">
        <v>2092</v>
      </c>
      <c r="X19" s="316">
        <v>7780</v>
      </c>
      <c r="Y19" s="265">
        <v>10500</v>
      </c>
      <c r="Z19" s="265">
        <v>22640</v>
      </c>
      <c r="AA19" s="265">
        <v>4100</v>
      </c>
      <c r="AB19" s="317">
        <v>8368</v>
      </c>
      <c r="AC19" s="317">
        <v>53388</v>
      </c>
    </row>
    <row r="20" spans="1:29" s="48" customFormat="1" ht="20.100000000000001" customHeight="1" x14ac:dyDescent="0.2">
      <c r="A20" s="281" t="s">
        <v>103</v>
      </c>
      <c r="B20" s="293" t="s">
        <v>106</v>
      </c>
      <c r="C20" s="383" t="s">
        <v>85</v>
      </c>
      <c r="D20" s="316">
        <v>700</v>
      </c>
      <c r="E20" s="265">
        <v>12541</v>
      </c>
      <c r="F20" s="265">
        <v>1162</v>
      </c>
      <c r="G20" s="265">
        <v>0</v>
      </c>
      <c r="H20" s="317">
        <v>5318</v>
      </c>
      <c r="I20" s="316">
        <v>700</v>
      </c>
      <c r="J20" s="265">
        <v>7169</v>
      </c>
      <c r="K20" s="265">
        <v>1195</v>
      </c>
      <c r="L20" s="265">
        <v>1145</v>
      </c>
      <c r="M20" s="317">
        <v>5318</v>
      </c>
      <c r="N20" s="316">
        <v>1000</v>
      </c>
      <c r="O20" s="265">
        <v>2273</v>
      </c>
      <c r="P20" s="265">
        <v>1163</v>
      </c>
      <c r="Q20" s="265">
        <v>2385</v>
      </c>
      <c r="R20" s="317">
        <v>5318</v>
      </c>
      <c r="S20" s="316">
        <v>1000</v>
      </c>
      <c r="T20" s="265">
        <v>0</v>
      </c>
      <c r="U20" s="265">
        <v>1014</v>
      </c>
      <c r="V20" s="265">
        <v>490</v>
      </c>
      <c r="W20" s="317">
        <v>5318</v>
      </c>
      <c r="X20" s="316">
        <v>3400</v>
      </c>
      <c r="Y20" s="265">
        <v>21983</v>
      </c>
      <c r="Z20" s="265">
        <v>4534</v>
      </c>
      <c r="AA20" s="265">
        <v>4020</v>
      </c>
      <c r="AB20" s="317">
        <v>21272</v>
      </c>
      <c r="AC20" s="317">
        <v>55209</v>
      </c>
    </row>
    <row r="21" spans="1:29" s="48" customFormat="1" ht="20.100000000000001" customHeight="1" x14ac:dyDescent="0.2">
      <c r="A21" s="281" t="s">
        <v>107</v>
      </c>
      <c r="B21" s="293" t="s">
        <v>108</v>
      </c>
      <c r="C21" s="383" t="s">
        <v>82</v>
      </c>
      <c r="D21" s="316">
        <v>1424</v>
      </c>
      <c r="E21" s="265">
        <v>5618</v>
      </c>
      <c r="F21" s="265">
        <v>0</v>
      </c>
      <c r="G21" s="265">
        <v>1970</v>
      </c>
      <c r="H21" s="317">
        <v>420</v>
      </c>
      <c r="I21" s="316">
        <v>1424</v>
      </c>
      <c r="J21" s="265">
        <v>6302</v>
      </c>
      <c r="K21" s="265">
        <v>0</v>
      </c>
      <c r="L21" s="265">
        <v>191</v>
      </c>
      <c r="M21" s="317">
        <v>420</v>
      </c>
      <c r="N21" s="316">
        <v>1424</v>
      </c>
      <c r="O21" s="265">
        <v>6302</v>
      </c>
      <c r="P21" s="265">
        <v>0</v>
      </c>
      <c r="Q21" s="265">
        <v>191</v>
      </c>
      <c r="R21" s="317">
        <v>420</v>
      </c>
      <c r="S21" s="316">
        <v>1424</v>
      </c>
      <c r="T21" s="265">
        <v>6302</v>
      </c>
      <c r="U21" s="265">
        <v>0</v>
      </c>
      <c r="V21" s="265">
        <v>191</v>
      </c>
      <c r="W21" s="317">
        <v>420</v>
      </c>
      <c r="X21" s="316">
        <v>5696</v>
      </c>
      <c r="Y21" s="265">
        <v>24524</v>
      </c>
      <c r="Z21" s="265">
        <v>0</v>
      </c>
      <c r="AA21" s="265">
        <v>2543</v>
      </c>
      <c r="AB21" s="317">
        <v>1680</v>
      </c>
      <c r="AC21" s="317">
        <v>34443</v>
      </c>
    </row>
    <row r="22" spans="1:29" s="48" customFormat="1" ht="20.100000000000001" customHeight="1" x14ac:dyDescent="0.2">
      <c r="A22" s="281" t="s">
        <v>109</v>
      </c>
      <c r="B22" s="293" t="s">
        <v>110</v>
      </c>
      <c r="C22" s="383" t="s">
        <v>82</v>
      </c>
      <c r="D22" s="316">
        <v>7380</v>
      </c>
      <c r="E22" s="265">
        <v>11131</v>
      </c>
      <c r="F22" s="265">
        <v>0</v>
      </c>
      <c r="G22" s="265">
        <v>0</v>
      </c>
      <c r="H22" s="317">
        <v>0</v>
      </c>
      <c r="I22" s="316">
        <v>7380</v>
      </c>
      <c r="J22" s="265">
        <v>9293</v>
      </c>
      <c r="K22" s="265">
        <v>0</v>
      </c>
      <c r="L22" s="265">
        <v>0</v>
      </c>
      <c r="M22" s="317">
        <v>0</v>
      </c>
      <c r="N22" s="316">
        <v>7380</v>
      </c>
      <c r="O22" s="265">
        <v>1524</v>
      </c>
      <c r="P22" s="265">
        <v>0</v>
      </c>
      <c r="Q22" s="265">
        <v>0</v>
      </c>
      <c r="R22" s="317">
        <v>0</v>
      </c>
      <c r="S22" s="316">
        <v>5802</v>
      </c>
      <c r="T22" s="265">
        <v>969</v>
      </c>
      <c r="U22" s="265">
        <v>0</v>
      </c>
      <c r="V22" s="265">
        <v>0</v>
      </c>
      <c r="W22" s="317">
        <v>0</v>
      </c>
      <c r="X22" s="316">
        <v>27942</v>
      </c>
      <c r="Y22" s="265">
        <v>22917</v>
      </c>
      <c r="Z22" s="265">
        <v>0</v>
      </c>
      <c r="AA22" s="265">
        <v>0</v>
      </c>
      <c r="AB22" s="317">
        <v>0</v>
      </c>
      <c r="AC22" s="317">
        <v>50859</v>
      </c>
    </row>
    <row r="23" spans="1:29" s="48" customFormat="1" ht="20.100000000000001" customHeight="1" x14ac:dyDescent="0.2">
      <c r="A23" s="281" t="s">
        <v>109</v>
      </c>
      <c r="B23" s="293" t="s">
        <v>111</v>
      </c>
      <c r="C23" s="383" t="s">
        <v>82</v>
      </c>
      <c r="D23" s="316">
        <v>4782</v>
      </c>
      <c r="E23" s="265">
        <v>8440</v>
      </c>
      <c r="F23" s="265">
        <v>4000</v>
      </c>
      <c r="G23" s="265">
        <v>0</v>
      </c>
      <c r="H23" s="317">
        <v>0</v>
      </c>
      <c r="I23" s="316">
        <v>7173</v>
      </c>
      <c r="J23" s="265">
        <v>12660</v>
      </c>
      <c r="K23" s="265">
        <v>6000</v>
      </c>
      <c r="L23" s="265">
        <v>0</v>
      </c>
      <c r="M23" s="317">
        <v>0</v>
      </c>
      <c r="N23" s="316">
        <v>7173</v>
      </c>
      <c r="O23" s="265">
        <v>12660</v>
      </c>
      <c r="P23" s="265">
        <v>6000</v>
      </c>
      <c r="Q23" s="265">
        <v>0</v>
      </c>
      <c r="R23" s="317">
        <v>0</v>
      </c>
      <c r="S23" s="316">
        <v>7173</v>
      </c>
      <c r="T23" s="265">
        <v>12660</v>
      </c>
      <c r="U23" s="265">
        <v>6000</v>
      </c>
      <c r="V23" s="265">
        <v>0</v>
      </c>
      <c r="W23" s="317">
        <v>0</v>
      </c>
      <c r="X23" s="316">
        <v>26301</v>
      </c>
      <c r="Y23" s="265">
        <v>46420</v>
      </c>
      <c r="Z23" s="265">
        <v>22000</v>
      </c>
      <c r="AA23" s="265">
        <v>0</v>
      </c>
      <c r="AB23" s="317">
        <v>0</v>
      </c>
      <c r="AC23" s="317">
        <v>94721</v>
      </c>
    </row>
    <row r="24" spans="1:29" s="48" customFormat="1" ht="20.100000000000001" customHeight="1" x14ac:dyDescent="0.2">
      <c r="A24" s="281" t="s">
        <v>109</v>
      </c>
      <c r="B24" s="293" t="s">
        <v>112</v>
      </c>
      <c r="C24" s="383" t="s">
        <v>85</v>
      </c>
      <c r="D24" s="316">
        <v>724</v>
      </c>
      <c r="E24" s="265">
        <v>3695</v>
      </c>
      <c r="F24" s="265">
        <v>3349</v>
      </c>
      <c r="G24" s="265">
        <v>13896</v>
      </c>
      <c r="H24" s="317">
        <v>3736</v>
      </c>
      <c r="I24" s="316">
        <v>724</v>
      </c>
      <c r="J24" s="265">
        <v>2620</v>
      </c>
      <c r="K24" s="265">
        <v>1675</v>
      </c>
      <c r="L24" s="265">
        <v>12496</v>
      </c>
      <c r="M24" s="317">
        <v>2802</v>
      </c>
      <c r="N24" s="316">
        <v>724</v>
      </c>
      <c r="O24" s="265">
        <v>2620</v>
      </c>
      <c r="P24" s="265">
        <v>500</v>
      </c>
      <c r="Q24" s="265">
        <v>12496</v>
      </c>
      <c r="R24" s="317">
        <v>3736</v>
      </c>
      <c r="S24" s="316">
        <v>724</v>
      </c>
      <c r="T24" s="265">
        <v>2620</v>
      </c>
      <c r="U24" s="265">
        <v>500</v>
      </c>
      <c r="V24" s="265">
        <v>12496</v>
      </c>
      <c r="W24" s="317">
        <v>3736</v>
      </c>
      <c r="X24" s="316">
        <v>2896</v>
      </c>
      <c r="Y24" s="265">
        <v>11555</v>
      </c>
      <c r="Z24" s="265">
        <v>6024</v>
      </c>
      <c r="AA24" s="265">
        <v>51384</v>
      </c>
      <c r="AB24" s="317">
        <v>14010</v>
      </c>
      <c r="AC24" s="317">
        <v>85869</v>
      </c>
    </row>
    <row r="25" spans="1:29" s="48" customFormat="1" ht="20.100000000000001" customHeight="1" x14ac:dyDescent="0.2">
      <c r="A25" s="281" t="s">
        <v>113</v>
      </c>
      <c r="B25" s="293" t="s">
        <v>114</v>
      </c>
      <c r="C25" s="383" t="s">
        <v>82</v>
      </c>
      <c r="D25" s="316">
        <v>513</v>
      </c>
      <c r="E25" s="265">
        <v>13250</v>
      </c>
      <c r="F25" s="265">
        <v>1900</v>
      </c>
      <c r="G25" s="265">
        <v>113</v>
      </c>
      <c r="H25" s="317">
        <v>4219</v>
      </c>
      <c r="I25" s="316">
        <v>363</v>
      </c>
      <c r="J25" s="265">
        <v>10304</v>
      </c>
      <c r="K25" s="265">
        <v>2000</v>
      </c>
      <c r="L25" s="265">
        <v>113</v>
      </c>
      <c r="M25" s="317">
        <v>3894</v>
      </c>
      <c r="N25" s="316">
        <v>363</v>
      </c>
      <c r="O25" s="265">
        <v>4271</v>
      </c>
      <c r="P25" s="265">
        <v>750</v>
      </c>
      <c r="Q25" s="265">
        <v>113</v>
      </c>
      <c r="R25" s="317">
        <v>3894</v>
      </c>
      <c r="S25" s="316">
        <v>363</v>
      </c>
      <c r="T25" s="265">
        <v>3453</v>
      </c>
      <c r="U25" s="265">
        <v>0</v>
      </c>
      <c r="V25" s="265">
        <v>113</v>
      </c>
      <c r="W25" s="317">
        <v>3894</v>
      </c>
      <c r="X25" s="316">
        <v>1602</v>
      </c>
      <c r="Y25" s="265">
        <v>31278</v>
      </c>
      <c r="Z25" s="265">
        <v>4650</v>
      </c>
      <c r="AA25" s="265">
        <v>452</v>
      </c>
      <c r="AB25" s="317">
        <v>15901</v>
      </c>
      <c r="AC25" s="317">
        <v>53883</v>
      </c>
    </row>
    <row r="26" spans="1:29" s="48" customFormat="1" ht="20.100000000000001" customHeight="1" x14ac:dyDescent="0.2">
      <c r="A26" s="281" t="s">
        <v>115</v>
      </c>
      <c r="B26" s="293" t="s">
        <v>116</v>
      </c>
      <c r="C26" s="383" t="s">
        <v>82</v>
      </c>
      <c r="D26" s="316">
        <v>1609</v>
      </c>
      <c r="E26" s="265">
        <v>13550</v>
      </c>
      <c r="F26" s="265">
        <v>1770</v>
      </c>
      <c r="G26" s="265">
        <v>1106</v>
      </c>
      <c r="H26" s="317">
        <v>0</v>
      </c>
      <c r="I26" s="316">
        <v>1609</v>
      </c>
      <c r="J26" s="265">
        <v>7800</v>
      </c>
      <c r="K26" s="265">
        <v>2008</v>
      </c>
      <c r="L26" s="265">
        <v>123</v>
      </c>
      <c r="M26" s="317">
        <v>0</v>
      </c>
      <c r="N26" s="316">
        <v>1609</v>
      </c>
      <c r="O26" s="265">
        <v>4400</v>
      </c>
      <c r="P26" s="265">
        <v>4322</v>
      </c>
      <c r="Q26" s="265">
        <v>123</v>
      </c>
      <c r="R26" s="317">
        <v>0</v>
      </c>
      <c r="S26" s="316">
        <v>1609</v>
      </c>
      <c r="T26" s="265">
        <v>1750</v>
      </c>
      <c r="U26" s="265">
        <v>452</v>
      </c>
      <c r="V26" s="265">
        <v>3981</v>
      </c>
      <c r="W26" s="317">
        <v>0</v>
      </c>
      <c r="X26" s="316">
        <v>6436</v>
      </c>
      <c r="Y26" s="265">
        <v>27500</v>
      </c>
      <c r="Z26" s="265">
        <v>8552</v>
      </c>
      <c r="AA26" s="265">
        <v>5333</v>
      </c>
      <c r="AB26" s="317">
        <v>0</v>
      </c>
      <c r="AC26" s="317">
        <v>47821</v>
      </c>
    </row>
    <row r="27" spans="1:29" s="48" customFormat="1" ht="20.100000000000001" customHeight="1" x14ac:dyDescent="0.2">
      <c r="A27" s="281" t="s">
        <v>117</v>
      </c>
      <c r="B27" s="293" t="s">
        <v>118</v>
      </c>
      <c r="C27" s="383" t="s">
        <v>82</v>
      </c>
      <c r="D27" s="316">
        <v>1544</v>
      </c>
      <c r="E27" s="265">
        <v>8082</v>
      </c>
      <c r="F27" s="265">
        <v>1100</v>
      </c>
      <c r="G27" s="265">
        <v>1918</v>
      </c>
      <c r="H27" s="317">
        <v>0</v>
      </c>
      <c r="I27" s="316">
        <v>1544</v>
      </c>
      <c r="J27" s="265">
        <v>6658</v>
      </c>
      <c r="K27" s="265">
        <v>1800</v>
      </c>
      <c r="L27" s="265">
        <v>1886</v>
      </c>
      <c r="M27" s="317">
        <v>0</v>
      </c>
      <c r="N27" s="316">
        <v>1544</v>
      </c>
      <c r="O27" s="265">
        <v>1470</v>
      </c>
      <c r="P27" s="265">
        <v>1600</v>
      </c>
      <c r="Q27" s="265">
        <v>1924</v>
      </c>
      <c r="R27" s="317">
        <v>0</v>
      </c>
      <c r="S27" s="316">
        <v>1544</v>
      </c>
      <c r="T27" s="265">
        <v>616</v>
      </c>
      <c r="U27" s="265">
        <v>700</v>
      </c>
      <c r="V27" s="265">
        <v>1522</v>
      </c>
      <c r="W27" s="317">
        <v>0</v>
      </c>
      <c r="X27" s="316">
        <v>6176</v>
      </c>
      <c r="Y27" s="265">
        <v>16826</v>
      </c>
      <c r="Z27" s="265">
        <v>5200</v>
      </c>
      <c r="AA27" s="265">
        <v>7250</v>
      </c>
      <c r="AB27" s="317">
        <v>0</v>
      </c>
      <c r="AC27" s="317">
        <v>35452</v>
      </c>
    </row>
    <row r="28" spans="1:29" s="48" customFormat="1" ht="20.100000000000001" customHeight="1" x14ac:dyDescent="0.2">
      <c r="A28" s="281" t="s">
        <v>117</v>
      </c>
      <c r="B28" s="293" t="s">
        <v>119</v>
      </c>
      <c r="C28" s="383" t="s">
        <v>82</v>
      </c>
      <c r="D28" s="316">
        <v>196</v>
      </c>
      <c r="E28" s="265">
        <v>7500</v>
      </c>
      <c r="F28" s="265">
        <v>2440</v>
      </c>
      <c r="G28" s="265">
        <v>0</v>
      </c>
      <c r="H28" s="317">
        <v>105</v>
      </c>
      <c r="I28" s="316">
        <v>196</v>
      </c>
      <c r="J28" s="265">
        <v>7500</v>
      </c>
      <c r="K28" s="265">
        <v>2190</v>
      </c>
      <c r="L28" s="265">
        <v>0</v>
      </c>
      <c r="M28" s="317">
        <v>105</v>
      </c>
      <c r="N28" s="316">
        <v>196</v>
      </c>
      <c r="O28" s="265">
        <v>7500</v>
      </c>
      <c r="P28" s="265">
        <v>2332</v>
      </c>
      <c r="Q28" s="265">
        <v>0</v>
      </c>
      <c r="R28" s="317">
        <v>105</v>
      </c>
      <c r="S28" s="316">
        <v>196</v>
      </c>
      <c r="T28" s="265">
        <v>7500</v>
      </c>
      <c r="U28" s="265">
        <v>488</v>
      </c>
      <c r="V28" s="265">
        <v>0</v>
      </c>
      <c r="W28" s="317">
        <v>105</v>
      </c>
      <c r="X28" s="316">
        <v>784</v>
      </c>
      <c r="Y28" s="265">
        <v>30000</v>
      </c>
      <c r="Z28" s="265">
        <v>7450</v>
      </c>
      <c r="AA28" s="265">
        <v>0</v>
      </c>
      <c r="AB28" s="317">
        <v>420</v>
      </c>
      <c r="AC28" s="317">
        <v>38654</v>
      </c>
    </row>
    <row r="29" spans="1:29" s="48" customFormat="1" ht="20.100000000000001" customHeight="1" x14ac:dyDescent="0.2">
      <c r="A29" s="281" t="s">
        <v>120</v>
      </c>
      <c r="B29" s="293" t="s">
        <v>121</v>
      </c>
      <c r="C29" s="383" t="s">
        <v>82</v>
      </c>
      <c r="D29" s="316">
        <v>6723</v>
      </c>
      <c r="E29" s="265">
        <v>10775</v>
      </c>
      <c r="F29" s="265">
        <v>4288</v>
      </c>
      <c r="G29" s="265">
        <v>438</v>
      </c>
      <c r="H29" s="317">
        <v>6463</v>
      </c>
      <c r="I29" s="316">
        <v>6723</v>
      </c>
      <c r="J29" s="265">
        <v>9075</v>
      </c>
      <c r="K29" s="265">
        <v>3240</v>
      </c>
      <c r="L29" s="265">
        <v>613</v>
      </c>
      <c r="M29" s="317">
        <v>6463</v>
      </c>
      <c r="N29" s="316">
        <v>6723</v>
      </c>
      <c r="O29" s="265">
        <v>5575</v>
      </c>
      <c r="P29" s="265">
        <v>1080</v>
      </c>
      <c r="Q29" s="265">
        <v>338</v>
      </c>
      <c r="R29" s="317">
        <v>6463</v>
      </c>
      <c r="S29" s="316">
        <v>6723</v>
      </c>
      <c r="T29" s="265">
        <v>2175</v>
      </c>
      <c r="U29" s="265">
        <v>110</v>
      </c>
      <c r="V29" s="265">
        <v>623</v>
      </c>
      <c r="W29" s="317">
        <v>6463</v>
      </c>
      <c r="X29" s="316">
        <v>26892</v>
      </c>
      <c r="Y29" s="265">
        <v>27600</v>
      </c>
      <c r="Z29" s="265">
        <v>8718</v>
      </c>
      <c r="AA29" s="265">
        <v>2012</v>
      </c>
      <c r="AB29" s="317">
        <v>25852</v>
      </c>
      <c r="AC29" s="317">
        <v>91074</v>
      </c>
    </row>
    <row r="30" spans="1:29" s="48" customFormat="1" ht="20.100000000000001" customHeight="1" x14ac:dyDescent="0.2">
      <c r="A30" s="281" t="s">
        <v>122</v>
      </c>
      <c r="B30" s="293" t="s">
        <v>123</v>
      </c>
      <c r="C30" s="383" t="s">
        <v>85</v>
      </c>
      <c r="D30" s="316">
        <v>11200</v>
      </c>
      <c r="E30" s="265">
        <v>0</v>
      </c>
      <c r="F30" s="265">
        <v>0</v>
      </c>
      <c r="G30" s="265">
        <v>840</v>
      </c>
      <c r="H30" s="317">
        <v>4174</v>
      </c>
      <c r="I30" s="316">
        <v>11200</v>
      </c>
      <c r="J30" s="265">
        <v>0</v>
      </c>
      <c r="K30" s="265">
        <v>0</v>
      </c>
      <c r="L30" s="265">
        <v>850</v>
      </c>
      <c r="M30" s="317">
        <v>4174</v>
      </c>
      <c r="N30" s="316">
        <v>11200</v>
      </c>
      <c r="O30" s="265">
        <v>0</v>
      </c>
      <c r="P30" s="265">
        <v>0</v>
      </c>
      <c r="Q30" s="265">
        <v>850</v>
      </c>
      <c r="R30" s="317">
        <v>4174</v>
      </c>
      <c r="S30" s="316">
        <v>8200</v>
      </c>
      <c r="T30" s="265">
        <v>0</v>
      </c>
      <c r="U30" s="265">
        <v>0</v>
      </c>
      <c r="V30" s="265">
        <v>850</v>
      </c>
      <c r="W30" s="317">
        <v>4174</v>
      </c>
      <c r="X30" s="316">
        <v>41800</v>
      </c>
      <c r="Y30" s="265">
        <v>0</v>
      </c>
      <c r="Z30" s="265">
        <v>0</v>
      </c>
      <c r="AA30" s="265">
        <v>3390</v>
      </c>
      <c r="AB30" s="317">
        <v>16696</v>
      </c>
      <c r="AC30" s="317">
        <v>61886</v>
      </c>
    </row>
    <row r="31" spans="1:29" s="48" customFormat="1" ht="20.100000000000001" customHeight="1" x14ac:dyDescent="0.2">
      <c r="A31" s="281" t="s">
        <v>48</v>
      </c>
      <c r="B31" s="293" t="s">
        <v>124</v>
      </c>
      <c r="C31" s="383" t="s">
        <v>82</v>
      </c>
      <c r="D31" s="316">
        <v>2022</v>
      </c>
      <c r="E31" s="265">
        <v>5120</v>
      </c>
      <c r="F31" s="265">
        <v>5707</v>
      </c>
      <c r="G31" s="265">
        <v>316</v>
      </c>
      <c r="H31" s="317">
        <v>4430</v>
      </c>
      <c r="I31" s="316">
        <v>2022</v>
      </c>
      <c r="J31" s="265">
        <v>4139</v>
      </c>
      <c r="K31" s="265">
        <v>5707</v>
      </c>
      <c r="L31" s="265">
        <v>316</v>
      </c>
      <c r="M31" s="317">
        <v>4430</v>
      </c>
      <c r="N31" s="316">
        <v>2022</v>
      </c>
      <c r="O31" s="265">
        <v>1072</v>
      </c>
      <c r="P31" s="265">
        <v>5907</v>
      </c>
      <c r="Q31" s="265">
        <v>632</v>
      </c>
      <c r="R31" s="317">
        <v>4430</v>
      </c>
      <c r="S31" s="316">
        <v>2022</v>
      </c>
      <c r="T31" s="265">
        <v>646</v>
      </c>
      <c r="U31" s="265">
        <v>6041</v>
      </c>
      <c r="V31" s="265">
        <v>632</v>
      </c>
      <c r="W31" s="317">
        <v>4430</v>
      </c>
      <c r="X31" s="316">
        <v>8088</v>
      </c>
      <c r="Y31" s="265">
        <v>10977</v>
      </c>
      <c r="Z31" s="265">
        <v>23362</v>
      </c>
      <c r="AA31" s="265">
        <v>1896</v>
      </c>
      <c r="AB31" s="317">
        <v>17720</v>
      </c>
      <c r="AC31" s="317">
        <v>62043</v>
      </c>
    </row>
    <row r="32" spans="1:29" s="48" customFormat="1" ht="20.100000000000001" customHeight="1" x14ac:dyDescent="0.2">
      <c r="A32" s="281" t="s">
        <v>125</v>
      </c>
      <c r="B32" s="293" t="s">
        <v>126</v>
      </c>
      <c r="C32" s="383" t="s">
        <v>85</v>
      </c>
      <c r="D32" s="316">
        <v>878</v>
      </c>
      <c r="E32" s="265">
        <v>750</v>
      </c>
      <c r="F32" s="265">
        <v>3215</v>
      </c>
      <c r="G32" s="265">
        <v>4080</v>
      </c>
      <c r="H32" s="317">
        <v>1304</v>
      </c>
      <c r="I32" s="316">
        <v>16708</v>
      </c>
      <c r="J32" s="265">
        <v>7270</v>
      </c>
      <c r="K32" s="265">
        <v>1700</v>
      </c>
      <c r="L32" s="265">
        <v>4080</v>
      </c>
      <c r="M32" s="317">
        <v>1304</v>
      </c>
      <c r="N32" s="316">
        <v>16708</v>
      </c>
      <c r="O32" s="265">
        <v>1555</v>
      </c>
      <c r="P32" s="265">
        <v>1300</v>
      </c>
      <c r="Q32" s="265">
        <v>4080</v>
      </c>
      <c r="R32" s="317">
        <v>1304</v>
      </c>
      <c r="S32" s="316">
        <v>16708</v>
      </c>
      <c r="T32" s="265">
        <v>116</v>
      </c>
      <c r="U32" s="265">
        <v>150</v>
      </c>
      <c r="V32" s="265">
        <v>4080</v>
      </c>
      <c r="W32" s="317">
        <v>1304</v>
      </c>
      <c r="X32" s="316">
        <v>51002</v>
      </c>
      <c r="Y32" s="265">
        <v>9691</v>
      </c>
      <c r="Z32" s="265">
        <v>6365</v>
      </c>
      <c r="AA32" s="265">
        <v>16320</v>
      </c>
      <c r="AB32" s="317">
        <v>5216</v>
      </c>
      <c r="AC32" s="317">
        <v>88594</v>
      </c>
    </row>
    <row r="33" spans="1:29" s="48" customFormat="1" ht="20.100000000000001" customHeight="1" x14ac:dyDescent="0.2">
      <c r="A33" s="281" t="s">
        <v>125</v>
      </c>
      <c r="B33" s="293" t="s">
        <v>127</v>
      </c>
      <c r="C33" s="383" t="s">
        <v>85</v>
      </c>
      <c r="D33" s="316">
        <v>2440</v>
      </c>
      <c r="E33" s="265">
        <v>6314</v>
      </c>
      <c r="F33" s="265">
        <v>2555</v>
      </c>
      <c r="G33" s="265">
        <v>0</v>
      </c>
      <c r="H33" s="317">
        <v>490</v>
      </c>
      <c r="I33" s="316">
        <v>2440</v>
      </c>
      <c r="J33" s="265">
        <v>9072</v>
      </c>
      <c r="K33" s="265">
        <v>1920</v>
      </c>
      <c r="L33" s="265">
        <v>0</v>
      </c>
      <c r="M33" s="317">
        <v>490</v>
      </c>
      <c r="N33" s="316">
        <v>2490</v>
      </c>
      <c r="O33" s="265">
        <v>0</v>
      </c>
      <c r="P33" s="265">
        <v>2085</v>
      </c>
      <c r="Q33" s="265">
        <v>0</v>
      </c>
      <c r="R33" s="317">
        <v>490</v>
      </c>
      <c r="S33" s="316">
        <v>2290</v>
      </c>
      <c r="T33" s="265">
        <v>0</v>
      </c>
      <c r="U33" s="265">
        <v>0</v>
      </c>
      <c r="V33" s="265">
        <v>0</v>
      </c>
      <c r="W33" s="317">
        <v>490</v>
      </c>
      <c r="X33" s="316">
        <v>9660</v>
      </c>
      <c r="Y33" s="265">
        <v>15386</v>
      </c>
      <c r="Z33" s="265">
        <v>6560</v>
      </c>
      <c r="AA33" s="265">
        <v>0</v>
      </c>
      <c r="AB33" s="317">
        <v>1960</v>
      </c>
      <c r="AC33" s="317">
        <v>33566</v>
      </c>
    </row>
    <row r="34" spans="1:29" s="48" customFormat="1" ht="20.100000000000001" customHeight="1" x14ac:dyDescent="0.2">
      <c r="A34" s="281" t="s">
        <v>125</v>
      </c>
      <c r="B34" s="293" t="s">
        <v>128</v>
      </c>
      <c r="C34" s="383" t="s">
        <v>85</v>
      </c>
      <c r="D34" s="316">
        <v>4297</v>
      </c>
      <c r="E34" s="265">
        <v>5788</v>
      </c>
      <c r="F34" s="265">
        <v>2250</v>
      </c>
      <c r="G34" s="265">
        <v>1784</v>
      </c>
      <c r="H34" s="317">
        <v>7135</v>
      </c>
      <c r="I34" s="316">
        <v>6213</v>
      </c>
      <c r="J34" s="265">
        <v>4704</v>
      </c>
      <c r="K34" s="265">
        <v>2600</v>
      </c>
      <c r="L34" s="265">
        <v>2324</v>
      </c>
      <c r="M34" s="317">
        <v>6204</v>
      </c>
      <c r="N34" s="316">
        <v>6213</v>
      </c>
      <c r="O34" s="265">
        <v>140</v>
      </c>
      <c r="P34" s="265">
        <v>2550</v>
      </c>
      <c r="Q34" s="265">
        <v>648</v>
      </c>
      <c r="R34" s="317">
        <v>6204</v>
      </c>
      <c r="S34" s="316">
        <v>6213</v>
      </c>
      <c r="T34" s="265">
        <v>0</v>
      </c>
      <c r="U34" s="265">
        <v>1100</v>
      </c>
      <c r="V34" s="265">
        <v>648</v>
      </c>
      <c r="W34" s="317">
        <v>6204</v>
      </c>
      <c r="X34" s="316">
        <v>22936</v>
      </c>
      <c r="Y34" s="265">
        <v>10632</v>
      </c>
      <c r="Z34" s="265">
        <v>8500</v>
      </c>
      <c r="AA34" s="265">
        <v>5404</v>
      </c>
      <c r="AB34" s="317">
        <v>25747</v>
      </c>
      <c r="AC34" s="317">
        <v>73219</v>
      </c>
    </row>
    <row r="35" spans="1:29" s="48" customFormat="1" ht="20.100000000000001" customHeight="1" x14ac:dyDescent="0.2">
      <c r="A35" s="281" t="s">
        <v>129</v>
      </c>
      <c r="B35" s="293" t="s">
        <v>130</v>
      </c>
      <c r="C35" s="383" t="s">
        <v>85</v>
      </c>
      <c r="D35" s="316">
        <v>3397</v>
      </c>
      <c r="E35" s="265">
        <v>8843</v>
      </c>
      <c r="F35" s="265">
        <v>1500</v>
      </c>
      <c r="G35" s="265">
        <v>0</v>
      </c>
      <c r="H35" s="317">
        <v>2984</v>
      </c>
      <c r="I35" s="316">
        <v>392</v>
      </c>
      <c r="J35" s="265">
        <v>8194</v>
      </c>
      <c r="K35" s="265">
        <v>1500</v>
      </c>
      <c r="L35" s="265">
        <v>0</v>
      </c>
      <c r="M35" s="317">
        <v>2984</v>
      </c>
      <c r="N35" s="316">
        <v>392</v>
      </c>
      <c r="O35" s="265">
        <v>6547</v>
      </c>
      <c r="P35" s="265">
        <v>700</v>
      </c>
      <c r="Q35" s="265">
        <v>0</v>
      </c>
      <c r="R35" s="317">
        <v>2984</v>
      </c>
      <c r="S35" s="316">
        <v>392</v>
      </c>
      <c r="T35" s="265">
        <v>6595</v>
      </c>
      <c r="U35" s="265">
        <v>210</v>
      </c>
      <c r="V35" s="265">
        <v>0</v>
      </c>
      <c r="W35" s="317">
        <v>2984</v>
      </c>
      <c r="X35" s="316">
        <v>4573</v>
      </c>
      <c r="Y35" s="265">
        <v>30179</v>
      </c>
      <c r="Z35" s="265">
        <v>3910</v>
      </c>
      <c r="AA35" s="265">
        <v>0</v>
      </c>
      <c r="AB35" s="317">
        <v>11936</v>
      </c>
      <c r="AC35" s="317">
        <v>50598</v>
      </c>
    </row>
    <row r="36" spans="1:29" s="48" customFormat="1" ht="20.100000000000001" customHeight="1" x14ac:dyDescent="0.2">
      <c r="A36" s="281" t="s">
        <v>129</v>
      </c>
      <c r="B36" s="293" t="s">
        <v>131</v>
      </c>
      <c r="C36" s="383" t="s">
        <v>82</v>
      </c>
      <c r="D36" s="316">
        <v>1240</v>
      </c>
      <c r="E36" s="265">
        <v>4390</v>
      </c>
      <c r="F36" s="265">
        <v>4423</v>
      </c>
      <c r="G36" s="265">
        <v>0</v>
      </c>
      <c r="H36" s="317">
        <v>0</v>
      </c>
      <c r="I36" s="316">
        <v>1322</v>
      </c>
      <c r="J36" s="265">
        <v>3990</v>
      </c>
      <c r="K36" s="265">
        <v>3379</v>
      </c>
      <c r="L36" s="265">
        <v>0</v>
      </c>
      <c r="M36" s="317">
        <v>0</v>
      </c>
      <c r="N36" s="316">
        <v>1322</v>
      </c>
      <c r="O36" s="265">
        <v>3990</v>
      </c>
      <c r="P36" s="265">
        <v>1083</v>
      </c>
      <c r="Q36" s="265">
        <v>0</v>
      </c>
      <c r="R36" s="317">
        <v>0</v>
      </c>
      <c r="S36" s="316">
        <v>1322</v>
      </c>
      <c r="T36" s="265">
        <v>3990</v>
      </c>
      <c r="U36" s="265">
        <v>3576</v>
      </c>
      <c r="V36" s="265">
        <v>0</v>
      </c>
      <c r="W36" s="317">
        <v>0</v>
      </c>
      <c r="X36" s="316">
        <v>5206</v>
      </c>
      <c r="Y36" s="265">
        <v>16360</v>
      </c>
      <c r="Z36" s="265">
        <v>12461</v>
      </c>
      <c r="AA36" s="265">
        <v>0</v>
      </c>
      <c r="AB36" s="317">
        <v>0</v>
      </c>
      <c r="AC36" s="317">
        <v>34027</v>
      </c>
    </row>
    <row r="37" spans="1:29" s="48" customFormat="1" ht="20.100000000000001" customHeight="1" x14ac:dyDescent="0.2">
      <c r="A37" s="281" t="s">
        <v>132</v>
      </c>
      <c r="B37" s="293" t="s">
        <v>133</v>
      </c>
      <c r="C37" s="383" t="s">
        <v>82</v>
      </c>
      <c r="D37" s="316">
        <v>1994</v>
      </c>
      <c r="E37" s="265">
        <v>4688</v>
      </c>
      <c r="F37" s="265">
        <v>665</v>
      </c>
      <c r="G37" s="265">
        <v>250</v>
      </c>
      <c r="H37" s="317">
        <v>3468</v>
      </c>
      <c r="I37" s="316">
        <v>3667</v>
      </c>
      <c r="J37" s="265">
        <v>5957</v>
      </c>
      <c r="K37" s="265">
        <v>465</v>
      </c>
      <c r="L37" s="265">
        <v>0</v>
      </c>
      <c r="M37" s="317">
        <v>3468</v>
      </c>
      <c r="N37" s="316">
        <v>2436</v>
      </c>
      <c r="O37" s="265">
        <v>5957</v>
      </c>
      <c r="P37" s="265">
        <v>410</v>
      </c>
      <c r="Q37" s="265">
        <v>0</v>
      </c>
      <c r="R37" s="317">
        <v>3468</v>
      </c>
      <c r="S37" s="316">
        <v>1840</v>
      </c>
      <c r="T37" s="265">
        <v>5957</v>
      </c>
      <c r="U37" s="265">
        <v>0</v>
      </c>
      <c r="V37" s="265">
        <v>0</v>
      </c>
      <c r="W37" s="317">
        <v>3468</v>
      </c>
      <c r="X37" s="316">
        <v>9937</v>
      </c>
      <c r="Y37" s="265">
        <v>22559</v>
      </c>
      <c r="Z37" s="265">
        <v>1540</v>
      </c>
      <c r="AA37" s="265">
        <v>250</v>
      </c>
      <c r="AB37" s="317">
        <v>13872</v>
      </c>
      <c r="AC37" s="317">
        <v>48158</v>
      </c>
    </row>
    <row r="38" spans="1:29" s="48" customFormat="1" ht="20.100000000000001" customHeight="1" x14ac:dyDescent="0.2">
      <c r="A38" s="281" t="s">
        <v>52</v>
      </c>
      <c r="B38" s="293" t="s">
        <v>134</v>
      </c>
      <c r="C38" s="383" t="s">
        <v>82</v>
      </c>
      <c r="D38" s="316">
        <v>0</v>
      </c>
      <c r="E38" s="265">
        <v>10270</v>
      </c>
      <c r="F38" s="265">
        <v>23152</v>
      </c>
      <c r="G38" s="265">
        <v>190</v>
      </c>
      <c r="H38" s="317">
        <v>0</v>
      </c>
      <c r="I38" s="316">
        <v>0</v>
      </c>
      <c r="J38" s="265">
        <v>1999</v>
      </c>
      <c r="K38" s="265">
        <v>2000</v>
      </c>
      <c r="L38" s="265">
        <v>136</v>
      </c>
      <c r="M38" s="317">
        <v>0</v>
      </c>
      <c r="N38" s="316">
        <v>0</v>
      </c>
      <c r="O38" s="265">
        <v>2970</v>
      </c>
      <c r="P38" s="265">
        <v>1100</v>
      </c>
      <c r="Q38" s="265">
        <v>170</v>
      </c>
      <c r="R38" s="317">
        <v>0</v>
      </c>
      <c r="S38" s="316">
        <v>0</v>
      </c>
      <c r="T38" s="265">
        <v>0</v>
      </c>
      <c r="U38" s="265">
        <v>1100</v>
      </c>
      <c r="V38" s="265">
        <v>136</v>
      </c>
      <c r="W38" s="317">
        <v>0</v>
      </c>
      <c r="X38" s="316">
        <v>0</v>
      </c>
      <c r="Y38" s="265">
        <v>15239</v>
      </c>
      <c r="Z38" s="265">
        <v>27352</v>
      </c>
      <c r="AA38" s="265">
        <v>632</v>
      </c>
      <c r="AB38" s="317">
        <v>0</v>
      </c>
      <c r="AC38" s="317">
        <v>43223</v>
      </c>
    </row>
    <row r="39" spans="1:29" s="48" customFormat="1" ht="20.100000000000001" customHeight="1" x14ac:dyDescent="0.2">
      <c r="A39" s="281" t="s">
        <v>135</v>
      </c>
      <c r="B39" s="293" t="s">
        <v>136</v>
      </c>
      <c r="C39" s="383" t="s">
        <v>82</v>
      </c>
      <c r="D39" s="316">
        <v>2224</v>
      </c>
      <c r="E39" s="265">
        <v>6000</v>
      </c>
      <c r="F39" s="265">
        <v>4310</v>
      </c>
      <c r="G39" s="265">
        <v>500</v>
      </c>
      <c r="H39" s="317">
        <v>0</v>
      </c>
      <c r="I39" s="316">
        <v>2215</v>
      </c>
      <c r="J39" s="265">
        <v>6000</v>
      </c>
      <c r="K39" s="265">
        <v>2569</v>
      </c>
      <c r="L39" s="265">
        <v>0</v>
      </c>
      <c r="M39" s="317">
        <v>0</v>
      </c>
      <c r="N39" s="316">
        <v>3049</v>
      </c>
      <c r="O39" s="265">
        <v>9000</v>
      </c>
      <c r="P39" s="265">
        <v>804</v>
      </c>
      <c r="Q39" s="265">
        <v>0</v>
      </c>
      <c r="R39" s="317">
        <v>0</v>
      </c>
      <c r="S39" s="316">
        <v>3114</v>
      </c>
      <c r="T39" s="265">
        <v>9000</v>
      </c>
      <c r="U39" s="265">
        <v>179</v>
      </c>
      <c r="V39" s="265">
        <v>4196</v>
      </c>
      <c r="W39" s="317">
        <v>0</v>
      </c>
      <c r="X39" s="316">
        <v>10602</v>
      </c>
      <c r="Y39" s="265">
        <v>30000</v>
      </c>
      <c r="Z39" s="265">
        <v>7862</v>
      </c>
      <c r="AA39" s="265">
        <v>4696</v>
      </c>
      <c r="AB39" s="317">
        <v>0</v>
      </c>
      <c r="AC39" s="317">
        <v>53160</v>
      </c>
    </row>
    <row r="40" spans="1:29" s="48" customFormat="1" ht="20.100000000000001" customHeight="1" x14ac:dyDescent="0.2">
      <c r="A40" s="281" t="s">
        <v>135</v>
      </c>
      <c r="B40" s="293" t="s">
        <v>137</v>
      </c>
      <c r="C40" s="383" t="s">
        <v>85</v>
      </c>
      <c r="D40" s="316">
        <v>3123</v>
      </c>
      <c r="E40" s="265">
        <v>4507</v>
      </c>
      <c r="F40" s="265">
        <v>3694</v>
      </c>
      <c r="G40" s="265">
        <v>0</v>
      </c>
      <c r="H40" s="317">
        <v>172</v>
      </c>
      <c r="I40" s="316">
        <v>6582</v>
      </c>
      <c r="J40" s="265">
        <v>2150</v>
      </c>
      <c r="K40" s="265">
        <v>1887</v>
      </c>
      <c r="L40" s="265">
        <v>0</v>
      </c>
      <c r="M40" s="317">
        <v>167</v>
      </c>
      <c r="N40" s="316">
        <v>2550</v>
      </c>
      <c r="O40" s="265">
        <v>2000</v>
      </c>
      <c r="P40" s="265">
        <v>1734</v>
      </c>
      <c r="Q40" s="265">
        <v>0</v>
      </c>
      <c r="R40" s="317">
        <v>147</v>
      </c>
      <c r="S40" s="316">
        <v>2775</v>
      </c>
      <c r="T40" s="265">
        <v>2000</v>
      </c>
      <c r="U40" s="265">
        <v>2023</v>
      </c>
      <c r="V40" s="265">
        <v>0</v>
      </c>
      <c r="W40" s="317">
        <v>197</v>
      </c>
      <c r="X40" s="316">
        <v>15030</v>
      </c>
      <c r="Y40" s="265">
        <v>10657</v>
      </c>
      <c r="Z40" s="265">
        <v>9338</v>
      </c>
      <c r="AA40" s="265">
        <v>0</v>
      </c>
      <c r="AB40" s="317">
        <v>683</v>
      </c>
      <c r="AC40" s="317">
        <v>35708</v>
      </c>
    </row>
    <row r="41" spans="1:29" s="48" customFormat="1" ht="20.100000000000001" customHeight="1" x14ac:dyDescent="0.2">
      <c r="A41" s="281" t="s">
        <v>138</v>
      </c>
      <c r="B41" s="293" t="s">
        <v>139</v>
      </c>
      <c r="C41" s="383" t="s">
        <v>85</v>
      </c>
      <c r="D41" s="316">
        <v>1953</v>
      </c>
      <c r="E41" s="265">
        <v>8510</v>
      </c>
      <c r="F41" s="265">
        <v>1557</v>
      </c>
      <c r="G41" s="265">
        <v>105</v>
      </c>
      <c r="H41" s="317">
        <v>3374</v>
      </c>
      <c r="I41" s="316">
        <v>1953</v>
      </c>
      <c r="J41" s="265">
        <v>8510</v>
      </c>
      <c r="K41" s="265">
        <v>1895</v>
      </c>
      <c r="L41" s="265">
        <v>105</v>
      </c>
      <c r="M41" s="317">
        <v>3374</v>
      </c>
      <c r="N41" s="316">
        <v>1953</v>
      </c>
      <c r="O41" s="265">
        <v>8510</v>
      </c>
      <c r="P41" s="265">
        <v>1262</v>
      </c>
      <c r="Q41" s="265">
        <v>105</v>
      </c>
      <c r="R41" s="317">
        <v>3374</v>
      </c>
      <c r="S41" s="316">
        <v>1953</v>
      </c>
      <c r="T41" s="265">
        <v>8510</v>
      </c>
      <c r="U41" s="265">
        <v>399</v>
      </c>
      <c r="V41" s="265">
        <v>105</v>
      </c>
      <c r="W41" s="317">
        <v>3374</v>
      </c>
      <c r="X41" s="316">
        <v>7812</v>
      </c>
      <c r="Y41" s="265">
        <v>34040</v>
      </c>
      <c r="Z41" s="265">
        <v>5113</v>
      </c>
      <c r="AA41" s="265">
        <v>420</v>
      </c>
      <c r="AB41" s="317">
        <v>13496</v>
      </c>
      <c r="AC41" s="317">
        <v>60881</v>
      </c>
    </row>
    <row r="42" spans="1:29" s="48" customFormat="1" ht="20.100000000000001" customHeight="1" x14ac:dyDescent="0.2">
      <c r="A42" s="281" t="s">
        <v>138</v>
      </c>
      <c r="B42" s="293" t="s">
        <v>140</v>
      </c>
      <c r="C42" s="383" t="s">
        <v>82</v>
      </c>
      <c r="D42" s="316">
        <v>10235</v>
      </c>
      <c r="E42" s="265">
        <v>0</v>
      </c>
      <c r="F42" s="265">
        <v>0</v>
      </c>
      <c r="G42" s="265">
        <v>0</v>
      </c>
      <c r="H42" s="317">
        <v>3320</v>
      </c>
      <c r="I42" s="316">
        <v>10120</v>
      </c>
      <c r="J42" s="265">
        <v>0</v>
      </c>
      <c r="K42" s="265">
        <v>0</v>
      </c>
      <c r="L42" s="265">
        <v>0</v>
      </c>
      <c r="M42" s="317">
        <v>3490</v>
      </c>
      <c r="N42" s="316">
        <v>10065</v>
      </c>
      <c r="O42" s="265">
        <v>0</v>
      </c>
      <c r="P42" s="265">
        <v>0</v>
      </c>
      <c r="Q42" s="265">
        <v>0</v>
      </c>
      <c r="R42" s="317">
        <v>3490</v>
      </c>
      <c r="S42" s="316">
        <v>9730</v>
      </c>
      <c r="T42" s="265">
        <v>0</v>
      </c>
      <c r="U42" s="265">
        <v>0</v>
      </c>
      <c r="V42" s="265">
        <v>0</v>
      </c>
      <c r="W42" s="317">
        <v>3490</v>
      </c>
      <c r="X42" s="316">
        <v>40150</v>
      </c>
      <c r="Y42" s="265">
        <v>0</v>
      </c>
      <c r="Z42" s="265">
        <v>0</v>
      </c>
      <c r="AA42" s="265">
        <v>0</v>
      </c>
      <c r="AB42" s="317">
        <v>13790</v>
      </c>
      <c r="AC42" s="317">
        <v>53940</v>
      </c>
    </row>
    <row r="43" spans="1:29" s="48" customFormat="1" ht="20.100000000000001" customHeight="1" x14ac:dyDescent="0.2">
      <c r="A43" s="281" t="s">
        <v>141</v>
      </c>
      <c r="B43" s="293" t="s">
        <v>142</v>
      </c>
      <c r="C43" s="383" t="s">
        <v>82</v>
      </c>
      <c r="D43" s="316">
        <v>8566</v>
      </c>
      <c r="E43" s="265">
        <v>0</v>
      </c>
      <c r="F43" s="265">
        <v>0</v>
      </c>
      <c r="G43" s="265">
        <v>0</v>
      </c>
      <c r="H43" s="317">
        <v>0</v>
      </c>
      <c r="I43" s="316">
        <v>7266</v>
      </c>
      <c r="J43" s="265">
        <v>0</v>
      </c>
      <c r="K43" s="265">
        <v>0</v>
      </c>
      <c r="L43" s="265">
        <v>0</v>
      </c>
      <c r="M43" s="317">
        <v>0</v>
      </c>
      <c r="N43" s="316">
        <v>7266</v>
      </c>
      <c r="O43" s="265">
        <v>0</v>
      </c>
      <c r="P43" s="265">
        <v>0</v>
      </c>
      <c r="Q43" s="265">
        <v>0</v>
      </c>
      <c r="R43" s="317">
        <v>0</v>
      </c>
      <c r="S43" s="316">
        <v>7266</v>
      </c>
      <c r="T43" s="265">
        <v>0</v>
      </c>
      <c r="U43" s="265">
        <v>0</v>
      </c>
      <c r="V43" s="265">
        <v>0</v>
      </c>
      <c r="W43" s="317">
        <v>0</v>
      </c>
      <c r="X43" s="316">
        <v>30364</v>
      </c>
      <c r="Y43" s="265">
        <v>0</v>
      </c>
      <c r="Z43" s="265">
        <v>0</v>
      </c>
      <c r="AA43" s="265">
        <v>0</v>
      </c>
      <c r="AB43" s="317">
        <v>0</v>
      </c>
      <c r="AC43" s="317">
        <v>30364</v>
      </c>
    </row>
    <row r="44" spans="1:29" s="48" customFormat="1" ht="20.100000000000001" customHeight="1" x14ac:dyDescent="0.2">
      <c r="A44" s="281" t="s">
        <v>143</v>
      </c>
      <c r="B44" s="293" t="s">
        <v>144</v>
      </c>
      <c r="C44" s="383" t="s">
        <v>82</v>
      </c>
      <c r="D44" s="316">
        <v>350</v>
      </c>
      <c r="E44" s="265">
        <v>12104</v>
      </c>
      <c r="F44" s="265">
        <v>2518</v>
      </c>
      <c r="G44" s="265">
        <v>0</v>
      </c>
      <c r="H44" s="317">
        <v>470</v>
      </c>
      <c r="I44" s="316">
        <v>350</v>
      </c>
      <c r="J44" s="265">
        <v>7438</v>
      </c>
      <c r="K44" s="265">
        <v>759</v>
      </c>
      <c r="L44" s="265">
        <v>0</v>
      </c>
      <c r="M44" s="317">
        <v>470</v>
      </c>
      <c r="N44" s="316">
        <v>350</v>
      </c>
      <c r="O44" s="265">
        <v>3637</v>
      </c>
      <c r="P44" s="265">
        <v>1530</v>
      </c>
      <c r="Q44" s="265">
        <v>0</v>
      </c>
      <c r="R44" s="317">
        <v>470</v>
      </c>
      <c r="S44" s="316">
        <v>350</v>
      </c>
      <c r="T44" s="265">
        <v>3324</v>
      </c>
      <c r="U44" s="265">
        <v>1336</v>
      </c>
      <c r="V44" s="265">
        <v>0</v>
      </c>
      <c r="W44" s="317">
        <v>470</v>
      </c>
      <c r="X44" s="316">
        <v>1400</v>
      </c>
      <c r="Y44" s="265">
        <v>26503</v>
      </c>
      <c r="Z44" s="265">
        <v>6143</v>
      </c>
      <c r="AA44" s="265">
        <v>0</v>
      </c>
      <c r="AB44" s="317">
        <v>1880</v>
      </c>
      <c r="AC44" s="317">
        <v>35926</v>
      </c>
    </row>
    <row r="45" spans="1:29" s="48" customFormat="1" ht="20.100000000000001" customHeight="1" x14ac:dyDescent="0.2">
      <c r="A45" s="281" t="s">
        <v>145</v>
      </c>
      <c r="B45" s="293" t="s">
        <v>146</v>
      </c>
      <c r="C45" s="383" t="s">
        <v>85</v>
      </c>
      <c r="D45" s="316">
        <v>3287</v>
      </c>
      <c r="E45" s="265">
        <v>6024</v>
      </c>
      <c r="F45" s="265">
        <v>1550</v>
      </c>
      <c r="G45" s="265">
        <v>0</v>
      </c>
      <c r="H45" s="317">
        <v>5823</v>
      </c>
      <c r="I45" s="316">
        <v>3182</v>
      </c>
      <c r="J45" s="265">
        <v>4224</v>
      </c>
      <c r="K45" s="265">
        <v>1570</v>
      </c>
      <c r="L45" s="265">
        <v>0</v>
      </c>
      <c r="M45" s="317">
        <v>5823</v>
      </c>
      <c r="N45" s="316">
        <v>3182</v>
      </c>
      <c r="O45" s="265">
        <v>4224</v>
      </c>
      <c r="P45" s="265">
        <v>900</v>
      </c>
      <c r="Q45" s="265">
        <v>810</v>
      </c>
      <c r="R45" s="317">
        <v>5823</v>
      </c>
      <c r="S45" s="316">
        <v>3182</v>
      </c>
      <c r="T45" s="265">
        <v>4224</v>
      </c>
      <c r="U45" s="265">
        <v>820</v>
      </c>
      <c r="V45" s="265">
        <v>2295</v>
      </c>
      <c r="W45" s="317">
        <v>5823</v>
      </c>
      <c r="X45" s="316">
        <v>12833</v>
      </c>
      <c r="Y45" s="265">
        <v>18696</v>
      </c>
      <c r="Z45" s="265">
        <v>4840</v>
      </c>
      <c r="AA45" s="265">
        <v>3105</v>
      </c>
      <c r="AB45" s="317">
        <v>23292</v>
      </c>
      <c r="AC45" s="317">
        <v>62766</v>
      </c>
    </row>
    <row r="46" spans="1:29" s="48" customFormat="1" ht="20.100000000000001" customHeight="1" x14ac:dyDescent="0.2">
      <c r="A46" s="281" t="s">
        <v>145</v>
      </c>
      <c r="B46" s="293" t="s">
        <v>147</v>
      </c>
      <c r="C46" s="383" t="s">
        <v>85</v>
      </c>
      <c r="D46" s="316">
        <v>3179</v>
      </c>
      <c r="E46" s="265">
        <v>6558</v>
      </c>
      <c r="F46" s="265">
        <v>0</v>
      </c>
      <c r="G46" s="265">
        <v>0</v>
      </c>
      <c r="H46" s="317">
        <v>5098</v>
      </c>
      <c r="I46" s="316">
        <v>3044</v>
      </c>
      <c r="J46" s="265">
        <v>6558</v>
      </c>
      <c r="K46" s="265">
        <v>0</v>
      </c>
      <c r="L46" s="265">
        <v>0</v>
      </c>
      <c r="M46" s="317">
        <v>4533</v>
      </c>
      <c r="N46" s="316">
        <v>3044</v>
      </c>
      <c r="O46" s="265">
        <v>6558</v>
      </c>
      <c r="P46" s="265">
        <v>0</v>
      </c>
      <c r="Q46" s="265">
        <v>0</v>
      </c>
      <c r="R46" s="317">
        <v>4533</v>
      </c>
      <c r="S46" s="316">
        <v>3044</v>
      </c>
      <c r="T46" s="265">
        <v>6558</v>
      </c>
      <c r="U46" s="265">
        <v>0</v>
      </c>
      <c r="V46" s="265">
        <v>0</v>
      </c>
      <c r="W46" s="317">
        <v>4533</v>
      </c>
      <c r="X46" s="316">
        <v>12311</v>
      </c>
      <c r="Y46" s="265">
        <v>26232</v>
      </c>
      <c r="Z46" s="265">
        <v>0</v>
      </c>
      <c r="AA46" s="265">
        <v>0</v>
      </c>
      <c r="AB46" s="317">
        <v>18697</v>
      </c>
      <c r="AC46" s="317">
        <v>57240</v>
      </c>
    </row>
    <row r="47" spans="1:29" s="48" customFormat="1" ht="20.100000000000001" customHeight="1" x14ac:dyDescent="0.2">
      <c r="A47" s="281" t="s">
        <v>145</v>
      </c>
      <c r="B47" s="293" t="s">
        <v>148</v>
      </c>
      <c r="C47" s="383" t="s">
        <v>82</v>
      </c>
      <c r="D47" s="316">
        <v>2633</v>
      </c>
      <c r="E47" s="265">
        <v>8815</v>
      </c>
      <c r="F47" s="265">
        <v>500</v>
      </c>
      <c r="G47" s="265">
        <v>11190</v>
      </c>
      <c r="H47" s="317">
        <v>407</v>
      </c>
      <c r="I47" s="316">
        <v>2633</v>
      </c>
      <c r="J47" s="265">
        <v>4017</v>
      </c>
      <c r="K47" s="265">
        <v>500</v>
      </c>
      <c r="L47" s="265">
        <v>11190</v>
      </c>
      <c r="M47" s="317">
        <v>407</v>
      </c>
      <c r="N47" s="316">
        <v>2633</v>
      </c>
      <c r="O47" s="265">
        <v>929</v>
      </c>
      <c r="P47" s="265">
        <v>500</v>
      </c>
      <c r="Q47" s="265">
        <v>11190</v>
      </c>
      <c r="R47" s="317">
        <v>407</v>
      </c>
      <c r="S47" s="316">
        <v>2633</v>
      </c>
      <c r="T47" s="265">
        <v>383</v>
      </c>
      <c r="U47" s="265">
        <v>500</v>
      </c>
      <c r="V47" s="265">
        <v>11190</v>
      </c>
      <c r="W47" s="317">
        <v>407</v>
      </c>
      <c r="X47" s="316">
        <v>10532</v>
      </c>
      <c r="Y47" s="265">
        <v>14144</v>
      </c>
      <c r="Z47" s="265">
        <v>2000</v>
      </c>
      <c r="AA47" s="265">
        <v>44760</v>
      </c>
      <c r="AB47" s="317">
        <v>1628</v>
      </c>
      <c r="AC47" s="317">
        <v>73064</v>
      </c>
    </row>
    <row r="48" spans="1:29" s="48" customFormat="1" ht="20.100000000000001" customHeight="1" x14ac:dyDescent="0.2">
      <c r="A48" s="281" t="s">
        <v>145</v>
      </c>
      <c r="B48" s="293" t="s">
        <v>149</v>
      </c>
      <c r="C48" s="383" t="s">
        <v>85</v>
      </c>
      <c r="D48" s="316">
        <v>0</v>
      </c>
      <c r="E48" s="265">
        <v>0</v>
      </c>
      <c r="F48" s="265">
        <v>3161</v>
      </c>
      <c r="G48" s="265">
        <v>0</v>
      </c>
      <c r="H48" s="317">
        <v>0</v>
      </c>
      <c r="I48" s="316">
        <v>0</v>
      </c>
      <c r="J48" s="265">
        <v>0</v>
      </c>
      <c r="K48" s="265">
        <v>1652</v>
      </c>
      <c r="L48" s="265">
        <v>0</v>
      </c>
      <c r="M48" s="317">
        <v>0</v>
      </c>
      <c r="N48" s="316">
        <v>0</v>
      </c>
      <c r="O48" s="265">
        <v>0</v>
      </c>
      <c r="P48" s="265">
        <v>1652</v>
      </c>
      <c r="Q48" s="265">
        <v>0</v>
      </c>
      <c r="R48" s="317">
        <v>0</v>
      </c>
      <c r="S48" s="316">
        <v>0</v>
      </c>
      <c r="T48" s="265">
        <v>0</v>
      </c>
      <c r="U48" s="265">
        <v>1852</v>
      </c>
      <c r="V48" s="265">
        <v>0</v>
      </c>
      <c r="W48" s="317">
        <v>0</v>
      </c>
      <c r="X48" s="316">
        <v>0</v>
      </c>
      <c r="Y48" s="265">
        <v>0</v>
      </c>
      <c r="Z48" s="265">
        <v>8317</v>
      </c>
      <c r="AA48" s="265">
        <v>0</v>
      </c>
      <c r="AB48" s="317">
        <v>0</v>
      </c>
      <c r="AC48" s="317">
        <v>8317</v>
      </c>
    </row>
    <row r="49" spans="1:29" s="48" customFormat="1" ht="20.100000000000001" customHeight="1" x14ac:dyDescent="0.2">
      <c r="A49" s="281" t="s">
        <v>145</v>
      </c>
      <c r="B49" s="293" t="s">
        <v>150</v>
      </c>
      <c r="C49" s="383" t="s">
        <v>82</v>
      </c>
      <c r="D49" s="316">
        <v>13778</v>
      </c>
      <c r="E49" s="265">
        <v>14803</v>
      </c>
      <c r="F49" s="265">
        <v>1435</v>
      </c>
      <c r="G49" s="265">
        <v>0</v>
      </c>
      <c r="H49" s="317">
        <v>2611</v>
      </c>
      <c r="I49" s="316">
        <v>13135</v>
      </c>
      <c r="J49" s="265">
        <v>8190</v>
      </c>
      <c r="K49" s="265">
        <v>1334</v>
      </c>
      <c r="L49" s="265">
        <v>0</v>
      </c>
      <c r="M49" s="317">
        <v>2611</v>
      </c>
      <c r="N49" s="316">
        <v>13308</v>
      </c>
      <c r="O49" s="265">
        <v>1933</v>
      </c>
      <c r="P49" s="265">
        <v>1488</v>
      </c>
      <c r="Q49" s="265">
        <v>0</v>
      </c>
      <c r="R49" s="317">
        <v>2611</v>
      </c>
      <c r="S49" s="316">
        <v>13269</v>
      </c>
      <c r="T49" s="265">
        <v>0</v>
      </c>
      <c r="U49" s="265">
        <v>717</v>
      </c>
      <c r="V49" s="265">
        <v>0</v>
      </c>
      <c r="W49" s="317">
        <v>2611</v>
      </c>
      <c r="X49" s="316">
        <v>53490</v>
      </c>
      <c r="Y49" s="265">
        <v>24926</v>
      </c>
      <c r="Z49" s="265">
        <v>4974</v>
      </c>
      <c r="AA49" s="265">
        <v>0</v>
      </c>
      <c r="AB49" s="317">
        <v>10444</v>
      </c>
      <c r="AC49" s="317">
        <v>93834</v>
      </c>
    </row>
    <row r="50" spans="1:29" s="48" customFormat="1" ht="20.100000000000001" customHeight="1" x14ac:dyDescent="0.2">
      <c r="A50" s="281" t="s">
        <v>151</v>
      </c>
      <c r="B50" s="293" t="s">
        <v>152</v>
      </c>
      <c r="C50" s="383" t="s">
        <v>82</v>
      </c>
      <c r="D50" s="316">
        <v>5580</v>
      </c>
      <c r="E50" s="265">
        <v>5000</v>
      </c>
      <c r="F50" s="265">
        <v>1000</v>
      </c>
      <c r="G50" s="265">
        <v>7499</v>
      </c>
      <c r="H50" s="317">
        <v>3367</v>
      </c>
      <c r="I50" s="316">
        <v>5580</v>
      </c>
      <c r="J50" s="265">
        <v>0</v>
      </c>
      <c r="K50" s="265">
        <v>1000</v>
      </c>
      <c r="L50" s="265">
        <v>5399</v>
      </c>
      <c r="M50" s="317">
        <v>3367</v>
      </c>
      <c r="N50" s="316">
        <v>5580</v>
      </c>
      <c r="O50" s="265">
        <v>0</v>
      </c>
      <c r="P50" s="265">
        <v>1000</v>
      </c>
      <c r="Q50" s="265">
        <v>2094</v>
      </c>
      <c r="R50" s="317">
        <v>3367</v>
      </c>
      <c r="S50" s="316">
        <v>5580</v>
      </c>
      <c r="T50" s="265">
        <v>0</v>
      </c>
      <c r="U50" s="265">
        <v>1000</v>
      </c>
      <c r="V50" s="265">
        <v>383</v>
      </c>
      <c r="W50" s="317">
        <v>3367</v>
      </c>
      <c r="X50" s="316">
        <v>22320</v>
      </c>
      <c r="Y50" s="265">
        <v>5000</v>
      </c>
      <c r="Z50" s="265">
        <v>4000</v>
      </c>
      <c r="AA50" s="265">
        <v>15375</v>
      </c>
      <c r="AB50" s="317">
        <v>13468</v>
      </c>
      <c r="AC50" s="317">
        <v>60163</v>
      </c>
    </row>
    <row r="51" spans="1:29" s="48" customFormat="1" ht="20.100000000000001" customHeight="1" x14ac:dyDescent="0.2">
      <c r="A51" s="281" t="s">
        <v>151</v>
      </c>
      <c r="B51" s="293" t="s">
        <v>153</v>
      </c>
      <c r="C51" s="383" t="s">
        <v>82</v>
      </c>
      <c r="D51" s="316">
        <v>4803</v>
      </c>
      <c r="E51" s="265">
        <v>5125</v>
      </c>
      <c r="F51" s="265">
        <v>1005</v>
      </c>
      <c r="G51" s="265">
        <v>4000</v>
      </c>
      <c r="H51" s="317">
        <v>319</v>
      </c>
      <c r="I51" s="316">
        <v>4803</v>
      </c>
      <c r="J51" s="265">
        <v>3525</v>
      </c>
      <c r="K51" s="265">
        <v>1005</v>
      </c>
      <c r="L51" s="265">
        <v>0</v>
      </c>
      <c r="M51" s="317">
        <v>319</v>
      </c>
      <c r="N51" s="316">
        <v>4803</v>
      </c>
      <c r="O51" s="265">
        <v>3525</v>
      </c>
      <c r="P51" s="265">
        <v>1005</v>
      </c>
      <c r="Q51" s="265">
        <v>0</v>
      </c>
      <c r="R51" s="317">
        <v>319</v>
      </c>
      <c r="S51" s="316">
        <v>3202</v>
      </c>
      <c r="T51" s="265">
        <v>2350</v>
      </c>
      <c r="U51" s="265">
        <v>670</v>
      </c>
      <c r="V51" s="265">
        <v>0</v>
      </c>
      <c r="W51" s="317">
        <v>213</v>
      </c>
      <c r="X51" s="316">
        <v>17611</v>
      </c>
      <c r="Y51" s="265">
        <v>14525</v>
      </c>
      <c r="Z51" s="265">
        <v>3685</v>
      </c>
      <c r="AA51" s="265">
        <v>4000</v>
      </c>
      <c r="AB51" s="317">
        <v>1170</v>
      </c>
      <c r="AC51" s="317">
        <v>40991</v>
      </c>
    </row>
    <row r="52" spans="1:29" s="48" customFormat="1" ht="20.100000000000001" customHeight="1" x14ac:dyDescent="0.2">
      <c r="A52" s="281" t="s">
        <v>154</v>
      </c>
      <c r="B52" s="293" t="s">
        <v>155</v>
      </c>
      <c r="C52" s="383" t="s">
        <v>82</v>
      </c>
      <c r="D52" s="316">
        <v>1005</v>
      </c>
      <c r="E52" s="265">
        <v>2301</v>
      </c>
      <c r="F52" s="265">
        <v>1389</v>
      </c>
      <c r="G52" s="265">
        <v>0</v>
      </c>
      <c r="H52" s="317">
        <v>0</v>
      </c>
      <c r="I52" s="316">
        <v>1273</v>
      </c>
      <c r="J52" s="265">
        <v>1361</v>
      </c>
      <c r="K52" s="265">
        <v>1967</v>
      </c>
      <c r="L52" s="265">
        <v>0</v>
      </c>
      <c r="M52" s="317">
        <v>0</v>
      </c>
      <c r="N52" s="316">
        <v>1273</v>
      </c>
      <c r="O52" s="265">
        <v>0</v>
      </c>
      <c r="P52" s="265">
        <v>1035</v>
      </c>
      <c r="Q52" s="265">
        <v>0</v>
      </c>
      <c r="R52" s="317">
        <v>0</v>
      </c>
      <c r="S52" s="316">
        <v>1273</v>
      </c>
      <c r="T52" s="265">
        <v>0</v>
      </c>
      <c r="U52" s="265">
        <v>0</v>
      </c>
      <c r="V52" s="265">
        <v>0</v>
      </c>
      <c r="W52" s="317">
        <v>0</v>
      </c>
      <c r="X52" s="316">
        <v>4824</v>
      </c>
      <c r="Y52" s="265">
        <v>3662</v>
      </c>
      <c r="Z52" s="265">
        <v>4391</v>
      </c>
      <c r="AA52" s="265">
        <v>0</v>
      </c>
      <c r="AB52" s="317">
        <v>0</v>
      </c>
      <c r="AC52" s="317">
        <v>12877</v>
      </c>
    </row>
    <row r="53" spans="1:29" s="48" customFormat="1" ht="20.100000000000001" customHeight="1" x14ac:dyDescent="0.2">
      <c r="A53" s="281" t="s">
        <v>154</v>
      </c>
      <c r="B53" s="293" t="s">
        <v>156</v>
      </c>
      <c r="C53" s="383" t="s">
        <v>85</v>
      </c>
      <c r="D53" s="316">
        <v>1245</v>
      </c>
      <c r="E53" s="265">
        <v>11487</v>
      </c>
      <c r="F53" s="265">
        <v>1952</v>
      </c>
      <c r="G53" s="265">
        <v>3850</v>
      </c>
      <c r="H53" s="317">
        <v>3306</v>
      </c>
      <c r="I53" s="316">
        <v>1245</v>
      </c>
      <c r="J53" s="265">
        <v>5889</v>
      </c>
      <c r="K53" s="265">
        <v>1952</v>
      </c>
      <c r="L53" s="265">
        <v>350</v>
      </c>
      <c r="M53" s="317">
        <v>3306</v>
      </c>
      <c r="N53" s="316">
        <v>2194</v>
      </c>
      <c r="O53" s="265">
        <v>954</v>
      </c>
      <c r="P53" s="265">
        <v>1952</v>
      </c>
      <c r="Q53" s="265">
        <v>2850</v>
      </c>
      <c r="R53" s="317">
        <v>3306</v>
      </c>
      <c r="S53" s="316">
        <v>1245</v>
      </c>
      <c r="T53" s="265">
        <v>760</v>
      </c>
      <c r="U53" s="265">
        <v>1952</v>
      </c>
      <c r="V53" s="265">
        <v>2850</v>
      </c>
      <c r="W53" s="317">
        <v>3306</v>
      </c>
      <c r="X53" s="316">
        <v>5929</v>
      </c>
      <c r="Y53" s="265">
        <v>19090</v>
      </c>
      <c r="Z53" s="265">
        <v>7808</v>
      </c>
      <c r="AA53" s="265">
        <v>9900</v>
      </c>
      <c r="AB53" s="317">
        <v>13224</v>
      </c>
      <c r="AC53" s="317">
        <v>55951</v>
      </c>
    </row>
    <row r="54" spans="1:29" s="48" customFormat="1" ht="20.100000000000001" customHeight="1" x14ac:dyDescent="0.2">
      <c r="A54" s="281" t="s">
        <v>157</v>
      </c>
      <c r="B54" s="293" t="s">
        <v>158</v>
      </c>
      <c r="C54" s="383" t="s">
        <v>82</v>
      </c>
      <c r="D54" s="316">
        <v>4011</v>
      </c>
      <c r="E54" s="265">
        <v>0</v>
      </c>
      <c r="F54" s="265">
        <v>4895</v>
      </c>
      <c r="G54" s="265">
        <v>10828</v>
      </c>
      <c r="H54" s="317">
        <v>0</v>
      </c>
      <c r="I54" s="316">
        <v>3797</v>
      </c>
      <c r="J54" s="265">
        <v>0</v>
      </c>
      <c r="K54" s="265">
        <v>3159</v>
      </c>
      <c r="L54" s="265">
        <v>10828</v>
      </c>
      <c r="M54" s="317">
        <v>0</v>
      </c>
      <c r="N54" s="318">
        <v>3364</v>
      </c>
      <c r="O54" s="265">
        <v>1813</v>
      </c>
      <c r="P54" s="265">
        <v>1453</v>
      </c>
      <c r="Q54" s="265">
        <v>6592</v>
      </c>
      <c r="R54" s="317">
        <v>0</v>
      </c>
      <c r="S54" s="316">
        <v>4400</v>
      </c>
      <c r="T54" s="265">
        <v>0</v>
      </c>
      <c r="U54" s="319">
        <v>4722</v>
      </c>
      <c r="V54" s="265">
        <v>6592</v>
      </c>
      <c r="W54" s="317">
        <v>0</v>
      </c>
      <c r="X54" s="318">
        <v>15572</v>
      </c>
      <c r="Y54" s="265">
        <v>1813</v>
      </c>
      <c r="Z54" s="265">
        <v>14229</v>
      </c>
      <c r="AA54" s="265">
        <v>34840</v>
      </c>
      <c r="AB54" s="317">
        <v>0</v>
      </c>
      <c r="AC54" s="317">
        <v>66454</v>
      </c>
    </row>
    <row r="55" spans="1:29" s="48" customFormat="1" ht="20.100000000000001" customHeight="1" x14ac:dyDescent="0.2">
      <c r="A55" s="281" t="s">
        <v>159</v>
      </c>
      <c r="B55" s="293" t="s">
        <v>160</v>
      </c>
      <c r="C55" s="383" t="s">
        <v>82</v>
      </c>
      <c r="D55" s="316">
        <v>2396</v>
      </c>
      <c r="E55" s="265">
        <v>9150</v>
      </c>
      <c r="F55" s="265">
        <v>0</v>
      </c>
      <c r="G55" s="265">
        <v>1500</v>
      </c>
      <c r="H55" s="317">
        <v>6966</v>
      </c>
      <c r="I55" s="316">
        <v>2396</v>
      </c>
      <c r="J55" s="265">
        <v>8970</v>
      </c>
      <c r="K55" s="265">
        <v>0</v>
      </c>
      <c r="L55" s="265">
        <v>480</v>
      </c>
      <c r="M55" s="317">
        <v>6098</v>
      </c>
      <c r="N55" s="316">
        <v>2396</v>
      </c>
      <c r="O55" s="265">
        <v>8793</v>
      </c>
      <c r="P55" s="265">
        <v>0</v>
      </c>
      <c r="Q55" s="265">
        <v>810</v>
      </c>
      <c r="R55" s="317">
        <v>6098</v>
      </c>
      <c r="S55" s="316">
        <v>2396</v>
      </c>
      <c r="T55" s="265">
        <v>8793</v>
      </c>
      <c r="U55" s="265">
        <v>0</v>
      </c>
      <c r="V55" s="265">
        <v>60</v>
      </c>
      <c r="W55" s="317">
        <v>6098</v>
      </c>
      <c r="X55" s="316">
        <v>9584</v>
      </c>
      <c r="Y55" s="265">
        <v>35706</v>
      </c>
      <c r="Z55" s="265">
        <v>0</v>
      </c>
      <c r="AA55" s="265">
        <v>2850</v>
      </c>
      <c r="AB55" s="317">
        <v>25260</v>
      </c>
      <c r="AC55" s="317">
        <v>73400</v>
      </c>
    </row>
    <row r="56" spans="1:29" s="48" customFormat="1" ht="20.100000000000001" customHeight="1" x14ac:dyDescent="0.2">
      <c r="A56" s="281" t="s">
        <v>161</v>
      </c>
      <c r="B56" s="293" t="s">
        <v>162</v>
      </c>
      <c r="C56" s="383" t="s">
        <v>163</v>
      </c>
      <c r="D56" s="316">
        <v>1205</v>
      </c>
      <c r="E56" s="265">
        <v>8347</v>
      </c>
      <c r="F56" s="265">
        <v>0</v>
      </c>
      <c r="G56" s="265">
        <v>0</v>
      </c>
      <c r="H56" s="317">
        <v>0</v>
      </c>
      <c r="I56" s="316">
        <v>1205</v>
      </c>
      <c r="J56" s="265">
        <v>7271</v>
      </c>
      <c r="K56" s="265">
        <v>0</v>
      </c>
      <c r="L56" s="265">
        <v>0</v>
      </c>
      <c r="M56" s="317">
        <v>0</v>
      </c>
      <c r="N56" s="316">
        <v>1205</v>
      </c>
      <c r="O56" s="265">
        <v>4000</v>
      </c>
      <c r="P56" s="265">
        <v>0</v>
      </c>
      <c r="Q56" s="265">
        <v>0</v>
      </c>
      <c r="R56" s="317">
        <v>0</v>
      </c>
      <c r="S56" s="316">
        <v>1205</v>
      </c>
      <c r="T56" s="265">
        <v>4000</v>
      </c>
      <c r="U56" s="265">
        <v>0</v>
      </c>
      <c r="V56" s="265">
        <v>0</v>
      </c>
      <c r="W56" s="317">
        <v>0</v>
      </c>
      <c r="X56" s="316">
        <v>4820</v>
      </c>
      <c r="Y56" s="265">
        <v>23618</v>
      </c>
      <c r="Z56" s="265">
        <v>0</v>
      </c>
      <c r="AA56" s="265">
        <v>0</v>
      </c>
      <c r="AB56" s="317">
        <v>0</v>
      </c>
      <c r="AC56" s="317">
        <v>28438</v>
      </c>
    </row>
    <row r="57" spans="1:29" s="48" customFormat="1" ht="20.100000000000001" customHeight="1" x14ac:dyDescent="0.2">
      <c r="A57" s="281" t="s">
        <v>161</v>
      </c>
      <c r="B57" s="293" t="s">
        <v>164</v>
      </c>
      <c r="C57" s="383" t="s">
        <v>85</v>
      </c>
      <c r="D57" s="316">
        <v>3660</v>
      </c>
      <c r="E57" s="265">
        <v>12552</v>
      </c>
      <c r="F57" s="265">
        <v>1500</v>
      </c>
      <c r="G57" s="265">
        <v>1854</v>
      </c>
      <c r="H57" s="317">
        <v>664</v>
      </c>
      <c r="I57" s="316">
        <v>3660</v>
      </c>
      <c r="J57" s="265">
        <v>8938</v>
      </c>
      <c r="K57" s="265">
        <v>0</v>
      </c>
      <c r="L57" s="265">
        <v>1854</v>
      </c>
      <c r="M57" s="317">
        <v>664</v>
      </c>
      <c r="N57" s="316">
        <v>3660</v>
      </c>
      <c r="O57" s="265">
        <v>10462</v>
      </c>
      <c r="P57" s="265">
        <v>0</v>
      </c>
      <c r="Q57" s="265">
        <v>1854</v>
      </c>
      <c r="R57" s="317">
        <v>664</v>
      </c>
      <c r="S57" s="316">
        <v>3660</v>
      </c>
      <c r="T57" s="265">
        <v>8654</v>
      </c>
      <c r="U57" s="265">
        <v>0</v>
      </c>
      <c r="V57" s="265">
        <v>1854</v>
      </c>
      <c r="W57" s="317">
        <v>664</v>
      </c>
      <c r="X57" s="316">
        <v>14640</v>
      </c>
      <c r="Y57" s="265">
        <v>40606</v>
      </c>
      <c r="Z57" s="265">
        <v>1500</v>
      </c>
      <c r="AA57" s="265">
        <v>7416</v>
      </c>
      <c r="AB57" s="317">
        <v>2656</v>
      </c>
      <c r="AC57" s="317">
        <v>66818</v>
      </c>
    </row>
    <row r="58" spans="1:29" s="48" customFormat="1" ht="20.100000000000001" customHeight="1" x14ac:dyDescent="0.2">
      <c r="A58" s="281" t="s">
        <v>161</v>
      </c>
      <c r="B58" s="293" t="s">
        <v>165</v>
      </c>
      <c r="C58" s="383" t="s">
        <v>163</v>
      </c>
      <c r="D58" s="316">
        <v>1696</v>
      </c>
      <c r="E58" s="265">
        <v>13464</v>
      </c>
      <c r="F58" s="265">
        <v>3484</v>
      </c>
      <c r="G58" s="265">
        <v>13464</v>
      </c>
      <c r="H58" s="317">
        <v>0</v>
      </c>
      <c r="I58" s="316">
        <v>1696</v>
      </c>
      <c r="J58" s="265">
        <v>8400</v>
      </c>
      <c r="K58" s="265">
        <v>1400</v>
      </c>
      <c r="L58" s="265">
        <v>8400</v>
      </c>
      <c r="M58" s="317">
        <v>0</v>
      </c>
      <c r="N58" s="316">
        <v>1696</v>
      </c>
      <c r="O58" s="265">
        <v>9408</v>
      </c>
      <c r="P58" s="265">
        <v>600</v>
      </c>
      <c r="Q58" s="265">
        <v>9408</v>
      </c>
      <c r="R58" s="317">
        <v>0</v>
      </c>
      <c r="S58" s="316">
        <v>1696</v>
      </c>
      <c r="T58" s="265">
        <v>8028</v>
      </c>
      <c r="U58" s="265">
        <v>300</v>
      </c>
      <c r="V58" s="265">
        <v>8028</v>
      </c>
      <c r="W58" s="317">
        <v>0</v>
      </c>
      <c r="X58" s="316">
        <v>6784</v>
      </c>
      <c r="Y58" s="265">
        <v>39300</v>
      </c>
      <c r="Z58" s="265">
        <v>5784</v>
      </c>
      <c r="AA58" s="265">
        <v>39300</v>
      </c>
      <c r="AB58" s="317">
        <v>0</v>
      </c>
      <c r="AC58" s="317">
        <v>91168</v>
      </c>
    </row>
    <row r="59" spans="1:29" s="48" customFormat="1" ht="20.100000000000001" customHeight="1" x14ac:dyDescent="0.2">
      <c r="A59" s="281" t="s">
        <v>166</v>
      </c>
      <c r="B59" s="293" t="s">
        <v>167</v>
      </c>
      <c r="C59" s="383" t="s">
        <v>82</v>
      </c>
      <c r="D59" s="316">
        <v>15345</v>
      </c>
      <c r="E59" s="265">
        <v>4950</v>
      </c>
      <c r="F59" s="265">
        <v>1837</v>
      </c>
      <c r="G59" s="265">
        <v>0</v>
      </c>
      <c r="H59" s="317">
        <v>0</v>
      </c>
      <c r="I59" s="316">
        <v>15095</v>
      </c>
      <c r="J59" s="265">
        <v>4950</v>
      </c>
      <c r="K59" s="265">
        <v>1800</v>
      </c>
      <c r="L59" s="265">
        <v>0</v>
      </c>
      <c r="M59" s="317">
        <v>0</v>
      </c>
      <c r="N59" s="316">
        <v>15135</v>
      </c>
      <c r="O59" s="265">
        <v>4950</v>
      </c>
      <c r="P59" s="265">
        <v>2700</v>
      </c>
      <c r="Q59" s="265">
        <v>0</v>
      </c>
      <c r="R59" s="317">
        <v>0</v>
      </c>
      <c r="S59" s="316">
        <v>15135</v>
      </c>
      <c r="T59" s="265">
        <v>4950</v>
      </c>
      <c r="U59" s="265">
        <v>2700</v>
      </c>
      <c r="V59" s="265">
        <v>0</v>
      </c>
      <c r="W59" s="317">
        <v>0</v>
      </c>
      <c r="X59" s="316">
        <v>60710</v>
      </c>
      <c r="Y59" s="265">
        <v>19800</v>
      </c>
      <c r="Z59" s="265">
        <v>9037</v>
      </c>
      <c r="AA59" s="265">
        <v>0</v>
      </c>
      <c r="AB59" s="317">
        <v>0</v>
      </c>
      <c r="AC59" s="317">
        <v>89547</v>
      </c>
    </row>
    <row r="60" spans="1:29" s="48" customFormat="1" ht="20.100000000000001" customHeight="1" x14ac:dyDescent="0.2">
      <c r="A60" s="281" t="s">
        <v>168</v>
      </c>
      <c r="B60" s="293" t="s">
        <v>300</v>
      </c>
      <c r="C60" s="383" t="s">
        <v>85</v>
      </c>
      <c r="D60" s="316">
        <v>585</v>
      </c>
      <c r="E60" s="265">
        <v>10000</v>
      </c>
      <c r="F60" s="265">
        <v>1000</v>
      </c>
      <c r="G60" s="265">
        <v>325</v>
      </c>
      <c r="H60" s="317">
        <v>3175</v>
      </c>
      <c r="I60" s="316" t="s">
        <v>56</v>
      </c>
      <c r="J60" s="265" t="s">
        <v>56</v>
      </c>
      <c r="K60" s="265" t="s">
        <v>56</v>
      </c>
      <c r="L60" s="265" t="s">
        <v>56</v>
      </c>
      <c r="M60" s="317" t="s">
        <v>56</v>
      </c>
      <c r="N60" s="316" t="s">
        <v>56</v>
      </c>
      <c r="O60" s="265" t="s">
        <v>56</v>
      </c>
      <c r="P60" s="265" t="s">
        <v>56</v>
      </c>
      <c r="Q60" s="265" t="s">
        <v>56</v>
      </c>
      <c r="R60" s="317" t="s">
        <v>56</v>
      </c>
      <c r="S60" s="316" t="s">
        <v>56</v>
      </c>
      <c r="T60" s="265" t="s">
        <v>56</v>
      </c>
      <c r="U60" s="265" t="s">
        <v>56</v>
      </c>
      <c r="V60" s="265" t="s">
        <v>56</v>
      </c>
      <c r="W60" s="317" t="s">
        <v>56</v>
      </c>
      <c r="X60" s="316" t="s">
        <v>56</v>
      </c>
      <c r="Y60" s="265" t="s">
        <v>56</v>
      </c>
      <c r="Z60" s="265" t="s">
        <v>56</v>
      </c>
      <c r="AA60" s="265" t="s">
        <v>56</v>
      </c>
      <c r="AB60" s="317" t="s">
        <v>56</v>
      </c>
      <c r="AC60" s="317" t="s">
        <v>56</v>
      </c>
    </row>
    <row r="61" spans="1:29" s="48" customFormat="1" ht="20.100000000000001" customHeight="1" x14ac:dyDescent="0.2">
      <c r="A61" s="281" t="s">
        <v>168</v>
      </c>
      <c r="B61" s="293" t="s">
        <v>170</v>
      </c>
      <c r="C61" s="383" t="s">
        <v>85</v>
      </c>
      <c r="D61" s="316">
        <v>5395</v>
      </c>
      <c r="E61" s="265">
        <v>6770</v>
      </c>
      <c r="F61" s="265">
        <v>0</v>
      </c>
      <c r="G61" s="265">
        <v>925</v>
      </c>
      <c r="H61" s="317">
        <v>105</v>
      </c>
      <c r="I61" s="316">
        <v>5310</v>
      </c>
      <c r="J61" s="265">
        <v>15500</v>
      </c>
      <c r="K61" s="265">
        <v>0</v>
      </c>
      <c r="L61" s="265">
        <v>425</v>
      </c>
      <c r="M61" s="317">
        <v>105</v>
      </c>
      <c r="N61" s="316">
        <v>5410</v>
      </c>
      <c r="O61" s="265">
        <v>4800</v>
      </c>
      <c r="P61" s="265">
        <v>0</v>
      </c>
      <c r="Q61" s="265">
        <v>425</v>
      </c>
      <c r="R61" s="317">
        <v>105</v>
      </c>
      <c r="S61" s="316">
        <v>5410</v>
      </c>
      <c r="T61" s="265">
        <v>1805</v>
      </c>
      <c r="U61" s="265">
        <v>0</v>
      </c>
      <c r="V61" s="265">
        <v>425</v>
      </c>
      <c r="W61" s="317">
        <v>105</v>
      </c>
      <c r="X61" s="316">
        <v>21525</v>
      </c>
      <c r="Y61" s="265">
        <v>28875</v>
      </c>
      <c r="Z61" s="265">
        <v>0</v>
      </c>
      <c r="AA61" s="265">
        <v>2200</v>
      </c>
      <c r="AB61" s="317">
        <v>420</v>
      </c>
      <c r="AC61" s="317">
        <v>53020</v>
      </c>
    </row>
    <row r="62" spans="1:29" s="48" customFormat="1" ht="20.100000000000001" customHeight="1" x14ac:dyDescent="0.2">
      <c r="A62" s="281" t="s">
        <v>168</v>
      </c>
      <c r="B62" s="293" t="s">
        <v>171</v>
      </c>
      <c r="C62" s="383" t="s">
        <v>82</v>
      </c>
      <c r="D62" s="316">
        <v>9901</v>
      </c>
      <c r="E62" s="265">
        <v>9900</v>
      </c>
      <c r="F62" s="265">
        <v>2895</v>
      </c>
      <c r="G62" s="265">
        <v>198</v>
      </c>
      <c r="H62" s="317">
        <v>3887</v>
      </c>
      <c r="I62" s="316">
        <v>9901</v>
      </c>
      <c r="J62" s="265">
        <v>9500</v>
      </c>
      <c r="K62" s="265">
        <v>500</v>
      </c>
      <c r="L62" s="265">
        <v>198</v>
      </c>
      <c r="M62" s="317">
        <v>3887</v>
      </c>
      <c r="N62" s="316">
        <v>9901</v>
      </c>
      <c r="O62" s="265">
        <v>5300</v>
      </c>
      <c r="P62" s="265">
        <v>800</v>
      </c>
      <c r="Q62" s="265">
        <v>198</v>
      </c>
      <c r="R62" s="317">
        <v>3887</v>
      </c>
      <c r="S62" s="316">
        <v>9901</v>
      </c>
      <c r="T62" s="265">
        <v>1200</v>
      </c>
      <c r="U62" s="265">
        <v>500</v>
      </c>
      <c r="V62" s="265">
        <v>6236</v>
      </c>
      <c r="W62" s="317">
        <v>3887</v>
      </c>
      <c r="X62" s="316">
        <v>39604</v>
      </c>
      <c r="Y62" s="265">
        <v>25900</v>
      </c>
      <c r="Z62" s="265">
        <v>4695</v>
      </c>
      <c r="AA62" s="265">
        <v>6830</v>
      </c>
      <c r="AB62" s="317">
        <v>15548</v>
      </c>
      <c r="AC62" s="317">
        <v>92577</v>
      </c>
    </row>
    <row r="63" spans="1:29" s="48" customFormat="1" ht="20.100000000000001" customHeight="1" x14ac:dyDescent="0.2">
      <c r="A63" s="281" t="s">
        <v>172</v>
      </c>
      <c r="B63" s="293" t="s">
        <v>173</v>
      </c>
      <c r="C63" s="383" t="s">
        <v>82</v>
      </c>
      <c r="D63" s="316">
        <v>1806</v>
      </c>
      <c r="E63" s="265">
        <v>6500</v>
      </c>
      <c r="F63" s="265">
        <v>0</v>
      </c>
      <c r="G63" s="265">
        <v>325</v>
      </c>
      <c r="H63" s="317">
        <v>150</v>
      </c>
      <c r="I63" s="316">
        <v>1806</v>
      </c>
      <c r="J63" s="265">
        <v>6500</v>
      </c>
      <c r="K63" s="265">
        <v>0</v>
      </c>
      <c r="L63" s="265">
        <v>230</v>
      </c>
      <c r="M63" s="317">
        <v>150</v>
      </c>
      <c r="N63" s="316">
        <v>2306</v>
      </c>
      <c r="O63" s="265">
        <v>6500</v>
      </c>
      <c r="P63" s="265">
        <v>0</v>
      </c>
      <c r="Q63" s="265">
        <v>230</v>
      </c>
      <c r="R63" s="317">
        <v>150</v>
      </c>
      <c r="S63" s="316">
        <v>2306</v>
      </c>
      <c r="T63" s="265">
        <v>6500</v>
      </c>
      <c r="U63" s="265">
        <v>0</v>
      </c>
      <c r="V63" s="265">
        <v>330</v>
      </c>
      <c r="W63" s="317">
        <v>150</v>
      </c>
      <c r="X63" s="316">
        <v>8224</v>
      </c>
      <c r="Y63" s="265">
        <v>26000</v>
      </c>
      <c r="Z63" s="265">
        <v>0</v>
      </c>
      <c r="AA63" s="265">
        <v>1115</v>
      </c>
      <c r="AB63" s="317">
        <v>600</v>
      </c>
      <c r="AC63" s="317">
        <v>35939</v>
      </c>
    </row>
    <row r="64" spans="1:29" s="48" customFormat="1" ht="20.100000000000001" customHeight="1" x14ac:dyDescent="0.2">
      <c r="A64" s="281" t="s">
        <v>172</v>
      </c>
      <c r="B64" s="293" t="s">
        <v>214</v>
      </c>
      <c r="C64" s="392" t="s">
        <v>82</v>
      </c>
      <c r="D64" s="316">
        <v>0</v>
      </c>
      <c r="E64" s="265">
        <v>0</v>
      </c>
      <c r="F64" s="265">
        <v>730</v>
      </c>
      <c r="G64" s="265">
        <v>8891</v>
      </c>
      <c r="H64" s="317">
        <v>0</v>
      </c>
      <c r="I64" s="316">
        <v>0</v>
      </c>
      <c r="J64" s="265">
        <v>0</v>
      </c>
      <c r="K64" s="265">
        <v>796</v>
      </c>
      <c r="L64" s="265">
        <v>8825</v>
      </c>
      <c r="M64" s="317">
        <v>0</v>
      </c>
      <c r="N64" s="316" t="s">
        <v>56</v>
      </c>
      <c r="O64" s="265" t="s">
        <v>56</v>
      </c>
      <c r="P64" s="265" t="s">
        <v>56</v>
      </c>
      <c r="Q64" s="265" t="s">
        <v>56</v>
      </c>
      <c r="R64" s="317" t="s">
        <v>56</v>
      </c>
      <c r="S64" s="316" t="s">
        <v>56</v>
      </c>
      <c r="T64" s="265" t="s">
        <v>56</v>
      </c>
      <c r="U64" s="265" t="s">
        <v>56</v>
      </c>
      <c r="V64" s="265" t="s">
        <v>56</v>
      </c>
      <c r="W64" s="317" t="s">
        <v>56</v>
      </c>
      <c r="X64" s="316" t="s">
        <v>56</v>
      </c>
      <c r="Y64" s="265" t="s">
        <v>56</v>
      </c>
      <c r="Z64" s="265" t="s">
        <v>56</v>
      </c>
      <c r="AA64" s="265" t="s">
        <v>56</v>
      </c>
      <c r="AB64" s="317" t="s">
        <v>56</v>
      </c>
      <c r="AC64" s="317" t="s">
        <v>56</v>
      </c>
    </row>
    <row r="65" spans="1:29" s="48" customFormat="1" ht="20.100000000000001" customHeight="1" x14ac:dyDescent="0.2">
      <c r="A65" s="281" t="s">
        <v>172</v>
      </c>
      <c r="B65" s="293" t="s">
        <v>175</v>
      </c>
      <c r="C65" s="383" t="s">
        <v>82</v>
      </c>
      <c r="D65" s="316">
        <v>3622</v>
      </c>
      <c r="E65" s="265">
        <v>11260</v>
      </c>
      <c r="F65" s="265">
        <v>1347</v>
      </c>
      <c r="G65" s="265">
        <v>0</v>
      </c>
      <c r="H65" s="317">
        <v>3313</v>
      </c>
      <c r="I65" s="316">
        <v>3547</v>
      </c>
      <c r="J65" s="265">
        <v>6772</v>
      </c>
      <c r="K65" s="265">
        <v>1688</v>
      </c>
      <c r="L65" s="265">
        <v>0</v>
      </c>
      <c r="M65" s="317">
        <v>3313</v>
      </c>
      <c r="N65" s="316">
        <v>3497</v>
      </c>
      <c r="O65" s="265">
        <v>2850</v>
      </c>
      <c r="P65" s="265">
        <v>125</v>
      </c>
      <c r="Q65" s="265">
        <v>0</v>
      </c>
      <c r="R65" s="317">
        <v>3313</v>
      </c>
      <c r="S65" s="316">
        <v>3597</v>
      </c>
      <c r="T65" s="265">
        <v>2850</v>
      </c>
      <c r="U65" s="265">
        <v>0</v>
      </c>
      <c r="V65" s="265">
        <v>0</v>
      </c>
      <c r="W65" s="317">
        <v>3313</v>
      </c>
      <c r="X65" s="316">
        <v>14263</v>
      </c>
      <c r="Y65" s="265">
        <v>23732</v>
      </c>
      <c r="Z65" s="265">
        <v>3160</v>
      </c>
      <c r="AA65" s="265">
        <v>0</v>
      </c>
      <c r="AB65" s="317">
        <v>13252</v>
      </c>
      <c r="AC65" s="317">
        <v>54407</v>
      </c>
    </row>
    <row r="66" spans="1:29" s="48" customFormat="1" ht="20.100000000000001" customHeight="1" x14ac:dyDescent="0.2">
      <c r="A66" s="281" t="s">
        <v>172</v>
      </c>
      <c r="B66" s="293" t="s">
        <v>176</v>
      </c>
      <c r="C66" s="383" t="s">
        <v>82</v>
      </c>
      <c r="D66" s="316">
        <v>4881</v>
      </c>
      <c r="E66" s="265">
        <v>8440</v>
      </c>
      <c r="F66" s="265">
        <v>2120</v>
      </c>
      <c r="G66" s="265">
        <v>3419</v>
      </c>
      <c r="H66" s="317">
        <v>225</v>
      </c>
      <c r="I66" s="316">
        <v>4025</v>
      </c>
      <c r="J66" s="265">
        <v>3536</v>
      </c>
      <c r="K66" s="265">
        <v>2120</v>
      </c>
      <c r="L66" s="265">
        <v>0</v>
      </c>
      <c r="M66" s="317">
        <v>225</v>
      </c>
      <c r="N66" s="316">
        <v>3445</v>
      </c>
      <c r="O66" s="265">
        <v>2535</v>
      </c>
      <c r="P66" s="265">
        <v>1950</v>
      </c>
      <c r="Q66" s="265">
        <v>0</v>
      </c>
      <c r="R66" s="317">
        <v>225</v>
      </c>
      <c r="S66" s="316">
        <v>3445</v>
      </c>
      <c r="T66" s="265">
        <v>2805</v>
      </c>
      <c r="U66" s="265">
        <v>1950</v>
      </c>
      <c r="V66" s="265">
        <v>0</v>
      </c>
      <c r="W66" s="317">
        <v>225</v>
      </c>
      <c r="X66" s="316">
        <v>15796</v>
      </c>
      <c r="Y66" s="265">
        <v>17316</v>
      </c>
      <c r="Z66" s="265">
        <v>8140</v>
      </c>
      <c r="AA66" s="265">
        <v>3419</v>
      </c>
      <c r="AB66" s="317">
        <v>900</v>
      </c>
      <c r="AC66" s="317">
        <v>45571</v>
      </c>
    </row>
    <row r="67" spans="1:29" s="48" customFormat="1" ht="20.100000000000001" customHeight="1" x14ac:dyDescent="0.2">
      <c r="A67" s="281" t="s">
        <v>177</v>
      </c>
      <c r="B67" s="293" t="s">
        <v>178</v>
      </c>
      <c r="C67" s="383" t="s">
        <v>85</v>
      </c>
      <c r="D67" s="316">
        <v>2074</v>
      </c>
      <c r="E67" s="265">
        <v>13587</v>
      </c>
      <c r="F67" s="265">
        <v>1660</v>
      </c>
      <c r="G67" s="265">
        <v>0</v>
      </c>
      <c r="H67" s="317">
        <v>3246</v>
      </c>
      <c r="I67" s="316">
        <v>800</v>
      </c>
      <c r="J67" s="265">
        <v>10575</v>
      </c>
      <c r="K67" s="265">
        <v>1463</v>
      </c>
      <c r="L67" s="265">
        <v>0</v>
      </c>
      <c r="M67" s="317">
        <v>3246</v>
      </c>
      <c r="N67" s="316">
        <v>800</v>
      </c>
      <c r="O67" s="265">
        <v>10267</v>
      </c>
      <c r="P67" s="265">
        <v>1463</v>
      </c>
      <c r="Q67" s="265">
        <v>0</v>
      </c>
      <c r="R67" s="317">
        <v>3246</v>
      </c>
      <c r="S67" s="316">
        <v>1000</v>
      </c>
      <c r="T67" s="265">
        <v>9968</v>
      </c>
      <c r="U67" s="265">
        <v>1463</v>
      </c>
      <c r="V67" s="265">
        <v>0</v>
      </c>
      <c r="W67" s="317">
        <v>3246</v>
      </c>
      <c r="X67" s="316">
        <v>4674</v>
      </c>
      <c r="Y67" s="265">
        <v>44397</v>
      </c>
      <c r="Z67" s="265">
        <v>6049</v>
      </c>
      <c r="AA67" s="265">
        <v>0</v>
      </c>
      <c r="AB67" s="317">
        <v>12984</v>
      </c>
      <c r="AC67" s="317">
        <v>68104</v>
      </c>
    </row>
    <row r="68" spans="1:29" s="48" customFormat="1" ht="20.100000000000001" customHeight="1" x14ac:dyDescent="0.2">
      <c r="A68" s="281" t="s">
        <v>177</v>
      </c>
      <c r="B68" s="293" t="s">
        <v>179</v>
      </c>
      <c r="C68" s="383" t="s">
        <v>82</v>
      </c>
      <c r="D68" s="316">
        <v>0</v>
      </c>
      <c r="E68" s="265">
        <v>1774</v>
      </c>
      <c r="F68" s="265">
        <v>7725</v>
      </c>
      <c r="G68" s="265">
        <v>0</v>
      </c>
      <c r="H68" s="317">
        <v>0</v>
      </c>
      <c r="I68" s="316">
        <v>0</v>
      </c>
      <c r="J68" s="265">
        <v>1774</v>
      </c>
      <c r="K68" s="265">
        <v>7725</v>
      </c>
      <c r="L68" s="265">
        <v>0</v>
      </c>
      <c r="M68" s="317">
        <v>0</v>
      </c>
      <c r="N68" s="316">
        <v>0</v>
      </c>
      <c r="O68" s="265">
        <v>1774</v>
      </c>
      <c r="P68" s="265">
        <v>7725</v>
      </c>
      <c r="Q68" s="265">
        <v>0</v>
      </c>
      <c r="R68" s="317">
        <v>0</v>
      </c>
      <c r="S68" s="316">
        <v>0</v>
      </c>
      <c r="T68" s="265">
        <v>1774</v>
      </c>
      <c r="U68" s="265">
        <v>7725</v>
      </c>
      <c r="V68" s="265">
        <v>0</v>
      </c>
      <c r="W68" s="317">
        <v>0</v>
      </c>
      <c r="X68" s="316">
        <v>0</v>
      </c>
      <c r="Y68" s="265">
        <v>7096</v>
      </c>
      <c r="Z68" s="265">
        <v>30900</v>
      </c>
      <c r="AA68" s="265">
        <v>0</v>
      </c>
      <c r="AB68" s="317">
        <v>0</v>
      </c>
      <c r="AC68" s="317">
        <v>37996</v>
      </c>
    </row>
    <row r="69" spans="1:29" s="48" customFormat="1" ht="20.100000000000001" customHeight="1" x14ac:dyDescent="0.2">
      <c r="A69" s="281" t="s">
        <v>180</v>
      </c>
      <c r="B69" s="293" t="s">
        <v>181</v>
      </c>
      <c r="C69" s="383" t="s">
        <v>82</v>
      </c>
      <c r="D69" s="316">
        <v>2826</v>
      </c>
      <c r="E69" s="265">
        <v>0</v>
      </c>
      <c r="F69" s="265">
        <v>3074</v>
      </c>
      <c r="G69" s="265">
        <v>15579</v>
      </c>
      <c r="H69" s="317">
        <v>240</v>
      </c>
      <c r="I69" s="316">
        <v>0</v>
      </c>
      <c r="J69" s="265">
        <v>0</v>
      </c>
      <c r="K69" s="265">
        <v>3100</v>
      </c>
      <c r="L69" s="265">
        <v>13319</v>
      </c>
      <c r="M69" s="317">
        <v>240</v>
      </c>
      <c r="N69" s="316">
        <v>0</v>
      </c>
      <c r="O69" s="265">
        <v>0</v>
      </c>
      <c r="P69" s="265">
        <v>0</v>
      </c>
      <c r="Q69" s="265">
        <v>12224</v>
      </c>
      <c r="R69" s="317">
        <v>240</v>
      </c>
      <c r="S69" s="316">
        <v>0</v>
      </c>
      <c r="T69" s="265">
        <v>0</v>
      </c>
      <c r="U69" s="265">
        <v>1517</v>
      </c>
      <c r="V69" s="265">
        <v>12224</v>
      </c>
      <c r="W69" s="317">
        <v>240</v>
      </c>
      <c r="X69" s="316">
        <v>2826</v>
      </c>
      <c r="Y69" s="265">
        <v>0</v>
      </c>
      <c r="Z69" s="265">
        <v>7691</v>
      </c>
      <c r="AA69" s="265">
        <v>53346</v>
      </c>
      <c r="AB69" s="317">
        <v>960</v>
      </c>
      <c r="AC69" s="317">
        <v>64823</v>
      </c>
    </row>
    <row r="70" spans="1:29" s="48" customFormat="1" ht="20.100000000000001" customHeight="1" x14ac:dyDescent="0.2">
      <c r="A70" s="281" t="s">
        <v>182</v>
      </c>
      <c r="B70" s="293" t="s">
        <v>183</v>
      </c>
      <c r="C70" s="383" t="s">
        <v>82</v>
      </c>
      <c r="D70" s="316">
        <v>8856</v>
      </c>
      <c r="E70" s="265">
        <v>0</v>
      </c>
      <c r="F70" s="265">
        <v>3080</v>
      </c>
      <c r="G70" s="265">
        <v>529</v>
      </c>
      <c r="H70" s="317">
        <v>122</v>
      </c>
      <c r="I70" s="316">
        <v>8376</v>
      </c>
      <c r="J70" s="265">
        <v>0</v>
      </c>
      <c r="K70" s="265">
        <v>3080</v>
      </c>
      <c r="L70" s="265">
        <v>368</v>
      </c>
      <c r="M70" s="317">
        <v>122</v>
      </c>
      <c r="N70" s="316">
        <v>4940</v>
      </c>
      <c r="O70" s="265">
        <v>0</v>
      </c>
      <c r="P70" s="265">
        <v>1601</v>
      </c>
      <c r="Q70" s="265">
        <v>368</v>
      </c>
      <c r="R70" s="317">
        <v>122</v>
      </c>
      <c r="S70" s="316">
        <v>2228</v>
      </c>
      <c r="T70" s="265">
        <v>0</v>
      </c>
      <c r="U70" s="265">
        <v>1600</v>
      </c>
      <c r="V70" s="265">
        <v>368</v>
      </c>
      <c r="W70" s="317">
        <v>122</v>
      </c>
      <c r="X70" s="316">
        <v>24400</v>
      </c>
      <c r="Y70" s="265">
        <v>0</v>
      </c>
      <c r="Z70" s="265">
        <v>9361</v>
      </c>
      <c r="AA70" s="265">
        <v>1633</v>
      </c>
      <c r="AB70" s="317">
        <v>488</v>
      </c>
      <c r="AC70" s="317">
        <v>35882</v>
      </c>
    </row>
    <row r="71" spans="1:29" s="48" customFormat="1" ht="20.100000000000001" customHeight="1" x14ac:dyDescent="0.2">
      <c r="A71" s="281" t="s">
        <v>184</v>
      </c>
      <c r="B71" s="293" t="s">
        <v>185</v>
      </c>
      <c r="C71" s="383" t="s">
        <v>82</v>
      </c>
      <c r="D71" s="316">
        <v>2052</v>
      </c>
      <c r="E71" s="265">
        <v>13230</v>
      </c>
      <c r="F71" s="265">
        <v>8171</v>
      </c>
      <c r="G71" s="265">
        <v>0</v>
      </c>
      <c r="H71" s="317">
        <v>0</v>
      </c>
      <c r="I71" s="318">
        <v>2052</v>
      </c>
      <c r="J71" s="265">
        <v>10113</v>
      </c>
      <c r="K71" s="265">
        <v>3392</v>
      </c>
      <c r="L71" s="265">
        <v>444</v>
      </c>
      <c r="M71" s="317">
        <v>0</v>
      </c>
      <c r="N71" s="318">
        <v>2052</v>
      </c>
      <c r="O71" s="265">
        <v>8125</v>
      </c>
      <c r="P71" s="265">
        <v>1632</v>
      </c>
      <c r="Q71" s="265">
        <v>490</v>
      </c>
      <c r="R71" s="317">
        <v>0</v>
      </c>
      <c r="S71" s="316">
        <v>1368</v>
      </c>
      <c r="T71" s="265">
        <v>6664</v>
      </c>
      <c r="U71" s="265">
        <v>867</v>
      </c>
      <c r="V71" s="265">
        <v>3800</v>
      </c>
      <c r="W71" s="317">
        <v>0</v>
      </c>
      <c r="X71" s="318">
        <v>7524</v>
      </c>
      <c r="Y71" s="265">
        <v>38132</v>
      </c>
      <c r="Z71" s="265">
        <v>14062</v>
      </c>
      <c r="AA71" s="265">
        <v>4734</v>
      </c>
      <c r="AB71" s="317">
        <v>0</v>
      </c>
      <c r="AC71" s="317">
        <v>64452</v>
      </c>
    </row>
    <row r="72" spans="1:29" s="48" customFormat="1" ht="20.100000000000001" customHeight="1" x14ac:dyDescent="0.2">
      <c r="A72" s="281" t="s">
        <v>186</v>
      </c>
      <c r="B72" s="293" t="s">
        <v>187</v>
      </c>
      <c r="C72" s="383" t="s">
        <v>163</v>
      </c>
      <c r="D72" s="316">
        <v>0</v>
      </c>
      <c r="E72" s="265">
        <v>10000</v>
      </c>
      <c r="F72" s="265">
        <v>1850</v>
      </c>
      <c r="G72" s="265">
        <v>0</v>
      </c>
      <c r="H72" s="317">
        <v>0</v>
      </c>
      <c r="I72" s="316">
        <v>0</v>
      </c>
      <c r="J72" s="265">
        <v>7000</v>
      </c>
      <c r="K72" s="265">
        <v>1750</v>
      </c>
      <c r="L72" s="265">
        <v>0</v>
      </c>
      <c r="M72" s="317">
        <v>0</v>
      </c>
      <c r="N72" s="316">
        <v>0</v>
      </c>
      <c r="O72" s="265">
        <v>2550</v>
      </c>
      <c r="P72" s="265">
        <v>1030</v>
      </c>
      <c r="Q72" s="265">
        <v>810</v>
      </c>
      <c r="R72" s="317">
        <v>0</v>
      </c>
      <c r="S72" s="316">
        <v>0</v>
      </c>
      <c r="T72" s="265">
        <v>500</v>
      </c>
      <c r="U72" s="265">
        <v>0</v>
      </c>
      <c r="V72" s="265">
        <v>2560</v>
      </c>
      <c r="W72" s="317">
        <v>0</v>
      </c>
      <c r="X72" s="316">
        <v>0</v>
      </c>
      <c r="Y72" s="265">
        <v>20050</v>
      </c>
      <c r="Z72" s="265">
        <v>4630</v>
      </c>
      <c r="AA72" s="265">
        <v>3370</v>
      </c>
      <c r="AB72" s="317">
        <v>0</v>
      </c>
      <c r="AC72" s="317">
        <v>28050</v>
      </c>
    </row>
    <row r="73" spans="1:29" s="48" customFormat="1" ht="20.100000000000001" customHeight="1" x14ac:dyDescent="0.2">
      <c r="A73" s="281" t="s">
        <v>188</v>
      </c>
      <c r="B73" s="293" t="s">
        <v>189</v>
      </c>
      <c r="C73" s="383" t="s">
        <v>82</v>
      </c>
      <c r="D73" s="316">
        <v>3500</v>
      </c>
      <c r="E73" s="265">
        <v>6000</v>
      </c>
      <c r="F73" s="265">
        <v>1798</v>
      </c>
      <c r="G73" s="265">
        <v>500</v>
      </c>
      <c r="H73" s="317">
        <v>1486</v>
      </c>
      <c r="I73" s="316">
        <v>3500</v>
      </c>
      <c r="J73" s="265">
        <v>6000</v>
      </c>
      <c r="K73" s="265">
        <v>995</v>
      </c>
      <c r="L73" s="265">
        <v>600</v>
      </c>
      <c r="M73" s="317">
        <v>1486</v>
      </c>
      <c r="N73" s="316">
        <v>3500</v>
      </c>
      <c r="O73" s="265">
        <v>2113</v>
      </c>
      <c r="P73" s="265">
        <v>1021</v>
      </c>
      <c r="Q73" s="265">
        <v>100</v>
      </c>
      <c r="R73" s="317">
        <v>1486</v>
      </c>
      <c r="S73" s="316">
        <v>3500</v>
      </c>
      <c r="T73" s="265">
        <v>1655</v>
      </c>
      <c r="U73" s="265">
        <v>1332</v>
      </c>
      <c r="V73" s="265">
        <v>100</v>
      </c>
      <c r="W73" s="317">
        <v>1486</v>
      </c>
      <c r="X73" s="316">
        <v>14000</v>
      </c>
      <c r="Y73" s="265">
        <v>15768</v>
      </c>
      <c r="Z73" s="265">
        <v>5146</v>
      </c>
      <c r="AA73" s="265">
        <v>1300</v>
      </c>
      <c r="AB73" s="317">
        <v>5944</v>
      </c>
      <c r="AC73" s="317">
        <v>42158</v>
      </c>
    </row>
    <row r="74" spans="1:29" s="48" customFormat="1" ht="20.100000000000001" customHeight="1" x14ac:dyDescent="0.2">
      <c r="A74" s="13"/>
      <c r="B74" s="13" t="s">
        <v>191</v>
      </c>
      <c r="C74" s="384"/>
      <c r="D74" s="57">
        <v>63</v>
      </c>
      <c r="E74" s="58">
        <v>60</v>
      </c>
      <c r="F74" s="58">
        <v>55</v>
      </c>
      <c r="G74" s="58">
        <v>39</v>
      </c>
      <c r="H74" s="59">
        <v>48</v>
      </c>
      <c r="I74" s="57">
        <v>61</v>
      </c>
      <c r="J74" s="58">
        <v>58</v>
      </c>
      <c r="K74" s="58">
        <v>52</v>
      </c>
      <c r="L74" s="58">
        <v>36</v>
      </c>
      <c r="M74" s="59">
        <v>47</v>
      </c>
      <c r="N74" s="57">
        <v>60</v>
      </c>
      <c r="O74" s="58">
        <v>53</v>
      </c>
      <c r="P74" s="58">
        <v>50</v>
      </c>
      <c r="Q74" s="58">
        <v>37</v>
      </c>
      <c r="R74" s="59">
        <v>46</v>
      </c>
      <c r="S74" s="57">
        <v>59</v>
      </c>
      <c r="T74" s="58">
        <v>46</v>
      </c>
      <c r="U74" s="58">
        <v>44</v>
      </c>
      <c r="V74" s="58">
        <v>39</v>
      </c>
      <c r="W74" s="59">
        <v>45</v>
      </c>
      <c r="X74" s="57">
        <v>61</v>
      </c>
      <c r="Y74" s="58">
        <v>59</v>
      </c>
      <c r="Z74" s="58">
        <v>54</v>
      </c>
      <c r="AA74" s="58">
        <v>42</v>
      </c>
      <c r="AB74" s="59">
        <v>46</v>
      </c>
      <c r="AC74" s="59">
        <v>66</v>
      </c>
    </row>
    <row r="75" spans="1:29" s="48" customFormat="1" ht="20.100000000000001" customHeight="1" x14ac:dyDescent="0.2">
      <c r="A75" s="13"/>
      <c r="B75" s="13" t="s">
        <v>192</v>
      </c>
      <c r="C75" s="384"/>
      <c r="D75" s="57">
        <v>3518</v>
      </c>
      <c r="E75" s="58">
        <v>8470</v>
      </c>
      <c r="F75" s="58">
        <v>3343</v>
      </c>
      <c r="G75" s="58">
        <v>3551</v>
      </c>
      <c r="H75" s="59">
        <v>2877</v>
      </c>
      <c r="I75" s="57">
        <v>3941</v>
      </c>
      <c r="J75" s="58">
        <v>6766</v>
      </c>
      <c r="K75" s="58">
        <v>2293</v>
      </c>
      <c r="L75" s="58">
        <v>2998</v>
      </c>
      <c r="M75" s="59">
        <v>2778</v>
      </c>
      <c r="N75" s="57">
        <v>3907</v>
      </c>
      <c r="O75" s="58">
        <v>4606</v>
      </c>
      <c r="P75" s="58">
        <v>1643</v>
      </c>
      <c r="Q75" s="58">
        <v>2661</v>
      </c>
      <c r="R75" s="59">
        <v>2806</v>
      </c>
      <c r="S75" s="57">
        <v>3614</v>
      </c>
      <c r="T75" s="58">
        <v>4388</v>
      </c>
      <c r="U75" s="58">
        <v>1561</v>
      </c>
      <c r="V75" s="58">
        <v>2948</v>
      </c>
      <c r="W75" s="59">
        <v>2779</v>
      </c>
      <c r="X75" s="57">
        <v>14840.409836065573</v>
      </c>
      <c r="Y75" s="58">
        <v>22384.389830508473</v>
      </c>
      <c r="Z75" s="58">
        <v>8071.5925925925922</v>
      </c>
      <c r="AA75" s="58">
        <v>10519.738095238095</v>
      </c>
      <c r="AB75" s="59">
        <v>11150.217391304348</v>
      </c>
      <c r="AC75" s="59">
        <v>54796.196969696968</v>
      </c>
    </row>
    <row r="76" spans="1:29" s="48" customFormat="1" ht="20.100000000000001" customHeight="1" x14ac:dyDescent="0.2">
      <c r="A76" s="13"/>
      <c r="B76" s="13" t="s">
        <v>193</v>
      </c>
      <c r="C76" s="384"/>
      <c r="D76" s="57">
        <v>3248</v>
      </c>
      <c r="E76" s="58">
        <v>3858</v>
      </c>
      <c r="F76" s="58">
        <v>3527</v>
      </c>
      <c r="G76" s="58">
        <v>4649</v>
      </c>
      <c r="H76" s="59">
        <v>2053</v>
      </c>
      <c r="I76" s="57">
        <v>3748</v>
      </c>
      <c r="J76" s="58">
        <v>2952</v>
      </c>
      <c r="K76" s="58">
        <v>1633</v>
      </c>
      <c r="L76" s="58">
        <v>4282</v>
      </c>
      <c r="M76" s="59">
        <v>1978</v>
      </c>
      <c r="N76" s="57">
        <v>3752</v>
      </c>
      <c r="O76" s="58">
        <v>3021</v>
      </c>
      <c r="P76" s="58">
        <v>1473</v>
      </c>
      <c r="Q76" s="58">
        <v>3879</v>
      </c>
      <c r="R76" s="59">
        <v>2008</v>
      </c>
      <c r="S76" s="57">
        <v>3547</v>
      </c>
      <c r="T76" s="58">
        <v>3184</v>
      </c>
      <c r="U76" s="58">
        <v>1695</v>
      </c>
      <c r="V76" s="58">
        <v>3714</v>
      </c>
      <c r="W76" s="59">
        <v>2025</v>
      </c>
      <c r="X76" s="57">
        <v>13549.527779443151</v>
      </c>
      <c r="Y76" s="58">
        <v>10712.580036343588</v>
      </c>
      <c r="Z76" s="58">
        <v>6462.5377237496641</v>
      </c>
      <c r="AA76" s="58">
        <v>15343.617932912572</v>
      </c>
      <c r="AB76" s="59">
        <v>8070.1840015180251</v>
      </c>
      <c r="AC76" s="59">
        <v>19895.02327813489</v>
      </c>
    </row>
    <row r="77" spans="1:29" ht="36.75" customHeight="1" x14ac:dyDescent="0.2">
      <c r="A77" s="597" t="s">
        <v>236</v>
      </c>
      <c r="B77" s="597"/>
      <c r="C77" s="597"/>
    </row>
    <row r="78" spans="1:29" ht="22.15" customHeight="1" x14ac:dyDescent="0.2">
      <c r="B78" s="4"/>
      <c r="C78" s="4"/>
    </row>
    <row r="79" spans="1:29" ht="21" customHeight="1" x14ac:dyDescent="0.2">
      <c r="A79" s="599" t="s">
        <v>301</v>
      </c>
      <c r="B79" s="599"/>
      <c r="C79" s="599"/>
      <c r="D79" s="321"/>
      <c r="E79" s="321"/>
      <c r="F79" s="321"/>
      <c r="G79" s="321"/>
      <c r="H79" s="321"/>
      <c r="I79" s="321"/>
      <c r="J79" s="321"/>
      <c r="K79" s="321"/>
      <c r="L79" s="321"/>
      <c r="M79" s="321"/>
      <c r="N79" s="321"/>
      <c r="O79" s="321"/>
      <c r="P79" s="321"/>
      <c r="Q79" s="321"/>
      <c r="R79" s="321"/>
      <c r="S79" s="321"/>
      <c r="T79" s="321"/>
      <c r="U79" s="321"/>
      <c r="V79" s="321"/>
      <c r="W79" s="321"/>
      <c r="X79" s="321"/>
      <c r="Y79" s="321"/>
      <c r="Z79" s="321"/>
      <c r="AA79" s="321"/>
      <c r="AB79" s="321"/>
      <c r="AC79" s="321"/>
    </row>
    <row r="80" spans="1:29" ht="23.45" customHeight="1" x14ac:dyDescent="0.2">
      <c r="A80" s="599" t="s">
        <v>302</v>
      </c>
      <c r="B80" s="599"/>
      <c r="C80" s="599"/>
      <c r="D80" s="321"/>
      <c r="E80" s="321"/>
      <c r="F80" s="321"/>
      <c r="G80" s="321"/>
      <c r="H80" s="321"/>
      <c r="I80" s="321"/>
      <c r="J80" s="321"/>
      <c r="K80" s="321"/>
      <c r="L80" s="321"/>
      <c r="M80" s="321"/>
      <c r="N80" s="321"/>
      <c r="O80" s="321"/>
      <c r="P80" s="321"/>
      <c r="Q80" s="321"/>
      <c r="R80" s="321"/>
      <c r="S80" s="321"/>
      <c r="T80" s="321"/>
      <c r="U80" s="321"/>
      <c r="V80" s="321"/>
      <c r="W80" s="321"/>
      <c r="X80" s="321"/>
      <c r="Y80" s="321"/>
      <c r="Z80" s="321"/>
      <c r="AA80" s="321"/>
      <c r="AB80" s="321"/>
      <c r="AC80" s="321"/>
    </row>
    <row r="81" spans="1:29" ht="20.45" customHeight="1" x14ac:dyDescent="0.2">
      <c r="A81" s="597" t="s">
        <v>303</v>
      </c>
      <c r="B81" s="597"/>
      <c r="C81" s="597"/>
      <c r="D81" s="321"/>
      <c r="E81" s="321"/>
      <c r="F81" s="321"/>
      <c r="G81" s="321"/>
      <c r="H81" s="321"/>
      <c r="I81" s="321"/>
      <c r="J81" s="321"/>
      <c r="K81" s="321"/>
      <c r="L81" s="321"/>
      <c r="M81" s="321"/>
      <c r="N81" s="321"/>
      <c r="O81" s="321"/>
      <c r="P81" s="321"/>
      <c r="Q81" s="321"/>
      <c r="R81" s="321"/>
      <c r="S81" s="321"/>
      <c r="T81" s="321"/>
      <c r="U81" s="321"/>
      <c r="V81" s="321"/>
      <c r="W81" s="321"/>
      <c r="X81" s="321"/>
      <c r="Y81" s="321"/>
      <c r="Z81" s="321"/>
      <c r="AA81" s="321"/>
      <c r="AB81" s="321"/>
      <c r="AC81" s="321"/>
    </row>
    <row r="82" spans="1:29" ht="27" customHeight="1" x14ac:dyDescent="0.2">
      <c r="A82" s="592" t="s">
        <v>304</v>
      </c>
      <c r="B82" s="592"/>
      <c r="C82" s="592"/>
      <c r="D82" s="321"/>
      <c r="E82" s="321"/>
      <c r="F82" s="321"/>
      <c r="G82" s="321"/>
      <c r="H82" s="321"/>
      <c r="I82" s="321"/>
      <c r="J82" s="321"/>
      <c r="K82" s="321"/>
      <c r="L82" s="321"/>
      <c r="M82" s="321"/>
      <c r="N82" s="321"/>
      <c r="O82" s="321"/>
      <c r="P82" s="321"/>
      <c r="Q82" s="321"/>
      <c r="R82" s="321"/>
      <c r="S82" s="321"/>
      <c r="T82" s="321"/>
      <c r="U82" s="321"/>
      <c r="V82" s="321"/>
      <c r="W82" s="321"/>
      <c r="X82" s="321"/>
      <c r="Y82" s="321"/>
      <c r="Z82" s="321"/>
      <c r="AA82" s="321"/>
      <c r="AB82" s="321"/>
      <c r="AC82" s="321"/>
    </row>
    <row r="83" spans="1:29" ht="9.75" customHeight="1" x14ac:dyDescent="0.2">
      <c r="A83" s="320"/>
      <c r="B83" s="320"/>
      <c r="C83" s="320"/>
      <c r="D83" s="321"/>
      <c r="E83" s="321"/>
      <c r="F83" s="321"/>
      <c r="G83" s="321"/>
      <c r="H83" s="321"/>
      <c r="I83" s="321"/>
      <c r="J83" s="321"/>
      <c r="K83" s="321"/>
      <c r="L83" s="321"/>
      <c r="M83" s="321"/>
      <c r="N83" s="321"/>
      <c r="O83" s="321"/>
      <c r="P83" s="321"/>
      <c r="Q83" s="321"/>
      <c r="R83" s="321"/>
      <c r="S83" s="321"/>
      <c r="T83" s="321"/>
      <c r="U83" s="321"/>
      <c r="V83" s="321"/>
      <c r="W83" s="321"/>
      <c r="X83" s="321"/>
      <c r="Y83" s="321"/>
      <c r="Z83" s="321"/>
      <c r="AA83" s="321"/>
      <c r="AB83" s="321"/>
      <c r="AC83" s="321"/>
    </row>
    <row r="84" spans="1:29" ht="14.1" customHeight="1" x14ac:dyDescent="0.2">
      <c r="A84" s="592" t="s">
        <v>305</v>
      </c>
      <c r="B84" s="592"/>
      <c r="C84" s="592"/>
    </row>
    <row r="85" spans="1:29" x14ac:dyDescent="0.2">
      <c r="A85" s="592"/>
      <c r="B85" s="592"/>
      <c r="C85" s="592"/>
    </row>
    <row r="86" spans="1:29" x14ac:dyDescent="0.2">
      <c r="A86" s="45" t="s">
        <v>201</v>
      </c>
      <c r="B86" s="45"/>
      <c r="C86" s="45"/>
    </row>
    <row r="88" spans="1:29" x14ac:dyDescent="0.2">
      <c r="A88" s="14"/>
    </row>
    <row r="90" spans="1:29" x14ac:dyDescent="0.2">
      <c r="B90" s="4"/>
      <c r="C90" s="4"/>
    </row>
  </sheetData>
  <autoFilter ref="A4:AC82" xr:uid="{00000000-0001-0000-0700-000000000000}"/>
  <mergeCells count="14">
    <mergeCell ref="A80:C80"/>
    <mergeCell ref="A82:C82"/>
    <mergeCell ref="A84:C85"/>
    <mergeCell ref="A81:C81"/>
    <mergeCell ref="D3:H3"/>
    <mergeCell ref="A79:C79"/>
    <mergeCell ref="A1:C1"/>
    <mergeCell ref="A2:B2"/>
    <mergeCell ref="A3:B3"/>
    <mergeCell ref="X3:AB3"/>
    <mergeCell ref="A77:C77"/>
    <mergeCell ref="I3:M3"/>
    <mergeCell ref="N3:R3"/>
    <mergeCell ref="S3:W3"/>
  </mergeCells>
  <conditionalFormatting sqref="A5:AB73">
    <cfRule type="expression" dxfId="28" priority="3">
      <formula>MOD(ROW(),2)=0</formula>
    </cfRule>
  </conditionalFormatting>
  <conditionalFormatting sqref="AC5">
    <cfRule type="expression" dxfId="27" priority="2">
      <formula>MOD(ROW(),2)=0</formula>
    </cfRule>
  </conditionalFormatting>
  <conditionalFormatting sqref="AC6:AC73">
    <cfRule type="expression" dxfId="26" priority="1">
      <formula>MOD(ROW(),2)=0</formula>
    </cfRule>
  </conditionalFormatting>
  <hyperlinks>
    <hyperlink ref="A2:B2" location="TOC!A1" display="Return to Table of Contents" xr:uid="{00000000-0004-0000-0700-000000000000}"/>
  </hyperlinks>
  <pageMargins left="0.25" right="0.25" top="0.75" bottom="0.75" header="0.3" footer="0.3"/>
  <pageSetup scale="40" fitToWidth="0" orientation="portrait" horizontalDpi="1200" verticalDpi="1200" r:id="rId1"/>
  <headerFooter>
    <oddHeader>&amp;L2022-23 &amp;"Arial,Italic"Survey of Dental Education
&amp;"Arial,Regular"Report 2 - Tuition, Admission, and Attrition</oddHeader>
  </headerFooter>
  <colBreaks count="2" manualBreakCount="2">
    <brk id="13" max="78" man="1"/>
    <brk id="23" max="78"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pageSetUpPr fitToPage="1"/>
  </sheetPr>
  <dimension ref="A1:K88"/>
  <sheetViews>
    <sheetView zoomScaleNormal="100" workbookViewId="0">
      <pane xSplit="3" ySplit="3" topLeftCell="D4" activePane="bottomRight" state="frozen"/>
      <selection pane="topRight" activeCell="A2" sqref="A2:C2"/>
      <selection pane="bottomLeft" activeCell="A2" sqref="A2:C2"/>
      <selection pane="bottomRight"/>
    </sheetView>
  </sheetViews>
  <sheetFormatPr defaultColWidth="9.140625" defaultRowHeight="14.25" x14ac:dyDescent="0.2"/>
  <cols>
    <col min="1" max="1" width="11.28515625" style="4" bestFit="1" customWidth="1"/>
    <col min="2" max="2" width="56.140625" style="6" customWidth="1"/>
    <col min="3" max="3" width="20.7109375" style="4" customWidth="1"/>
    <col min="4" max="11" width="14.28515625" style="4" customWidth="1"/>
    <col min="12" max="16384" width="9.140625" style="1"/>
  </cols>
  <sheetData>
    <row r="1" spans="1:11" ht="15" x14ac:dyDescent="0.25">
      <c r="A1" s="261" t="s">
        <v>11</v>
      </c>
      <c r="B1" s="261"/>
      <c r="C1" s="261"/>
      <c r="E1" s="448"/>
    </row>
    <row r="2" spans="1:11" ht="18" customHeight="1" x14ac:dyDescent="0.2">
      <c r="A2" s="577" t="s">
        <v>36</v>
      </c>
      <c r="B2" s="577"/>
    </row>
    <row r="3" spans="1:11" ht="38.25" customHeight="1" x14ac:dyDescent="0.25">
      <c r="A3" s="5" t="s">
        <v>306</v>
      </c>
      <c r="B3" s="7" t="s">
        <v>76</v>
      </c>
      <c r="C3" s="373" t="s">
        <v>307</v>
      </c>
      <c r="D3" s="49" t="s">
        <v>308</v>
      </c>
      <c r="E3" s="47" t="s">
        <v>294</v>
      </c>
      <c r="F3" s="50" t="s">
        <v>309</v>
      </c>
      <c r="G3" s="49" t="s">
        <v>310</v>
      </c>
      <c r="H3" s="47" t="s">
        <v>296</v>
      </c>
      <c r="I3" s="47" t="s">
        <v>311</v>
      </c>
      <c r="J3" s="50" t="s">
        <v>298</v>
      </c>
      <c r="K3" s="49" t="s">
        <v>312</v>
      </c>
    </row>
    <row r="4" spans="1:11" s="61" customFormat="1" ht="20.100000000000001" customHeight="1" x14ac:dyDescent="0.2">
      <c r="A4" s="281">
        <v>1</v>
      </c>
      <c r="B4" s="293" t="s">
        <v>189</v>
      </c>
      <c r="C4" s="383" t="s">
        <v>82</v>
      </c>
      <c r="D4" s="299">
        <v>17000</v>
      </c>
      <c r="E4" s="309">
        <v>3500</v>
      </c>
      <c r="F4" s="300">
        <v>20500</v>
      </c>
      <c r="G4" s="299">
        <v>6000</v>
      </c>
      <c r="H4" s="309">
        <v>1798</v>
      </c>
      <c r="I4" s="309">
        <v>500</v>
      </c>
      <c r="J4" s="308">
        <v>1486</v>
      </c>
      <c r="K4" s="325">
        <v>30284</v>
      </c>
    </row>
    <row r="5" spans="1:11" s="61" customFormat="1" ht="20.100000000000001" customHeight="1" x14ac:dyDescent="0.2">
      <c r="A5" s="281">
        <v>2</v>
      </c>
      <c r="B5" s="293" t="s">
        <v>270</v>
      </c>
      <c r="C5" s="383" t="s">
        <v>82</v>
      </c>
      <c r="D5" s="316">
        <v>25500</v>
      </c>
      <c r="E5" s="265">
        <v>0</v>
      </c>
      <c r="F5" s="317">
        <v>25500</v>
      </c>
      <c r="G5" s="316">
        <v>0</v>
      </c>
      <c r="H5" s="265">
        <v>730</v>
      </c>
      <c r="I5" s="316">
        <v>8891</v>
      </c>
      <c r="J5" s="326">
        <v>0</v>
      </c>
      <c r="K5" s="327">
        <v>35121</v>
      </c>
    </row>
    <row r="6" spans="1:11" s="61" customFormat="1" ht="20.100000000000001" customHeight="1" x14ac:dyDescent="0.2">
      <c r="A6" s="281">
        <v>3</v>
      </c>
      <c r="B6" s="293" t="s">
        <v>108</v>
      </c>
      <c r="C6" s="383" t="s">
        <v>82</v>
      </c>
      <c r="D6" s="316">
        <v>26344</v>
      </c>
      <c r="E6" s="265">
        <v>1424</v>
      </c>
      <c r="F6" s="317">
        <v>27768</v>
      </c>
      <c r="G6" s="316">
        <v>5618</v>
      </c>
      <c r="H6" s="265">
        <v>0</v>
      </c>
      <c r="I6" s="265">
        <v>1970</v>
      </c>
      <c r="J6" s="265">
        <v>420</v>
      </c>
      <c r="K6" s="327">
        <v>35776</v>
      </c>
    </row>
    <row r="7" spans="1:11" s="61" customFormat="1" ht="20.100000000000001" customHeight="1" x14ac:dyDescent="0.2">
      <c r="A7" s="281">
        <v>4</v>
      </c>
      <c r="B7" s="293" t="s">
        <v>173</v>
      </c>
      <c r="C7" s="383" t="s">
        <v>82</v>
      </c>
      <c r="D7" s="316">
        <v>28584</v>
      </c>
      <c r="E7" s="265">
        <v>1806</v>
      </c>
      <c r="F7" s="317">
        <v>30390</v>
      </c>
      <c r="G7" s="316">
        <v>6500</v>
      </c>
      <c r="H7" s="454">
        <v>0</v>
      </c>
      <c r="I7" s="454">
        <v>325</v>
      </c>
      <c r="J7" s="326">
        <v>150</v>
      </c>
      <c r="K7" s="327">
        <v>37365</v>
      </c>
    </row>
    <row r="8" spans="1:11" s="61" customFormat="1" ht="20.100000000000001" customHeight="1" x14ac:dyDescent="0.2">
      <c r="A8" s="281">
        <v>5</v>
      </c>
      <c r="B8" s="293" t="s">
        <v>81</v>
      </c>
      <c r="C8" s="383" t="s">
        <v>82</v>
      </c>
      <c r="D8" s="316">
        <v>30972</v>
      </c>
      <c r="E8" s="265">
        <v>4698</v>
      </c>
      <c r="F8" s="317">
        <v>35670</v>
      </c>
      <c r="G8" s="316">
        <v>0</v>
      </c>
      <c r="H8" s="454">
        <v>0</v>
      </c>
      <c r="I8" s="454">
        <v>0</v>
      </c>
      <c r="J8" s="326">
        <v>2874</v>
      </c>
      <c r="K8" s="327">
        <v>38544</v>
      </c>
    </row>
    <row r="9" spans="1:11" s="61" customFormat="1" ht="20.100000000000001" customHeight="1" x14ac:dyDescent="0.2">
      <c r="A9" s="281">
        <v>6</v>
      </c>
      <c r="B9" s="293" t="s">
        <v>176</v>
      </c>
      <c r="C9" s="383" t="s">
        <v>82</v>
      </c>
      <c r="D9" s="316">
        <v>24150</v>
      </c>
      <c r="E9" s="265">
        <v>4881</v>
      </c>
      <c r="F9" s="317">
        <v>29031</v>
      </c>
      <c r="G9" s="316">
        <v>8440</v>
      </c>
      <c r="H9" s="316">
        <v>2120</v>
      </c>
      <c r="I9" s="316">
        <v>3419</v>
      </c>
      <c r="J9" s="326">
        <v>225</v>
      </c>
      <c r="K9" s="327">
        <v>43235</v>
      </c>
    </row>
    <row r="10" spans="1:11" s="61" customFormat="1" ht="20.100000000000001" customHeight="1" x14ac:dyDescent="0.2">
      <c r="A10" s="281">
        <v>7</v>
      </c>
      <c r="B10" s="293" t="s">
        <v>153</v>
      </c>
      <c r="C10" s="383" t="s">
        <v>82</v>
      </c>
      <c r="D10" s="316">
        <v>29944</v>
      </c>
      <c r="E10" s="265">
        <v>4803</v>
      </c>
      <c r="F10" s="317">
        <v>34747</v>
      </c>
      <c r="G10" s="316">
        <v>5125</v>
      </c>
      <c r="H10" s="265">
        <v>1005</v>
      </c>
      <c r="I10" s="265">
        <v>4000</v>
      </c>
      <c r="J10" s="326">
        <v>319</v>
      </c>
      <c r="K10" s="327">
        <v>45196</v>
      </c>
    </row>
    <row r="11" spans="1:11" s="61" customFormat="1" ht="20.100000000000001" customHeight="1" x14ac:dyDescent="0.2">
      <c r="A11" s="281">
        <v>8</v>
      </c>
      <c r="B11" s="293" t="s">
        <v>119</v>
      </c>
      <c r="C11" s="383" t="s">
        <v>82</v>
      </c>
      <c r="D11" s="316">
        <v>37116</v>
      </c>
      <c r="E11" s="316">
        <v>196</v>
      </c>
      <c r="F11" s="317">
        <v>37312</v>
      </c>
      <c r="G11" s="316">
        <v>7500</v>
      </c>
      <c r="H11" s="265">
        <v>2440</v>
      </c>
      <c r="I11" s="316">
        <v>0</v>
      </c>
      <c r="J11" s="316">
        <v>105</v>
      </c>
      <c r="K11" s="327">
        <v>47357</v>
      </c>
    </row>
    <row r="12" spans="1:11" s="61" customFormat="1" ht="20.100000000000001" customHeight="1" x14ac:dyDescent="0.2">
      <c r="A12" s="281">
        <v>9</v>
      </c>
      <c r="B12" s="293" t="s">
        <v>118</v>
      </c>
      <c r="C12" s="383" t="s">
        <v>82</v>
      </c>
      <c r="D12" s="316">
        <v>35160</v>
      </c>
      <c r="E12" s="265">
        <v>1544</v>
      </c>
      <c r="F12" s="317">
        <v>36704</v>
      </c>
      <c r="G12" s="316">
        <v>8082</v>
      </c>
      <c r="H12" s="265">
        <v>1100</v>
      </c>
      <c r="I12" s="265">
        <v>1918</v>
      </c>
      <c r="J12" s="326">
        <v>0</v>
      </c>
      <c r="K12" s="327">
        <v>47804</v>
      </c>
    </row>
    <row r="13" spans="1:11" s="61" customFormat="1" ht="20.100000000000001" customHeight="1" x14ac:dyDescent="0.2">
      <c r="A13" s="281">
        <v>10</v>
      </c>
      <c r="B13" s="293" t="s">
        <v>158</v>
      </c>
      <c r="C13" s="383" t="s">
        <v>82</v>
      </c>
      <c r="D13" s="316">
        <v>29869</v>
      </c>
      <c r="E13" s="265">
        <v>4011</v>
      </c>
      <c r="F13" s="317">
        <v>33880</v>
      </c>
      <c r="G13" s="316">
        <v>0</v>
      </c>
      <c r="H13" s="265">
        <v>4895</v>
      </c>
      <c r="I13" s="265">
        <v>10828</v>
      </c>
      <c r="J13" s="326">
        <v>0</v>
      </c>
      <c r="K13" s="327">
        <v>49603</v>
      </c>
    </row>
    <row r="14" spans="1:11" s="61" customFormat="1" ht="20.100000000000001" customHeight="1" x14ac:dyDescent="0.2">
      <c r="A14" s="281">
        <v>11</v>
      </c>
      <c r="B14" s="293" t="s">
        <v>136</v>
      </c>
      <c r="C14" s="383" t="s">
        <v>82</v>
      </c>
      <c r="D14" s="316">
        <v>38407</v>
      </c>
      <c r="E14" s="265">
        <v>2224</v>
      </c>
      <c r="F14" s="317">
        <v>40631</v>
      </c>
      <c r="G14" s="316">
        <v>6000</v>
      </c>
      <c r="H14" s="265">
        <v>4310</v>
      </c>
      <c r="I14" s="265">
        <v>500</v>
      </c>
      <c r="J14" s="265">
        <v>0</v>
      </c>
      <c r="K14" s="327">
        <v>51441</v>
      </c>
    </row>
    <row r="15" spans="1:11" s="61" customFormat="1" ht="20.100000000000001" customHeight="1" x14ac:dyDescent="0.2">
      <c r="A15" s="281">
        <v>12</v>
      </c>
      <c r="B15" s="293" t="s">
        <v>155</v>
      </c>
      <c r="C15" s="383" t="s">
        <v>82</v>
      </c>
      <c r="D15" s="316">
        <v>47159</v>
      </c>
      <c r="E15" s="265">
        <v>1005</v>
      </c>
      <c r="F15" s="317">
        <v>48164</v>
      </c>
      <c r="G15" s="316">
        <v>2301</v>
      </c>
      <c r="H15" s="265">
        <v>1389</v>
      </c>
      <c r="I15" s="316">
        <v>0</v>
      </c>
      <c r="J15" s="326">
        <v>0</v>
      </c>
      <c r="K15" s="327">
        <v>51854</v>
      </c>
    </row>
    <row r="16" spans="1:11" s="61" customFormat="1" ht="20.100000000000001" customHeight="1" x14ac:dyDescent="0.2">
      <c r="A16" s="281">
        <v>13</v>
      </c>
      <c r="B16" s="293" t="s">
        <v>111</v>
      </c>
      <c r="C16" s="383" t="s">
        <v>82</v>
      </c>
      <c r="D16" s="316">
        <v>36526</v>
      </c>
      <c r="E16" s="265">
        <v>4782</v>
      </c>
      <c r="F16" s="317">
        <v>41308</v>
      </c>
      <c r="G16" s="316">
        <v>8440</v>
      </c>
      <c r="H16" s="265">
        <v>4000</v>
      </c>
      <c r="I16" s="265">
        <v>0</v>
      </c>
      <c r="J16" s="265">
        <v>0</v>
      </c>
      <c r="K16" s="327">
        <v>53748</v>
      </c>
    </row>
    <row r="17" spans="1:11" s="61" customFormat="1" ht="20.100000000000001" customHeight="1" x14ac:dyDescent="0.2">
      <c r="A17" s="281">
        <v>14</v>
      </c>
      <c r="B17" s="293" t="s">
        <v>140</v>
      </c>
      <c r="C17" s="383" t="s">
        <v>82</v>
      </c>
      <c r="D17" s="316">
        <v>40450</v>
      </c>
      <c r="E17" s="265">
        <v>10235</v>
      </c>
      <c r="F17" s="317">
        <v>50685</v>
      </c>
      <c r="G17" s="316">
        <v>0</v>
      </c>
      <c r="H17" s="265">
        <v>0</v>
      </c>
      <c r="I17" s="316">
        <v>0</v>
      </c>
      <c r="J17" s="326">
        <v>3320</v>
      </c>
      <c r="K17" s="327">
        <v>54005</v>
      </c>
    </row>
    <row r="18" spans="1:11" s="61" customFormat="1" ht="20.100000000000001" customHeight="1" x14ac:dyDescent="0.2">
      <c r="A18" s="281">
        <v>15</v>
      </c>
      <c r="B18" s="293" t="s">
        <v>175</v>
      </c>
      <c r="C18" s="383" t="s">
        <v>82</v>
      </c>
      <c r="D18" s="316">
        <v>34527</v>
      </c>
      <c r="E18" s="265">
        <v>3622</v>
      </c>
      <c r="F18" s="317">
        <v>38149</v>
      </c>
      <c r="G18" s="316">
        <v>11260</v>
      </c>
      <c r="H18" s="265">
        <v>1347</v>
      </c>
      <c r="I18" s="265">
        <v>0</v>
      </c>
      <c r="J18" s="326">
        <v>3313</v>
      </c>
      <c r="K18" s="327">
        <v>54069</v>
      </c>
    </row>
    <row r="19" spans="1:11" s="61" customFormat="1" ht="20.100000000000001" customHeight="1" x14ac:dyDescent="0.2">
      <c r="A19" s="281">
        <v>16</v>
      </c>
      <c r="B19" s="293" t="s">
        <v>131</v>
      </c>
      <c r="C19" s="383" t="s">
        <v>82</v>
      </c>
      <c r="D19" s="316">
        <v>44148</v>
      </c>
      <c r="E19" s="265">
        <v>1240</v>
      </c>
      <c r="F19" s="317">
        <v>45388</v>
      </c>
      <c r="G19" s="316">
        <v>4390</v>
      </c>
      <c r="H19" s="265">
        <v>4423</v>
      </c>
      <c r="I19" s="316">
        <v>0</v>
      </c>
      <c r="J19" s="316">
        <v>0</v>
      </c>
      <c r="K19" s="327">
        <v>54201</v>
      </c>
    </row>
    <row r="20" spans="1:11" s="61" customFormat="1" ht="20.100000000000001" customHeight="1" x14ac:dyDescent="0.2">
      <c r="A20" s="281">
        <v>17</v>
      </c>
      <c r="B20" s="293" t="s">
        <v>179</v>
      </c>
      <c r="C20" s="383" t="s">
        <v>82</v>
      </c>
      <c r="D20" s="316">
        <v>44713</v>
      </c>
      <c r="E20" s="265">
        <v>0</v>
      </c>
      <c r="F20" s="317">
        <v>44713</v>
      </c>
      <c r="G20" s="316">
        <v>1774</v>
      </c>
      <c r="H20" s="265">
        <v>7725</v>
      </c>
      <c r="I20" s="265">
        <v>0</v>
      </c>
      <c r="J20" s="326">
        <v>0</v>
      </c>
      <c r="K20" s="327">
        <v>54212</v>
      </c>
    </row>
    <row r="21" spans="1:11" s="61" customFormat="1" ht="20.100000000000001" customHeight="1" x14ac:dyDescent="0.2">
      <c r="A21" s="281">
        <v>18</v>
      </c>
      <c r="B21" s="293" t="s">
        <v>133</v>
      </c>
      <c r="C21" s="383" t="s">
        <v>82</v>
      </c>
      <c r="D21" s="316">
        <v>43176</v>
      </c>
      <c r="E21" s="265">
        <v>1994</v>
      </c>
      <c r="F21" s="317">
        <v>45170</v>
      </c>
      <c r="G21" s="316">
        <v>4688</v>
      </c>
      <c r="H21" s="265">
        <v>665</v>
      </c>
      <c r="I21" s="265">
        <v>250</v>
      </c>
      <c r="J21" s="326">
        <v>3468</v>
      </c>
      <c r="K21" s="327">
        <v>54241</v>
      </c>
    </row>
    <row r="22" spans="1:11" s="61" customFormat="1" ht="20.100000000000001" customHeight="1" x14ac:dyDescent="0.2">
      <c r="A22" s="281">
        <v>19</v>
      </c>
      <c r="B22" s="293" t="s">
        <v>98</v>
      </c>
      <c r="C22" s="383" t="s">
        <v>82</v>
      </c>
      <c r="D22" s="316">
        <v>41344</v>
      </c>
      <c r="E22" s="265">
        <v>466</v>
      </c>
      <c r="F22" s="317">
        <v>41810</v>
      </c>
      <c r="G22" s="316">
        <v>4405</v>
      </c>
      <c r="H22" s="265">
        <v>4800</v>
      </c>
      <c r="I22" s="265">
        <v>0</v>
      </c>
      <c r="J22" s="265">
        <v>4200</v>
      </c>
      <c r="K22" s="327">
        <v>55215</v>
      </c>
    </row>
    <row r="23" spans="1:11" s="61" customFormat="1" ht="20.100000000000001" customHeight="1" x14ac:dyDescent="0.2">
      <c r="A23" s="281">
        <v>20</v>
      </c>
      <c r="B23" s="293" t="s">
        <v>110</v>
      </c>
      <c r="C23" s="383" t="s">
        <v>82</v>
      </c>
      <c r="D23" s="316">
        <v>38131</v>
      </c>
      <c r="E23" s="265">
        <v>7380</v>
      </c>
      <c r="F23" s="317">
        <v>45511</v>
      </c>
      <c r="G23" s="316">
        <v>11131</v>
      </c>
      <c r="H23" s="265">
        <v>0</v>
      </c>
      <c r="I23" s="316">
        <v>0</v>
      </c>
      <c r="J23" s="316">
        <v>0</v>
      </c>
      <c r="K23" s="327">
        <v>56642</v>
      </c>
    </row>
    <row r="24" spans="1:11" s="61" customFormat="1" ht="20.100000000000001" customHeight="1" x14ac:dyDescent="0.2">
      <c r="A24" s="281">
        <v>21</v>
      </c>
      <c r="B24" s="293" t="s">
        <v>121</v>
      </c>
      <c r="C24" s="383" t="s">
        <v>82</v>
      </c>
      <c r="D24" s="316">
        <v>28418</v>
      </c>
      <c r="E24" s="265">
        <v>6723</v>
      </c>
      <c r="F24" s="317">
        <v>35141</v>
      </c>
      <c r="G24" s="316">
        <v>10775</v>
      </c>
      <c r="H24" s="265">
        <v>4288</v>
      </c>
      <c r="I24" s="265">
        <v>438</v>
      </c>
      <c r="J24" s="265">
        <v>6463</v>
      </c>
      <c r="K24" s="327">
        <v>57105</v>
      </c>
    </row>
    <row r="25" spans="1:11" s="61" customFormat="1" ht="20.100000000000001" customHeight="1" x14ac:dyDescent="0.2">
      <c r="A25" s="281">
        <v>22</v>
      </c>
      <c r="B25" s="293" t="s">
        <v>171</v>
      </c>
      <c r="C25" s="383" t="s">
        <v>82</v>
      </c>
      <c r="D25" s="316">
        <v>30388</v>
      </c>
      <c r="E25" s="265">
        <v>9901</v>
      </c>
      <c r="F25" s="317">
        <v>40289</v>
      </c>
      <c r="G25" s="316">
        <v>9900</v>
      </c>
      <c r="H25" s="265">
        <v>2895</v>
      </c>
      <c r="I25" s="316">
        <v>198</v>
      </c>
      <c r="J25" s="326">
        <v>3887</v>
      </c>
      <c r="K25" s="327">
        <v>57169</v>
      </c>
    </row>
    <row r="26" spans="1:11" s="61" customFormat="1" ht="20.100000000000001" customHeight="1" x14ac:dyDescent="0.2">
      <c r="A26" s="281">
        <v>23</v>
      </c>
      <c r="B26" s="293" t="s">
        <v>100</v>
      </c>
      <c r="C26" s="383" t="s">
        <v>82</v>
      </c>
      <c r="D26" s="316">
        <v>39703</v>
      </c>
      <c r="E26" s="265">
        <v>3038</v>
      </c>
      <c r="F26" s="317">
        <v>42741</v>
      </c>
      <c r="G26" s="316">
        <v>9206</v>
      </c>
      <c r="H26" s="265">
        <v>2800</v>
      </c>
      <c r="I26" s="265">
        <v>250</v>
      </c>
      <c r="J26" s="326">
        <v>3273</v>
      </c>
      <c r="K26" s="327">
        <v>58270</v>
      </c>
    </row>
    <row r="27" spans="1:11" s="61" customFormat="1" ht="20.100000000000001" customHeight="1" x14ac:dyDescent="0.2">
      <c r="A27" s="281">
        <v>24</v>
      </c>
      <c r="B27" s="293" t="s">
        <v>102</v>
      </c>
      <c r="C27" s="383" t="s">
        <v>85</v>
      </c>
      <c r="D27" s="316">
        <v>42632</v>
      </c>
      <c r="E27" s="265">
        <v>2776</v>
      </c>
      <c r="F27" s="317">
        <v>45408</v>
      </c>
      <c r="G27" s="316">
        <v>12904</v>
      </c>
      <c r="H27" s="316">
        <v>0</v>
      </c>
      <c r="I27" s="316">
        <v>0</v>
      </c>
      <c r="J27" s="316">
        <v>0</v>
      </c>
      <c r="K27" s="327">
        <v>58312</v>
      </c>
    </row>
    <row r="28" spans="1:11" s="61" customFormat="1" ht="20.100000000000001" customHeight="1" x14ac:dyDescent="0.2">
      <c r="A28" s="281">
        <v>25</v>
      </c>
      <c r="B28" s="293" t="s">
        <v>181</v>
      </c>
      <c r="C28" s="383" t="s">
        <v>82</v>
      </c>
      <c r="D28" s="316">
        <v>38279</v>
      </c>
      <c r="E28" s="265">
        <v>2826</v>
      </c>
      <c r="F28" s="317">
        <v>41105</v>
      </c>
      <c r="G28" s="265">
        <v>0</v>
      </c>
      <c r="H28" s="265">
        <v>3074</v>
      </c>
      <c r="I28" s="265">
        <v>15579</v>
      </c>
      <c r="J28" s="326">
        <v>240</v>
      </c>
      <c r="K28" s="327">
        <v>59998</v>
      </c>
    </row>
    <row r="29" spans="1:11" s="61" customFormat="1" ht="20.100000000000001" customHeight="1" x14ac:dyDescent="0.2">
      <c r="A29" s="281">
        <v>26</v>
      </c>
      <c r="B29" s="293" t="s">
        <v>104</v>
      </c>
      <c r="C29" s="383" t="s">
        <v>82</v>
      </c>
      <c r="D29" s="316">
        <v>41720</v>
      </c>
      <c r="E29" s="265">
        <v>4154</v>
      </c>
      <c r="F29" s="317">
        <v>45874</v>
      </c>
      <c r="G29" s="316">
        <v>13146</v>
      </c>
      <c r="H29" s="265">
        <v>1122</v>
      </c>
      <c r="I29" s="265">
        <v>0</v>
      </c>
      <c r="J29" s="326">
        <v>0</v>
      </c>
      <c r="K29" s="327">
        <v>60142</v>
      </c>
    </row>
    <row r="30" spans="1:11" s="61" customFormat="1" ht="20.100000000000001" customHeight="1" x14ac:dyDescent="0.2">
      <c r="A30" s="281">
        <v>27</v>
      </c>
      <c r="B30" s="293" t="s">
        <v>148</v>
      </c>
      <c r="C30" s="383" t="s">
        <v>82</v>
      </c>
      <c r="D30" s="316">
        <v>36900</v>
      </c>
      <c r="E30" s="265">
        <v>2633</v>
      </c>
      <c r="F30" s="317">
        <v>39533</v>
      </c>
      <c r="G30" s="316">
        <v>8815</v>
      </c>
      <c r="H30" s="265">
        <v>500</v>
      </c>
      <c r="I30" s="265">
        <v>11190</v>
      </c>
      <c r="J30" s="265">
        <v>407</v>
      </c>
      <c r="K30" s="327">
        <v>60445</v>
      </c>
    </row>
    <row r="31" spans="1:11" s="61" customFormat="1" ht="20.100000000000001" customHeight="1" x14ac:dyDescent="0.2">
      <c r="A31" s="281">
        <v>28</v>
      </c>
      <c r="B31" s="293" t="s">
        <v>185</v>
      </c>
      <c r="C31" s="383" t="s">
        <v>82</v>
      </c>
      <c r="D31" s="316">
        <v>37962</v>
      </c>
      <c r="E31" s="265">
        <v>2052</v>
      </c>
      <c r="F31" s="317">
        <v>40014</v>
      </c>
      <c r="G31" s="316">
        <v>13230</v>
      </c>
      <c r="H31" s="265">
        <v>8171</v>
      </c>
      <c r="I31" s="265">
        <v>0</v>
      </c>
      <c r="J31" s="326">
        <v>0</v>
      </c>
      <c r="K31" s="327">
        <v>61415</v>
      </c>
    </row>
    <row r="32" spans="1:11" s="61" customFormat="1" ht="20.100000000000001" customHeight="1" x14ac:dyDescent="0.2">
      <c r="A32" s="281">
        <v>29</v>
      </c>
      <c r="B32" s="293" t="s">
        <v>152</v>
      </c>
      <c r="C32" s="383" t="s">
        <v>82</v>
      </c>
      <c r="D32" s="316">
        <v>39543</v>
      </c>
      <c r="E32" s="265">
        <v>5580</v>
      </c>
      <c r="F32" s="317">
        <v>45123</v>
      </c>
      <c r="G32" s="316">
        <v>5000</v>
      </c>
      <c r="H32" s="265">
        <v>1000</v>
      </c>
      <c r="I32" s="265">
        <v>7499</v>
      </c>
      <c r="J32" s="265">
        <v>3367</v>
      </c>
      <c r="K32" s="327">
        <v>61989</v>
      </c>
    </row>
    <row r="33" spans="1:11" s="61" customFormat="1" ht="20.100000000000001" customHeight="1" x14ac:dyDescent="0.2">
      <c r="A33" s="281">
        <v>30</v>
      </c>
      <c r="B33" s="293" t="s">
        <v>114</v>
      </c>
      <c r="C33" s="383" t="s">
        <v>82</v>
      </c>
      <c r="D33" s="316">
        <v>42579</v>
      </c>
      <c r="E33" s="265">
        <v>513</v>
      </c>
      <c r="F33" s="317">
        <v>43092</v>
      </c>
      <c r="G33" s="316">
        <v>13250</v>
      </c>
      <c r="H33" s="265">
        <v>1900</v>
      </c>
      <c r="I33" s="265">
        <v>113</v>
      </c>
      <c r="J33" s="326">
        <v>4219</v>
      </c>
      <c r="K33" s="327">
        <v>62574</v>
      </c>
    </row>
    <row r="34" spans="1:11" s="61" customFormat="1" ht="20.100000000000001" customHeight="1" x14ac:dyDescent="0.2">
      <c r="A34" s="281">
        <v>31</v>
      </c>
      <c r="B34" s="293" t="s">
        <v>124</v>
      </c>
      <c r="C34" s="383" t="s">
        <v>82</v>
      </c>
      <c r="D34" s="316">
        <v>46354</v>
      </c>
      <c r="E34" s="265">
        <v>2022</v>
      </c>
      <c r="F34" s="317">
        <v>48376</v>
      </c>
      <c r="G34" s="316">
        <v>5120</v>
      </c>
      <c r="H34" s="265">
        <v>5707</v>
      </c>
      <c r="I34" s="265">
        <v>316</v>
      </c>
      <c r="J34" s="326">
        <v>4430</v>
      </c>
      <c r="K34" s="327">
        <v>63949</v>
      </c>
    </row>
    <row r="35" spans="1:11" s="61" customFormat="1" ht="20.100000000000001" customHeight="1" x14ac:dyDescent="0.2">
      <c r="A35" s="281">
        <v>32</v>
      </c>
      <c r="B35" s="293" t="s">
        <v>134</v>
      </c>
      <c r="C35" s="383" t="s">
        <v>82</v>
      </c>
      <c r="D35" s="316">
        <v>31167</v>
      </c>
      <c r="E35" s="265">
        <v>0</v>
      </c>
      <c r="F35" s="317">
        <v>31167</v>
      </c>
      <c r="G35" s="316">
        <v>10270</v>
      </c>
      <c r="H35" s="265">
        <v>23152</v>
      </c>
      <c r="I35" s="265">
        <v>190</v>
      </c>
      <c r="J35" s="326">
        <v>0</v>
      </c>
      <c r="K35" s="327">
        <v>64779</v>
      </c>
    </row>
    <row r="36" spans="1:11" s="61" customFormat="1" ht="20.100000000000001" customHeight="1" x14ac:dyDescent="0.2">
      <c r="A36" s="281">
        <v>33</v>
      </c>
      <c r="B36" s="293" t="s">
        <v>160</v>
      </c>
      <c r="C36" s="383" t="s">
        <v>82</v>
      </c>
      <c r="D36" s="316">
        <v>47984</v>
      </c>
      <c r="E36" s="265">
        <v>2396</v>
      </c>
      <c r="F36" s="317">
        <v>50380</v>
      </c>
      <c r="G36" s="316">
        <v>9150</v>
      </c>
      <c r="H36" s="265">
        <v>0</v>
      </c>
      <c r="I36" s="265">
        <v>1500</v>
      </c>
      <c r="J36" s="326">
        <v>6966</v>
      </c>
      <c r="K36" s="327">
        <v>67996</v>
      </c>
    </row>
    <row r="37" spans="1:11" s="61" customFormat="1" ht="20.100000000000001" customHeight="1" x14ac:dyDescent="0.2">
      <c r="A37" s="281">
        <v>34</v>
      </c>
      <c r="B37" s="293" t="s">
        <v>183</v>
      </c>
      <c r="C37" s="383" t="s">
        <v>82</v>
      </c>
      <c r="D37" s="316">
        <v>55422</v>
      </c>
      <c r="E37" s="265">
        <v>8856</v>
      </c>
      <c r="F37" s="317">
        <v>64278</v>
      </c>
      <c r="G37" s="316">
        <v>0</v>
      </c>
      <c r="H37" s="316">
        <v>3080</v>
      </c>
      <c r="I37" s="265">
        <v>529</v>
      </c>
      <c r="J37" s="326">
        <v>122</v>
      </c>
      <c r="K37" s="327">
        <v>68009</v>
      </c>
    </row>
    <row r="38" spans="1:11" s="61" customFormat="1" ht="20.100000000000001" customHeight="1" x14ac:dyDescent="0.2">
      <c r="A38" s="281">
        <v>35</v>
      </c>
      <c r="B38" s="293" t="s">
        <v>142</v>
      </c>
      <c r="C38" s="383" t="s">
        <v>82</v>
      </c>
      <c r="D38" s="316">
        <v>60354</v>
      </c>
      <c r="E38" s="265">
        <v>8566</v>
      </c>
      <c r="F38" s="317">
        <v>68920</v>
      </c>
      <c r="G38" s="316">
        <v>0</v>
      </c>
      <c r="H38" s="265">
        <v>0</v>
      </c>
      <c r="I38" s="265">
        <v>0</v>
      </c>
      <c r="J38" s="326">
        <v>0</v>
      </c>
      <c r="K38" s="327">
        <v>68920</v>
      </c>
    </row>
    <row r="39" spans="1:11" s="61" customFormat="1" ht="20.100000000000001" customHeight="1" x14ac:dyDescent="0.2">
      <c r="A39" s="281">
        <v>36</v>
      </c>
      <c r="B39" s="293" t="s">
        <v>92</v>
      </c>
      <c r="C39" s="383" t="s">
        <v>82</v>
      </c>
      <c r="D39" s="316">
        <v>46635</v>
      </c>
      <c r="E39" s="265">
        <v>1582</v>
      </c>
      <c r="F39" s="317">
        <v>48217</v>
      </c>
      <c r="G39" s="316">
        <v>14096</v>
      </c>
      <c r="H39" s="265">
        <v>0</v>
      </c>
      <c r="I39" s="265">
        <v>55</v>
      </c>
      <c r="J39" s="316">
        <v>6569</v>
      </c>
      <c r="K39" s="327">
        <v>68937</v>
      </c>
    </row>
    <row r="40" spans="1:11" s="61" customFormat="1" ht="20.100000000000001" customHeight="1" x14ac:dyDescent="0.2">
      <c r="A40" s="281">
        <v>37</v>
      </c>
      <c r="B40" s="293" t="s">
        <v>187</v>
      </c>
      <c r="C40" s="383" t="s">
        <v>163</v>
      </c>
      <c r="D40" s="316">
        <v>57450</v>
      </c>
      <c r="E40" s="265">
        <v>0</v>
      </c>
      <c r="F40" s="317">
        <v>57450</v>
      </c>
      <c r="G40" s="316">
        <v>10000</v>
      </c>
      <c r="H40" s="265">
        <v>1850</v>
      </c>
      <c r="I40" s="265">
        <v>0</v>
      </c>
      <c r="J40" s="265">
        <v>0</v>
      </c>
      <c r="K40" s="327">
        <v>69300</v>
      </c>
    </row>
    <row r="41" spans="1:11" s="61" customFormat="1" ht="20.100000000000001" customHeight="1" x14ac:dyDescent="0.2">
      <c r="A41" s="281">
        <v>38</v>
      </c>
      <c r="B41" s="293" t="s">
        <v>150</v>
      </c>
      <c r="C41" s="383" t="s">
        <v>82</v>
      </c>
      <c r="D41" s="316">
        <v>36900</v>
      </c>
      <c r="E41" s="265">
        <v>13778</v>
      </c>
      <c r="F41" s="317">
        <v>50678</v>
      </c>
      <c r="G41" s="316">
        <v>14803</v>
      </c>
      <c r="H41" s="265">
        <v>1435</v>
      </c>
      <c r="I41" s="316">
        <v>0</v>
      </c>
      <c r="J41" s="326">
        <v>2611</v>
      </c>
      <c r="K41" s="327">
        <v>69527</v>
      </c>
    </row>
    <row r="42" spans="1:11" s="61" customFormat="1" ht="20.100000000000001" customHeight="1" x14ac:dyDescent="0.2">
      <c r="A42" s="281">
        <v>39</v>
      </c>
      <c r="B42" s="293" t="s">
        <v>167</v>
      </c>
      <c r="C42" s="383" t="s">
        <v>82</v>
      </c>
      <c r="D42" s="316">
        <v>47415</v>
      </c>
      <c r="E42" s="265">
        <v>15345</v>
      </c>
      <c r="F42" s="317">
        <v>62760</v>
      </c>
      <c r="G42" s="316">
        <v>4950</v>
      </c>
      <c r="H42" s="265">
        <v>1837</v>
      </c>
      <c r="I42" s="265">
        <v>0</v>
      </c>
      <c r="J42" s="326">
        <v>0</v>
      </c>
      <c r="K42" s="327">
        <v>69547</v>
      </c>
    </row>
    <row r="43" spans="1:11" s="61" customFormat="1" ht="20.100000000000001" customHeight="1" x14ac:dyDescent="0.2">
      <c r="A43" s="281">
        <v>40</v>
      </c>
      <c r="B43" s="293" t="s">
        <v>116</v>
      </c>
      <c r="C43" s="383" t="s">
        <v>82</v>
      </c>
      <c r="D43" s="316">
        <v>53718</v>
      </c>
      <c r="E43" s="265">
        <v>1609</v>
      </c>
      <c r="F43" s="317">
        <v>55327</v>
      </c>
      <c r="G43" s="316">
        <v>13550</v>
      </c>
      <c r="H43" s="265">
        <v>1770</v>
      </c>
      <c r="I43" s="265">
        <v>1106</v>
      </c>
      <c r="J43" s="326">
        <v>0</v>
      </c>
      <c r="K43" s="327">
        <v>71753</v>
      </c>
    </row>
    <row r="44" spans="1:11" s="61" customFormat="1" ht="20.100000000000001" customHeight="1" x14ac:dyDescent="0.2">
      <c r="A44" s="281">
        <v>41</v>
      </c>
      <c r="B44" s="293" t="s">
        <v>170</v>
      </c>
      <c r="C44" s="383" t="s">
        <v>85</v>
      </c>
      <c r="D44" s="316">
        <v>58984</v>
      </c>
      <c r="E44" s="265">
        <v>5395</v>
      </c>
      <c r="F44" s="317">
        <v>64379</v>
      </c>
      <c r="G44" s="316">
        <v>6770</v>
      </c>
      <c r="H44" s="265">
        <v>0</v>
      </c>
      <c r="I44" s="265">
        <v>925</v>
      </c>
      <c r="J44" s="265">
        <v>105</v>
      </c>
      <c r="K44" s="327">
        <v>72179</v>
      </c>
    </row>
    <row r="45" spans="1:11" s="61" customFormat="1" ht="20.100000000000001" customHeight="1" x14ac:dyDescent="0.2">
      <c r="A45" s="281">
        <v>42</v>
      </c>
      <c r="B45" s="293" t="s">
        <v>144</v>
      </c>
      <c r="C45" s="383" t="s">
        <v>82</v>
      </c>
      <c r="D45" s="316">
        <v>58055</v>
      </c>
      <c r="E45" s="265">
        <v>350</v>
      </c>
      <c r="F45" s="317">
        <v>58405</v>
      </c>
      <c r="G45" s="316">
        <v>12104</v>
      </c>
      <c r="H45" s="265">
        <v>2518</v>
      </c>
      <c r="I45" s="316">
        <v>0</v>
      </c>
      <c r="J45" s="316">
        <v>470</v>
      </c>
      <c r="K45" s="327">
        <v>73497</v>
      </c>
    </row>
    <row r="46" spans="1:11" s="61" customFormat="1" ht="20.100000000000001" customHeight="1" x14ac:dyDescent="0.2">
      <c r="A46" s="281">
        <v>43</v>
      </c>
      <c r="B46" s="293" t="s">
        <v>162</v>
      </c>
      <c r="C46" s="383" t="s">
        <v>163</v>
      </c>
      <c r="D46" s="316">
        <v>65192</v>
      </c>
      <c r="E46" s="265">
        <v>1205</v>
      </c>
      <c r="F46" s="317">
        <v>66397</v>
      </c>
      <c r="G46" s="265">
        <v>8347</v>
      </c>
      <c r="H46" s="265">
        <v>0</v>
      </c>
      <c r="I46" s="265">
        <v>0</v>
      </c>
      <c r="J46" s="265">
        <v>0</v>
      </c>
      <c r="K46" s="327">
        <v>74744</v>
      </c>
    </row>
    <row r="47" spans="1:11" s="61" customFormat="1" ht="20.100000000000001" customHeight="1" x14ac:dyDescent="0.2">
      <c r="A47" s="281">
        <v>44</v>
      </c>
      <c r="B47" s="293" t="s">
        <v>149</v>
      </c>
      <c r="C47" s="383" t="s">
        <v>85</v>
      </c>
      <c r="D47" s="316">
        <v>73240</v>
      </c>
      <c r="E47" s="265">
        <v>0</v>
      </c>
      <c r="F47" s="317">
        <v>73240</v>
      </c>
      <c r="G47" s="316">
        <v>0</v>
      </c>
      <c r="H47" s="265">
        <v>3161</v>
      </c>
      <c r="I47" s="316">
        <v>0</v>
      </c>
      <c r="J47" s="326">
        <v>0</v>
      </c>
      <c r="K47" s="327">
        <v>76401</v>
      </c>
    </row>
    <row r="48" spans="1:11" s="61" customFormat="1" ht="20.100000000000001" customHeight="1" x14ac:dyDescent="0.2">
      <c r="A48" s="281">
        <v>45</v>
      </c>
      <c r="B48" s="293" t="s">
        <v>106</v>
      </c>
      <c r="C48" s="383" t="s">
        <v>85</v>
      </c>
      <c r="D48" s="316">
        <v>57360</v>
      </c>
      <c r="E48" s="265">
        <v>700</v>
      </c>
      <c r="F48" s="317">
        <v>58060</v>
      </c>
      <c r="G48" s="316">
        <v>12541</v>
      </c>
      <c r="H48" s="265">
        <v>1162</v>
      </c>
      <c r="I48" s="265">
        <v>0</v>
      </c>
      <c r="J48" s="326">
        <v>5318</v>
      </c>
      <c r="K48" s="327">
        <v>77081</v>
      </c>
    </row>
    <row r="49" spans="1:11" s="61" customFormat="1" ht="20.100000000000001" customHeight="1" x14ac:dyDescent="0.2">
      <c r="A49" s="281">
        <v>46</v>
      </c>
      <c r="B49" s="293" t="s">
        <v>126</v>
      </c>
      <c r="C49" s="383" t="s">
        <v>85</v>
      </c>
      <c r="D49" s="316">
        <v>67610</v>
      </c>
      <c r="E49" s="265">
        <v>878</v>
      </c>
      <c r="F49" s="317">
        <v>68488</v>
      </c>
      <c r="G49" s="316">
        <v>750</v>
      </c>
      <c r="H49" s="265">
        <v>3215</v>
      </c>
      <c r="I49" s="316">
        <v>4080</v>
      </c>
      <c r="J49" s="316">
        <v>1304</v>
      </c>
      <c r="K49" s="327">
        <v>77837</v>
      </c>
    </row>
    <row r="50" spans="1:11" s="61" customFormat="1" ht="20.100000000000001" customHeight="1" x14ac:dyDescent="0.2">
      <c r="A50" s="281">
        <v>47</v>
      </c>
      <c r="B50" s="293" t="s">
        <v>93</v>
      </c>
      <c r="C50" s="383" t="s">
        <v>82</v>
      </c>
      <c r="D50" s="316">
        <v>48383</v>
      </c>
      <c r="E50" s="265">
        <v>0</v>
      </c>
      <c r="F50" s="317">
        <v>48383</v>
      </c>
      <c r="G50" s="316">
        <v>17874</v>
      </c>
      <c r="H50" s="265">
        <v>1600</v>
      </c>
      <c r="I50" s="265">
        <v>5715</v>
      </c>
      <c r="J50" s="326">
        <v>4714</v>
      </c>
      <c r="K50" s="327">
        <v>78286</v>
      </c>
    </row>
    <row r="51" spans="1:11" s="61" customFormat="1" ht="20.100000000000001" customHeight="1" x14ac:dyDescent="0.2">
      <c r="A51" s="281">
        <v>48</v>
      </c>
      <c r="B51" s="293" t="s">
        <v>313</v>
      </c>
      <c r="C51" s="383" t="s">
        <v>85</v>
      </c>
      <c r="D51" s="316">
        <v>64500</v>
      </c>
      <c r="E51" s="265">
        <v>585</v>
      </c>
      <c r="F51" s="317">
        <v>65085</v>
      </c>
      <c r="G51" s="316">
        <v>10000</v>
      </c>
      <c r="H51" s="265">
        <v>1000</v>
      </c>
      <c r="I51" s="265">
        <v>325</v>
      </c>
      <c r="J51" s="326">
        <v>3175</v>
      </c>
      <c r="K51" s="327">
        <v>79585</v>
      </c>
    </row>
    <row r="52" spans="1:11" s="61" customFormat="1" ht="20.100000000000001" customHeight="1" x14ac:dyDescent="0.2">
      <c r="A52" s="281">
        <v>49</v>
      </c>
      <c r="B52" s="293" t="s">
        <v>165</v>
      </c>
      <c r="C52" s="383" t="s">
        <v>163</v>
      </c>
      <c r="D52" s="316">
        <v>52918</v>
      </c>
      <c r="E52" s="265">
        <v>1696</v>
      </c>
      <c r="F52" s="317">
        <v>54614</v>
      </c>
      <c r="G52" s="316">
        <v>13464</v>
      </c>
      <c r="H52" s="265">
        <v>3484</v>
      </c>
      <c r="I52" s="265">
        <v>13464</v>
      </c>
      <c r="J52" s="265">
        <v>0</v>
      </c>
      <c r="K52" s="327">
        <v>85026</v>
      </c>
    </row>
    <row r="53" spans="1:11" s="61" customFormat="1" ht="20.100000000000001" customHeight="1" x14ac:dyDescent="0.2">
      <c r="A53" s="281">
        <v>50</v>
      </c>
      <c r="B53" s="293" t="s">
        <v>123</v>
      </c>
      <c r="C53" s="383" t="s">
        <v>85</v>
      </c>
      <c r="D53" s="316">
        <v>70330</v>
      </c>
      <c r="E53" s="265">
        <v>11200</v>
      </c>
      <c r="F53" s="317">
        <v>81530</v>
      </c>
      <c r="G53" s="316">
        <v>0</v>
      </c>
      <c r="H53" s="265">
        <v>0</v>
      </c>
      <c r="I53" s="265">
        <v>840</v>
      </c>
      <c r="J53" s="326">
        <v>4174</v>
      </c>
      <c r="K53" s="327">
        <v>86544</v>
      </c>
    </row>
    <row r="54" spans="1:11" s="61" customFormat="1" ht="20.100000000000001" customHeight="1" x14ac:dyDescent="0.2">
      <c r="A54" s="281">
        <v>51</v>
      </c>
      <c r="B54" s="293" t="s">
        <v>139</v>
      </c>
      <c r="C54" s="383" t="s">
        <v>85</v>
      </c>
      <c r="D54" s="316">
        <v>71436</v>
      </c>
      <c r="E54" s="265">
        <v>1953</v>
      </c>
      <c r="F54" s="317">
        <v>73389</v>
      </c>
      <c r="G54" s="265">
        <v>8510</v>
      </c>
      <c r="H54" s="265">
        <v>1557</v>
      </c>
      <c r="I54" s="265">
        <v>105</v>
      </c>
      <c r="J54" s="326">
        <v>3374</v>
      </c>
      <c r="K54" s="327">
        <v>86935</v>
      </c>
    </row>
    <row r="55" spans="1:11" s="61" customFormat="1" ht="20.100000000000001" customHeight="1" x14ac:dyDescent="0.2">
      <c r="A55" s="281">
        <v>52</v>
      </c>
      <c r="B55" s="293" t="s">
        <v>95</v>
      </c>
      <c r="C55" s="383" t="s">
        <v>85</v>
      </c>
      <c r="D55" s="316">
        <v>74950</v>
      </c>
      <c r="E55" s="265">
        <v>2835</v>
      </c>
      <c r="F55" s="317">
        <v>77785</v>
      </c>
      <c r="G55" s="316">
        <v>5800</v>
      </c>
      <c r="H55" s="265">
        <v>5229</v>
      </c>
      <c r="I55" s="316">
        <v>1890</v>
      </c>
      <c r="J55" s="326">
        <v>0</v>
      </c>
      <c r="K55" s="327">
        <v>90704</v>
      </c>
    </row>
    <row r="56" spans="1:11" s="61" customFormat="1" ht="20.100000000000001" customHeight="1" x14ac:dyDescent="0.2">
      <c r="A56" s="281">
        <v>53</v>
      </c>
      <c r="B56" s="293" t="s">
        <v>137</v>
      </c>
      <c r="C56" s="383" t="s">
        <v>85</v>
      </c>
      <c r="D56" s="316">
        <v>83140</v>
      </c>
      <c r="E56" s="265">
        <v>3123</v>
      </c>
      <c r="F56" s="317">
        <v>86263</v>
      </c>
      <c r="G56" s="316">
        <v>4507</v>
      </c>
      <c r="H56" s="265">
        <v>3694</v>
      </c>
      <c r="I56" s="265">
        <v>0</v>
      </c>
      <c r="J56" s="326">
        <v>172</v>
      </c>
      <c r="K56" s="327">
        <v>94636</v>
      </c>
    </row>
    <row r="57" spans="1:11" s="61" customFormat="1" ht="20.100000000000001" customHeight="1" x14ac:dyDescent="0.2">
      <c r="A57" s="281">
        <v>54</v>
      </c>
      <c r="B57" s="293" t="s">
        <v>96</v>
      </c>
      <c r="C57" s="383" t="s">
        <v>85</v>
      </c>
      <c r="D57" s="316">
        <v>79709</v>
      </c>
      <c r="E57" s="265">
        <v>40</v>
      </c>
      <c r="F57" s="317">
        <v>79749</v>
      </c>
      <c r="G57" s="316">
        <v>6842</v>
      </c>
      <c r="H57" s="265">
        <v>2131</v>
      </c>
      <c r="I57" s="265">
        <v>2434</v>
      </c>
      <c r="J57" s="326">
        <v>3816</v>
      </c>
      <c r="K57" s="327">
        <v>94972</v>
      </c>
    </row>
    <row r="58" spans="1:11" s="61" customFormat="1" ht="20.100000000000001" customHeight="1" x14ac:dyDescent="0.2">
      <c r="A58" s="281">
        <v>55</v>
      </c>
      <c r="B58" s="293" t="s">
        <v>105</v>
      </c>
      <c r="C58" s="383" t="s">
        <v>85</v>
      </c>
      <c r="D58" s="316">
        <v>73663</v>
      </c>
      <c r="E58" s="265">
        <v>1945</v>
      </c>
      <c r="F58" s="317">
        <v>75608</v>
      </c>
      <c r="G58" s="316">
        <v>5000</v>
      </c>
      <c r="H58" s="265">
        <v>12000</v>
      </c>
      <c r="I58" s="265">
        <v>1100</v>
      </c>
      <c r="J58" s="326">
        <v>2092</v>
      </c>
      <c r="K58" s="327">
        <v>95800</v>
      </c>
    </row>
    <row r="59" spans="1:11" s="61" customFormat="1" ht="20.100000000000001" customHeight="1" x14ac:dyDescent="0.2">
      <c r="A59" s="281">
        <v>56</v>
      </c>
      <c r="B59" s="293" t="s">
        <v>130</v>
      </c>
      <c r="C59" s="383" t="s">
        <v>85</v>
      </c>
      <c r="D59" s="316">
        <v>79970</v>
      </c>
      <c r="E59" s="265">
        <v>3397</v>
      </c>
      <c r="F59" s="317">
        <v>83367</v>
      </c>
      <c r="G59" s="316">
        <v>8843</v>
      </c>
      <c r="H59" s="265">
        <v>1500</v>
      </c>
      <c r="I59" s="265">
        <v>0</v>
      </c>
      <c r="J59" s="316">
        <v>2984</v>
      </c>
      <c r="K59" s="327">
        <v>96694</v>
      </c>
    </row>
    <row r="60" spans="1:11" s="61" customFormat="1" ht="20.100000000000001" customHeight="1" x14ac:dyDescent="0.2">
      <c r="A60" s="281">
        <v>57</v>
      </c>
      <c r="B60" s="293" t="s">
        <v>84</v>
      </c>
      <c r="C60" s="383" t="s">
        <v>85</v>
      </c>
      <c r="D60" s="316">
        <v>87452</v>
      </c>
      <c r="E60" s="265">
        <v>3090</v>
      </c>
      <c r="F60" s="317">
        <v>90542</v>
      </c>
      <c r="G60" s="316">
        <v>3000</v>
      </c>
      <c r="H60" s="265">
        <v>5786</v>
      </c>
      <c r="I60" s="265">
        <v>0</v>
      </c>
      <c r="J60" s="326">
        <v>134</v>
      </c>
      <c r="K60" s="327">
        <v>99462</v>
      </c>
    </row>
    <row r="61" spans="1:11" s="61" customFormat="1" ht="20.100000000000001" customHeight="1" x14ac:dyDescent="0.2">
      <c r="A61" s="281">
        <v>58</v>
      </c>
      <c r="B61" s="293" t="s">
        <v>314</v>
      </c>
      <c r="C61" s="383" t="s">
        <v>89</v>
      </c>
      <c r="D61" s="316">
        <v>78280</v>
      </c>
      <c r="E61" s="265">
        <v>2519</v>
      </c>
      <c r="F61" s="317">
        <v>80799</v>
      </c>
      <c r="G61" s="316">
        <v>6500</v>
      </c>
      <c r="H61" s="265">
        <v>9000</v>
      </c>
      <c r="I61" s="316">
        <v>0</v>
      </c>
      <c r="J61" s="326">
        <v>3345</v>
      </c>
      <c r="K61" s="327">
        <v>99644</v>
      </c>
    </row>
    <row r="62" spans="1:11" s="61" customFormat="1" ht="20.100000000000001" customHeight="1" x14ac:dyDescent="0.2">
      <c r="A62" s="281">
        <v>59</v>
      </c>
      <c r="B62" s="293" t="s">
        <v>127</v>
      </c>
      <c r="C62" s="383" t="s">
        <v>85</v>
      </c>
      <c r="D62" s="316">
        <v>88250</v>
      </c>
      <c r="E62" s="265">
        <v>2440</v>
      </c>
      <c r="F62" s="317">
        <v>90690</v>
      </c>
      <c r="G62" s="316">
        <v>6314</v>
      </c>
      <c r="H62" s="265">
        <v>2555</v>
      </c>
      <c r="I62" s="265">
        <v>0</v>
      </c>
      <c r="J62" s="326">
        <v>490</v>
      </c>
      <c r="K62" s="327">
        <v>100049</v>
      </c>
    </row>
    <row r="63" spans="1:11" s="61" customFormat="1" ht="20.100000000000001" customHeight="1" x14ac:dyDescent="0.2">
      <c r="A63" s="281">
        <v>60</v>
      </c>
      <c r="B63" s="293" t="s">
        <v>178</v>
      </c>
      <c r="C63" s="383" t="s">
        <v>85</v>
      </c>
      <c r="D63" s="316">
        <v>81844</v>
      </c>
      <c r="E63" s="265">
        <v>2074</v>
      </c>
      <c r="F63" s="317">
        <v>83918</v>
      </c>
      <c r="G63" s="316">
        <v>13587</v>
      </c>
      <c r="H63" s="265">
        <v>1660</v>
      </c>
      <c r="I63" s="316">
        <v>0</v>
      </c>
      <c r="J63" s="326">
        <v>3246</v>
      </c>
      <c r="K63" s="327">
        <v>102411</v>
      </c>
    </row>
    <row r="64" spans="1:11" s="61" customFormat="1" ht="20.100000000000001" customHeight="1" x14ac:dyDescent="0.2">
      <c r="A64" s="281">
        <v>61</v>
      </c>
      <c r="B64" s="293" t="s">
        <v>156</v>
      </c>
      <c r="C64" s="383" t="s">
        <v>85</v>
      </c>
      <c r="D64" s="316">
        <v>80760</v>
      </c>
      <c r="E64" s="265">
        <v>1245</v>
      </c>
      <c r="F64" s="317">
        <v>82005</v>
      </c>
      <c r="G64" s="316">
        <v>11487</v>
      </c>
      <c r="H64" s="265">
        <v>1952</v>
      </c>
      <c r="I64" s="265">
        <v>3850</v>
      </c>
      <c r="J64" s="326">
        <v>3306</v>
      </c>
      <c r="K64" s="327">
        <v>102600</v>
      </c>
    </row>
    <row r="65" spans="1:11" s="61" customFormat="1" ht="20.100000000000001" customHeight="1" x14ac:dyDescent="0.2">
      <c r="A65" s="281">
        <v>62</v>
      </c>
      <c r="B65" s="293" t="s">
        <v>164</v>
      </c>
      <c r="C65" s="383" t="s">
        <v>85</v>
      </c>
      <c r="D65" s="316">
        <v>83122</v>
      </c>
      <c r="E65" s="265">
        <v>3660</v>
      </c>
      <c r="F65" s="317">
        <v>86782</v>
      </c>
      <c r="G65" s="316">
        <v>12552</v>
      </c>
      <c r="H65" s="265">
        <v>1500</v>
      </c>
      <c r="I65" s="316">
        <v>1854</v>
      </c>
      <c r="J65" s="326">
        <v>664</v>
      </c>
      <c r="K65" s="327">
        <v>103352</v>
      </c>
    </row>
    <row r="66" spans="1:11" s="61" customFormat="1" ht="20.100000000000001" customHeight="1" x14ac:dyDescent="0.2">
      <c r="A66" s="281">
        <v>63</v>
      </c>
      <c r="B66" s="293" t="s">
        <v>146</v>
      </c>
      <c r="C66" s="383" t="s">
        <v>85</v>
      </c>
      <c r="D66" s="316">
        <v>89788</v>
      </c>
      <c r="E66" s="265">
        <v>3287</v>
      </c>
      <c r="F66" s="317">
        <v>93075</v>
      </c>
      <c r="G66" s="316">
        <v>6024</v>
      </c>
      <c r="H66" s="265">
        <v>1550</v>
      </c>
      <c r="I66" s="265">
        <v>0</v>
      </c>
      <c r="J66" s="326">
        <v>5823</v>
      </c>
      <c r="K66" s="327">
        <v>106472</v>
      </c>
    </row>
    <row r="67" spans="1:11" s="61" customFormat="1" ht="20.100000000000001" customHeight="1" x14ac:dyDescent="0.2">
      <c r="A67" s="281">
        <v>64</v>
      </c>
      <c r="B67" s="293" t="s">
        <v>147</v>
      </c>
      <c r="C67" s="383" t="s">
        <v>85</v>
      </c>
      <c r="D67" s="316">
        <v>92248</v>
      </c>
      <c r="E67" s="265">
        <v>3179</v>
      </c>
      <c r="F67" s="317">
        <v>95427</v>
      </c>
      <c r="G67" s="316">
        <v>6558</v>
      </c>
      <c r="H67" s="265">
        <v>0</v>
      </c>
      <c r="I67" s="265">
        <v>0</v>
      </c>
      <c r="J67" s="326">
        <v>5098</v>
      </c>
      <c r="K67" s="327">
        <v>107083</v>
      </c>
    </row>
    <row r="68" spans="1:11" s="61" customFormat="1" ht="20.100000000000001" customHeight="1" x14ac:dyDescent="0.2">
      <c r="A68" s="281">
        <v>65</v>
      </c>
      <c r="B68" s="293" t="s">
        <v>128</v>
      </c>
      <c r="C68" s="383" t="s">
        <v>85</v>
      </c>
      <c r="D68" s="316">
        <v>87384</v>
      </c>
      <c r="E68" s="265">
        <v>4297</v>
      </c>
      <c r="F68" s="317">
        <v>91681</v>
      </c>
      <c r="G68" s="316">
        <v>5788</v>
      </c>
      <c r="H68" s="265">
        <v>2250</v>
      </c>
      <c r="I68" s="265">
        <v>1784</v>
      </c>
      <c r="J68" s="326">
        <v>7135</v>
      </c>
      <c r="K68" s="327">
        <v>108638</v>
      </c>
    </row>
    <row r="69" spans="1:11" s="61" customFormat="1" ht="20.100000000000001" customHeight="1" x14ac:dyDescent="0.2">
      <c r="A69" s="281">
        <v>66</v>
      </c>
      <c r="B69" s="293" t="s">
        <v>86</v>
      </c>
      <c r="C69" s="383" t="s">
        <v>85</v>
      </c>
      <c r="D69" s="316">
        <v>86031</v>
      </c>
      <c r="E69" s="265">
        <v>724</v>
      </c>
      <c r="F69" s="317">
        <v>86755</v>
      </c>
      <c r="G69" s="316">
        <v>3695</v>
      </c>
      <c r="H69" s="265">
        <v>1896</v>
      </c>
      <c r="I69" s="265">
        <v>13942</v>
      </c>
      <c r="J69" s="326">
        <v>3736</v>
      </c>
      <c r="K69" s="327">
        <v>110024</v>
      </c>
    </row>
    <row r="70" spans="1:11" s="61" customFormat="1" ht="20.100000000000001" customHeight="1" x14ac:dyDescent="0.2">
      <c r="A70" s="281">
        <v>67</v>
      </c>
      <c r="B70" s="293" t="s">
        <v>112</v>
      </c>
      <c r="C70" s="383" t="s">
        <v>85</v>
      </c>
      <c r="D70" s="316">
        <v>88212</v>
      </c>
      <c r="E70" s="265">
        <v>724</v>
      </c>
      <c r="F70" s="317">
        <v>88936</v>
      </c>
      <c r="G70" s="316">
        <v>3695</v>
      </c>
      <c r="H70" s="265">
        <v>3349</v>
      </c>
      <c r="I70" s="265">
        <v>13896</v>
      </c>
      <c r="J70" s="326">
        <v>3736</v>
      </c>
      <c r="K70" s="327">
        <v>113612</v>
      </c>
    </row>
    <row r="71" spans="1:11" s="61" customFormat="1" ht="20.100000000000001" customHeight="1" x14ac:dyDescent="0.2">
      <c r="A71" s="281">
        <v>68</v>
      </c>
      <c r="B71" s="293" t="s">
        <v>94</v>
      </c>
      <c r="C71" s="383" t="s">
        <v>85</v>
      </c>
      <c r="D71" s="316">
        <v>108324</v>
      </c>
      <c r="E71" s="265">
        <v>151</v>
      </c>
      <c r="F71" s="317">
        <v>108475</v>
      </c>
      <c r="G71" s="316">
        <v>15453</v>
      </c>
      <c r="H71" s="265">
        <v>0</v>
      </c>
      <c r="I71" s="265">
        <v>724</v>
      </c>
      <c r="J71" s="326">
        <v>3327</v>
      </c>
      <c r="K71" s="327">
        <v>127979</v>
      </c>
    </row>
    <row r="72" spans="1:11" s="61" customFormat="1" ht="20.100000000000001" customHeight="1" x14ac:dyDescent="0.2">
      <c r="A72" s="281">
        <v>69</v>
      </c>
      <c r="B72" s="293" t="s">
        <v>273</v>
      </c>
      <c r="C72" s="383" t="s">
        <v>85</v>
      </c>
      <c r="D72" s="316">
        <v>121750</v>
      </c>
      <c r="E72" s="265">
        <v>4760</v>
      </c>
      <c r="F72" s="317">
        <v>126510</v>
      </c>
      <c r="G72" s="316">
        <v>12347</v>
      </c>
      <c r="H72" s="265">
        <v>2795</v>
      </c>
      <c r="I72" s="265">
        <v>0</v>
      </c>
      <c r="J72" s="326">
        <v>3946</v>
      </c>
      <c r="K72" s="327">
        <v>145598</v>
      </c>
    </row>
    <row r="73" spans="1:11" s="61" customFormat="1" ht="20.100000000000001" customHeight="1" x14ac:dyDescent="0.2">
      <c r="A73" s="600" t="s">
        <v>315</v>
      </c>
      <c r="B73" s="601"/>
      <c r="C73" s="383"/>
      <c r="D73" s="316"/>
      <c r="E73" s="265"/>
      <c r="F73" s="317"/>
      <c r="G73" s="316"/>
      <c r="H73" s="265"/>
      <c r="I73" s="265"/>
      <c r="J73" s="326"/>
      <c r="K73" s="327"/>
    </row>
    <row r="74" spans="1:11" s="61" customFormat="1" ht="20.100000000000001" customHeight="1" x14ac:dyDescent="0.2">
      <c r="A74" s="455"/>
      <c r="B74" s="455" t="s">
        <v>191</v>
      </c>
      <c r="C74" s="383"/>
      <c r="D74" s="467">
        <v>40</v>
      </c>
      <c r="E74" s="468">
        <v>36</v>
      </c>
      <c r="F74" s="469">
        <v>40</v>
      </c>
      <c r="G74" s="467">
        <v>33</v>
      </c>
      <c r="H74" s="468">
        <v>32</v>
      </c>
      <c r="I74" s="468">
        <v>24</v>
      </c>
      <c r="J74" s="470">
        <v>25</v>
      </c>
      <c r="K74" s="471">
        <v>40</v>
      </c>
    </row>
    <row r="75" spans="1:11" s="61" customFormat="1" ht="20.100000000000001" customHeight="1" x14ac:dyDescent="0.2">
      <c r="A75" s="455"/>
      <c r="B75" s="456" t="s">
        <v>192</v>
      </c>
      <c r="C75" s="383"/>
      <c r="D75" s="467">
        <v>39027.474999999999</v>
      </c>
      <c r="E75" s="468">
        <v>4214.8611110000002</v>
      </c>
      <c r="F75" s="469">
        <v>42820.85</v>
      </c>
      <c r="G75" s="467">
        <v>8693.7272730000004</v>
      </c>
      <c r="H75" s="468">
        <v>3424.875</v>
      </c>
      <c r="I75" s="468">
        <v>3219.958333</v>
      </c>
      <c r="J75" s="470">
        <v>2704.72</v>
      </c>
      <c r="K75" s="471">
        <v>56355.5</v>
      </c>
    </row>
    <row r="76" spans="1:11" s="61" customFormat="1" ht="20.100000000000001" customHeight="1" x14ac:dyDescent="0.2">
      <c r="A76" s="281"/>
      <c r="B76" s="457" t="s">
        <v>193</v>
      </c>
      <c r="C76" s="383"/>
      <c r="D76" s="467">
        <v>9497.3184020000008</v>
      </c>
      <c r="E76" s="468">
        <v>3721.5928549999999</v>
      </c>
      <c r="F76" s="469">
        <v>10331.08872</v>
      </c>
      <c r="G76" s="467">
        <v>3929.183282</v>
      </c>
      <c r="H76" s="468">
        <v>4089.9668879999999</v>
      </c>
      <c r="I76" s="468">
        <v>4395.6181589999997</v>
      </c>
      <c r="J76" s="470">
        <v>2209.2259490000001</v>
      </c>
      <c r="K76" s="471">
        <v>11352.329030000001</v>
      </c>
    </row>
    <row r="77" spans="1:11" s="61" customFormat="1" ht="20.100000000000001" customHeight="1" x14ac:dyDescent="0.2">
      <c r="A77" s="602" t="s">
        <v>316</v>
      </c>
      <c r="B77" s="603"/>
      <c r="C77" s="458"/>
      <c r="D77" s="459"/>
      <c r="E77" s="460"/>
      <c r="F77" s="461"/>
      <c r="G77" s="459"/>
      <c r="H77" s="460"/>
      <c r="I77" s="460"/>
      <c r="J77" s="462"/>
      <c r="K77" s="463"/>
    </row>
    <row r="78" spans="1:11" s="61" customFormat="1" ht="20.100000000000001" customHeight="1" x14ac:dyDescent="0.2">
      <c r="A78" s="295"/>
      <c r="B78" s="464" t="s">
        <v>191</v>
      </c>
      <c r="C78" s="458"/>
      <c r="D78" s="472">
        <v>29</v>
      </c>
      <c r="E78" s="473">
        <v>27</v>
      </c>
      <c r="F78" s="474">
        <v>29</v>
      </c>
      <c r="G78" s="472">
        <v>27</v>
      </c>
      <c r="H78" s="473">
        <v>23</v>
      </c>
      <c r="I78" s="475">
        <v>15</v>
      </c>
      <c r="J78" s="476">
        <v>23</v>
      </c>
      <c r="K78" s="477">
        <v>29</v>
      </c>
    </row>
    <row r="79" spans="1:11" s="61" customFormat="1" ht="20.100000000000001" customHeight="1" x14ac:dyDescent="0.2">
      <c r="A79" s="295"/>
      <c r="B79" s="464" t="s">
        <v>192</v>
      </c>
      <c r="C79" s="458"/>
      <c r="D79" s="472">
        <v>77466.517240000001</v>
      </c>
      <c r="E79" s="473">
        <v>2588.0740740000001</v>
      </c>
      <c r="F79" s="474">
        <v>79876.103449999995</v>
      </c>
      <c r="G79" s="472">
        <v>8195.4814810000007</v>
      </c>
      <c r="H79" s="473">
        <v>3229.3913040000002</v>
      </c>
      <c r="I79" s="475">
        <v>4080.8666669999998</v>
      </c>
      <c r="J79" s="476">
        <v>3065.2173910000001</v>
      </c>
      <c r="K79" s="477">
        <v>94609.448279999997</v>
      </c>
    </row>
    <row r="80" spans="1:11" s="61" customFormat="1" ht="20.100000000000001" customHeight="1" x14ac:dyDescent="0.2">
      <c r="A80" s="465"/>
      <c r="B80" s="466" t="s">
        <v>193</v>
      </c>
      <c r="C80" s="458"/>
      <c r="D80" s="472">
        <v>16253.947990000001</v>
      </c>
      <c r="E80" s="473">
        <v>2222.7896700000001</v>
      </c>
      <c r="F80" s="474">
        <v>16601.826150000001</v>
      </c>
      <c r="G80" s="472">
        <v>3826.1026700000002</v>
      </c>
      <c r="H80" s="473">
        <v>2632.711456</v>
      </c>
      <c r="I80" s="472">
        <v>5140.5444660000003</v>
      </c>
      <c r="J80" s="476">
        <v>1899.380281</v>
      </c>
      <c r="K80" s="477">
        <v>18247.718390000002</v>
      </c>
    </row>
    <row r="81" spans="1:11" s="61" customFormat="1" ht="20.100000000000001" customHeight="1" x14ac:dyDescent="0.2">
      <c r="A81" s="604" t="s">
        <v>317</v>
      </c>
      <c r="B81" s="605"/>
      <c r="C81" s="65"/>
      <c r="D81" s="57"/>
      <c r="E81" s="58"/>
      <c r="F81" s="59"/>
      <c r="G81" s="57"/>
      <c r="H81" s="58"/>
      <c r="I81" s="58"/>
      <c r="J81" s="68"/>
      <c r="K81" s="72"/>
    </row>
    <row r="82" spans="1:11" s="60" customFormat="1" ht="24.95" customHeight="1" x14ac:dyDescent="0.2">
      <c r="A82" s="12"/>
      <c r="B82" s="13" t="s">
        <v>191</v>
      </c>
      <c r="C82" s="65"/>
      <c r="D82" s="57">
        <v>69</v>
      </c>
      <c r="E82" s="58">
        <v>63</v>
      </c>
      <c r="F82" s="59">
        <v>69</v>
      </c>
      <c r="G82" s="57">
        <v>60</v>
      </c>
      <c r="H82" s="58">
        <v>55</v>
      </c>
      <c r="I82" s="58">
        <v>39</v>
      </c>
      <c r="J82" s="68">
        <v>48</v>
      </c>
      <c r="K82" s="72">
        <v>69</v>
      </c>
    </row>
    <row r="83" spans="1:11" s="60" customFormat="1" ht="24.95" customHeight="1" x14ac:dyDescent="0.2">
      <c r="A83" s="12"/>
      <c r="B83" s="13" t="s">
        <v>192</v>
      </c>
      <c r="C83" s="65"/>
      <c r="D83" s="57">
        <v>55183</v>
      </c>
      <c r="E83" s="58">
        <v>3518</v>
      </c>
      <c r="F83" s="59">
        <v>58395</v>
      </c>
      <c r="G83" s="57">
        <v>8470</v>
      </c>
      <c r="H83" s="58">
        <v>3343</v>
      </c>
      <c r="I83" s="58">
        <v>3551</v>
      </c>
      <c r="J83" s="68">
        <v>2877</v>
      </c>
      <c r="K83" s="72">
        <v>72433</v>
      </c>
    </row>
    <row r="84" spans="1:11" s="60" customFormat="1" ht="24.95" customHeight="1" x14ac:dyDescent="0.2">
      <c r="A84" s="12"/>
      <c r="B84" s="13" t="s">
        <v>193</v>
      </c>
      <c r="C84" s="65"/>
      <c r="D84" s="57">
        <v>22931</v>
      </c>
      <c r="E84" s="58">
        <v>3248</v>
      </c>
      <c r="F84" s="59">
        <v>22675</v>
      </c>
      <c r="G84" s="57">
        <v>3858</v>
      </c>
      <c r="H84" s="58">
        <v>3527</v>
      </c>
      <c r="I84" s="58">
        <v>4649</v>
      </c>
      <c r="J84" s="68">
        <v>2053</v>
      </c>
      <c r="K84" s="72">
        <v>23933</v>
      </c>
    </row>
    <row r="85" spans="1:11" ht="24" customHeight="1" x14ac:dyDescent="0.2">
      <c r="A85" s="426" t="s">
        <v>236</v>
      </c>
      <c r="B85" s="426"/>
      <c r="C85" s="426"/>
    </row>
    <row r="86" spans="1:11" ht="9" customHeight="1" x14ac:dyDescent="0.2">
      <c r="A86" s="146"/>
      <c r="B86" s="146"/>
    </row>
    <row r="87" spans="1:11" x14ac:dyDescent="0.2">
      <c r="A87" s="14" t="s">
        <v>318</v>
      </c>
      <c r="B87" s="14"/>
      <c r="C87" s="14"/>
    </row>
    <row r="88" spans="1:11" x14ac:dyDescent="0.2">
      <c r="A88" s="14" t="s">
        <v>201</v>
      </c>
      <c r="B88" s="3"/>
    </row>
  </sheetData>
  <autoFilter ref="A3:K3" xr:uid="{00000000-0009-0000-0000-000009000000}"/>
  <mergeCells count="4">
    <mergeCell ref="A2:B2"/>
    <mergeCell ref="A73:B73"/>
    <mergeCell ref="A77:B77"/>
    <mergeCell ref="A81:B81"/>
  </mergeCells>
  <conditionalFormatting sqref="A4:K72">
    <cfRule type="expression" dxfId="25" priority="1">
      <formula>MOD(ROW(),2)=0</formula>
    </cfRule>
  </conditionalFormatting>
  <hyperlinks>
    <hyperlink ref="A2:B2" location="TOC!A1" display="Return to Table of Contents" xr:uid="{00000000-0004-0000-0900-000000000000}"/>
  </hyperlinks>
  <pageMargins left="0.25" right="0.25" top="0.75" bottom="0.75" header="0.3" footer="0.3"/>
  <pageSetup scale="41" fitToWidth="0" orientation="portrait" horizontalDpi="1200" verticalDpi="1200" r:id="rId1"/>
  <headerFooter>
    <oddHeader>&amp;L2022-23 &amp;"Arial,Italic"Survey of Dental Education
&amp;"Arial,Regular"Report 2 - Tuition, Admission, and Attrition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43</vt:i4>
      </vt:variant>
    </vt:vector>
  </HeadingPairs>
  <TitlesOfParts>
    <vt:vector size="72" baseType="lpstr">
      <vt:lpstr>TOC</vt:lpstr>
      <vt:lpstr>Notes</vt:lpstr>
      <vt:lpstr>Glossary</vt:lpstr>
      <vt:lpstr>Tab1</vt:lpstr>
      <vt:lpstr>Tab2</vt:lpstr>
      <vt:lpstr>Fig1</vt:lpstr>
      <vt:lpstr>Tab3</vt:lpstr>
      <vt:lpstr>Tab4</vt:lpstr>
      <vt:lpstr>Tab5</vt:lpstr>
      <vt:lpstr>Fig2</vt:lpstr>
      <vt:lpstr>Tab6</vt:lpstr>
      <vt:lpstr>Tab7</vt:lpstr>
      <vt:lpstr>Fig3</vt:lpstr>
      <vt:lpstr>Tab8</vt:lpstr>
      <vt:lpstr>Tab9</vt:lpstr>
      <vt:lpstr>Tab10</vt:lpstr>
      <vt:lpstr>Tab11</vt:lpstr>
      <vt:lpstr>Tab12</vt:lpstr>
      <vt:lpstr>Tab13</vt:lpstr>
      <vt:lpstr>Tab14</vt:lpstr>
      <vt:lpstr>Tab15</vt:lpstr>
      <vt:lpstr>Tab16</vt:lpstr>
      <vt:lpstr>Fig4-5</vt:lpstr>
      <vt:lpstr>Tab17</vt:lpstr>
      <vt:lpstr>Tab18</vt:lpstr>
      <vt:lpstr>Tab19</vt:lpstr>
      <vt:lpstr>Tab20</vt:lpstr>
      <vt:lpstr>Fig6</vt:lpstr>
      <vt:lpstr>Fig7</vt:lpstr>
      <vt:lpstr>'Fig1'!Print_Area</vt:lpstr>
      <vt:lpstr>'Fig2'!Print_Area</vt:lpstr>
      <vt:lpstr>'Fig3'!Print_Area</vt:lpstr>
      <vt:lpstr>'Fig4-5'!Print_Area</vt:lpstr>
      <vt:lpstr>'Fig6'!Print_Area</vt:lpstr>
      <vt:lpstr>'Fig7'!Print_Area</vt:lpstr>
      <vt:lpstr>Glossary!Print_Area</vt:lpstr>
      <vt:lpstr>Notes!Print_Area</vt:lpstr>
      <vt:lpstr>'Tab1'!Print_Area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'Tab2'!Print_Area</vt:lpstr>
      <vt:lpstr>'Tab20'!Print_Area</vt:lpstr>
      <vt:lpstr>'Tab3'!Print_Area</vt:lpstr>
      <vt:lpstr>'Tab4'!Print_Area</vt:lpstr>
      <vt:lpstr>'Tab5'!Print_Area</vt:lpstr>
      <vt:lpstr>'Tab6'!Print_Area</vt:lpstr>
      <vt:lpstr>'Tab7'!Print_Area</vt:lpstr>
      <vt:lpstr>'Tab8'!Print_Area</vt:lpstr>
      <vt:lpstr>'Tab9'!Print_Area</vt:lpstr>
      <vt:lpstr>TOC!Print_Area</vt:lpstr>
      <vt:lpstr>'Tab10'!Print_Titles</vt:lpstr>
      <vt:lpstr>'Tab11'!Print_Titles</vt:lpstr>
      <vt:lpstr>'Tab12'!Print_Titles</vt:lpstr>
      <vt:lpstr>'Tab13'!Print_Titles</vt:lpstr>
      <vt:lpstr>'Tab14'!Print_Titles</vt:lpstr>
      <vt:lpstr>'Tab15'!Print_Titles</vt:lpstr>
      <vt:lpstr>'Tab16'!Print_Titles</vt:lpstr>
      <vt:lpstr>'Tab17'!Print_Titles</vt:lpstr>
      <vt:lpstr>'Tab18'!Print_Titles</vt:lpstr>
      <vt:lpstr>'Tab2'!Print_Titles</vt:lpstr>
      <vt:lpstr>'Tab3'!Print_Titles</vt:lpstr>
      <vt:lpstr>'Tab4'!Print_Titles</vt:lpstr>
      <vt:lpstr>'Tab5'!Print_Titles</vt:lpstr>
      <vt:lpstr>'Tab8'!Print_Titles</vt:lpstr>
      <vt:lpstr>'Tab9'!Print_Titles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2022-23 Survey of Dental Education: Volume 2 - Tuition, Admission and Attrition</dc:title>
  <dc:subject/>
  <dc:creator/>
  <cp:keywords/>
  <dc:description/>
  <cp:lastModifiedBy/>
  <cp:revision/>
  <dcterms:created xsi:type="dcterms:W3CDTF">2022-05-17T18:51:46Z</dcterms:created>
  <dcterms:modified xsi:type="dcterms:W3CDTF">2023-11-16T21:45:46Z</dcterms:modified>
  <cp:category/>
  <cp:contentStatus/>
</cp:coreProperties>
</file>