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820" yWindow="1140" windowWidth="25540" windowHeight="14220" tabRatio="500" activeTab="5"/>
  </bookViews>
  <sheets>
    <sheet name="Sheet1" sheetId="1" r:id="rId1"/>
    <sheet name="Sheet2" sheetId="2" r:id="rId2"/>
    <sheet name="Sheet3" sheetId="3" r:id="rId3"/>
    <sheet name="correct" sheetId="4" r:id="rId4"/>
    <sheet name="Sheet5" sheetId="5" r:id="rId5"/>
    <sheet name="PieContig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6" l="1"/>
  <c r="J39" i="6"/>
  <c r="I38" i="6"/>
  <c r="J38" i="6"/>
  <c r="I37" i="6"/>
  <c r="J37" i="6"/>
  <c r="I36" i="6"/>
  <c r="J36" i="6"/>
  <c r="I35" i="6"/>
  <c r="J35" i="6"/>
  <c r="I34" i="6"/>
  <c r="J34" i="6"/>
  <c r="I33" i="6"/>
  <c r="J33" i="6"/>
  <c r="I32" i="6"/>
  <c r="J32" i="6"/>
  <c r="I31" i="6"/>
  <c r="J31" i="6"/>
  <c r="I30" i="6"/>
  <c r="J30" i="6"/>
  <c r="I29" i="6"/>
  <c r="J29" i="6"/>
  <c r="I28" i="6"/>
  <c r="J28" i="6"/>
  <c r="I27" i="6"/>
  <c r="J27" i="6"/>
  <c r="I26" i="6"/>
  <c r="J26" i="6"/>
  <c r="I25" i="6"/>
  <c r="J25" i="6"/>
  <c r="I24" i="6"/>
  <c r="J24" i="6"/>
  <c r="I23" i="6"/>
  <c r="J23" i="6"/>
  <c r="I22" i="6"/>
  <c r="J22" i="6"/>
  <c r="I21" i="6"/>
  <c r="J21" i="6"/>
  <c r="I20" i="6"/>
  <c r="J20" i="6"/>
  <c r="I19" i="6"/>
  <c r="J19" i="6"/>
  <c r="I18" i="6"/>
  <c r="J18" i="6"/>
  <c r="I17" i="6"/>
  <c r="J17" i="6"/>
  <c r="I16" i="6"/>
  <c r="J16" i="6"/>
  <c r="I15" i="6"/>
  <c r="J15" i="6"/>
  <c r="I14" i="6"/>
  <c r="J14" i="6"/>
  <c r="I13" i="6"/>
  <c r="J13" i="6"/>
  <c r="I12" i="6"/>
  <c r="J12" i="6"/>
  <c r="I11" i="6"/>
  <c r="J11" i="6"/>
  <c r="I10" i="6"/>
  <c r="J10" i="6"/>
  <c r="I9" i="6"/>
  <c r="J9" i="6"/>
  <c r="I8" i="6"/>
  <c r="J8" i="6"/>
  <c r="I7" i="6"/>
  <c r="J7" i="6"/>
  <c r="I6" i="6"/>
  <c r="J6" i="6"/>
  <c r="I5" i="6"/>
  <c r="J5" i="6"/>
  <c r="I4" i="6"/>
  <c r="J4" i="6"/>
  <c r="I3" i="6"/>
  <c r="J3" i="6"/>
  <c r="G2" i="6"/>
  <c r="H2" i="6"/>
  <c r="I2" i="6"/>
  <c r="J2" i="6"/>
  <c r="K2" i="6"/>
  <c r="L2" i="6"/>
  <c r="M2" i="6"/>
  <c r="M115" i="5"/>
  <c r="M78" i="5"/>
  <c r="M40" i="5"/>
  <c r="M2" i="5"/>
  <c r="L115" i="5"/>
  <c r="L78" i="5"/>
  <c r="L40" i="5"/>
  <c r="L2" i="5"/>
  <c r="K115" i="5"/>
  <c r="K78" i="5"/>
  <c r="K40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2" i="5"/>
  <c r="H115" i="5"/>
  <c r="H78" i="5"/>
  <c r="H40" i="5"/>
  <c r="H2" i="5"/>
  <c r="G115" i="5"/>
  <c r="G78" i="5"/>
  <c r="G40" i="5"/>
  <c r="G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2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</calcChain>
</file>

<file path=xl/sharedStrings.xml><?xml version="1.0" encoding="utf-8"?>
<sst xmlns="http://schemas.openxmlformats.org/spreadsheetml/2006/main" count="714" uniqueCount="33">
  <si>
    <t>Hypothesis of Ranking</t>
  </si>
  <si>
    <t>Rank</t>
  </si>
  <si>
    <t>Visualization</t>
  </si>
  <si>
    <t>PieContigStripe</t>
  </si>
  <si>
    <t>PieUncontigStripe</t>
  </si>
  <si>
    <t>PieContig</t>
  </si>
  <si>
    <t>PieUncontig</t>
  </si>
  <si>
    <t>PartipantID</t>
  </si>
  <si>
    <t>Index</t>
  </si>
  <si>
    <t>Vis</t>
  </si>
  <si>
    <t>Error</t>
  </si>
  <si>
    <t>TruePerc</t>
  </si>
  <si>
    <t>ReportPerc</t>
  </si>
  <si>
    <t>difference</t>
  </si>
  <si>
    <t>ABS difference</t>
  </si>
  <si>
    <t>plus point 125</t>
  </si>
  <si>
    <t>LOG BASE 2</t>
  </si>
  <si>
    <t>error</t>
  </si>
  <si>
    <t>Sum of errors</t>
  </si>
  <si>
    <t>Average of errors</t>
  </si>
  <si>
    <t>Average By Visualization</t>
  </si>
  <si>
    <t>Average of Errors</t>
  </si>
  <si>
    <t># of tests Completed</t>
  </si>
  <si>
    <t>difference from mean</t>
  </si>
  <si>
    <t>difference from mean, squared</t>
  </si>
  <si>
    <t>sum of (col J)</t>
  </si>
  <si>
    <t>Variance (Average of K)</t>
  </si>
  <si>
    <t>Standard Deviation</t>
  </si>
  <si>
    <t>df (degrees of freedom)</t>
  </si>
  <si>
    <t>Number of Tests</t>
  </si>
  <si>
    <t>left</t>
  </si>
  <si>
    <t>right</t>
  </si>
  <si>
    <t>Regular Method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</si>
</sst>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F1" workbookViewId="0">
      <selection activeCell="H14" sqref="H14"/>
    </sheetView>
  </sheetViews>
  <sheetFormatPr baseColWidth="10" defaultRowHeight="15" x14ac:dyDescent="0"/>
  <cols>
    <col min="2" max="2" width="15.6640625" customWidth="1"/>
    <col min="4" max="4" width="15.5" customWidth="1"/>
    <col min="5" max="5" width="17.33203125" customWidth="1"/>
    <col min="6" max="6" width="18.5" customWidth="1"/>
    <col min="7" max="7" width="18.5" style="19" customWidth="1"/>
    <col min="8" max="8" width="17.5" customWidth="1"/>
    <col min="9" max="9" width="18.83203125" customWidth="1"/>
    <col min="10" max="10" width="16.6640625" customWidth="1"/>
    <col min="11" max="11" width="14" customWidth="1"/>
  </cols>
  <sheetData>
    <row r="1" spans="1:13">
      <c r="A1" s="5" t="s">
        <v>0</v>
      </c>
      <c r="B1" s="5"/>
      <c r="D1" s="13" t="s">
        <v>20</v>
      </c>
      <c r="E1" s="14"/>
      <c r="F1" s="15"/>
      <c r="G1" s="16"/>
      <c r="H1" s="13" t="s">
        <v>32</v>
      </c>
      <c r="I1" s="14"/>
      <c r="J1" s="14"/>
      <c r="K1" s="14"/>
      <c r="L1" s="14"/>
      <c r="M1" s="15"/>
    </row>
    <row r="2" spans="1:13">
      <c r="A2" s="6" t="s">
        <v>1</v>
      </c>
      <c r="B2" s="6" t="s">
        <v>2</v>
      </c>
      <c r="D2" s="6" t="s">
        <v>2</v>
      </c>
      <c r="E2" s="6" t="s">
        <v>21</v>
      </c>
      <c r="F2" s="6" t="s">
        <v>22</v>
      </c>
      <c r="G2" s="17"/>
      <c r="H2" s="6" t="s">
        <v>2</v>
      </c>
      <c r="I2" s="6" t="s">
        <v>21</v>
      </c>
      <c r="J2" s="6" t="s">
        <v>27</v>
      </c>
      <c r="K2" s="6" t="s">
        <v>29</v>
      </c>
      <c r="L2" s="6" t="s">
        <v>30</v>
      </c>
      <c r="M2" s="6" t="s">
        <v>31</v>
      </c>
    </row>
    <row r="3" spans="1:13">
      <c r="A3" s="1">
        <v>1</v>
      </c>
      <c r="B3" s="3" t="s">
        <v>3</v>
      </c>
      <c r="D3" s="3" t="s">
        <v>3</v>
      </c>
      <c r="E3" s="12">
        <v>1.5949702990352472</v>
      </c>
      <c r="F3" s="12">
        <v>38</v>
      </c>
      <c r="G3" s="17"/>
      <c r="H3" s="3" t="s">
        <v>3</v>
      </c>
      <c r="I3" s="10">
        <v>1.5949702990000001</v>
      </c>
      <c r="J3" s="10">
        <v>1.701228271</v>
      </c>
      <c r="K3" s="17">
        <v>38</v>
      </c>
      <c r="L3" s="10">
        <v>1.05406792</v>
      </c>
      <c r="M3" s="10">
        <v>2.1358728600000001</v>
      </c>
    </row>
    <row r="4" spans="1:13">
      <c r="A4" s="1">
        <v>2</v>
      </c>
      <c r="B4" s="3" t="s">
        <v>4</v>
      </c>
      <c r="D4" s="3" t="s">
        <v>4</v>
      </c>
      <c r="E4" s="3">
        <v>2.049045007714561</v>
      </c>
      <c r="F4" s="3">
        <v>37</v>
      </c>
      <c r="G4" s="17"/>
      <c r="H4" s="3" t="s">
        <v>4</v>
      </c>
      <c r="I4" s="10">
        <v>2.0490450079999998</v>
      </c>
      <c r="J4" s="10">
        <v>1.1053098800000001</v>
      </c>
      <c r="K4" s="17">
        <v>37</v>
      </c>
      <c r="L4" s="10">
        <v>1.6928963699999999</v>
      </c>
      <c r="M4" s="10">
        <v>2.4051936399999998</v>
      </c>
    </row>
    <row r="5" spans="1:13">
      <c r="A5" s="1">
        <v>3</v>
      </c>
      <c r="B5" s="3" t="s">
        <v>5</v>
      </c>
      <c r="D5" s="3" t="s">
        <v>5</v>
      </c>
      <c r="E5" s="3">
        <v>2.6887001271707853</v>
      </c>
      <c r="F5" s="3">
        <v>38</v>
      </c>
      <c r="G5" s="17"/>
      <c r="H5" s="3" t="s">
        <v>5</v>
      </c>
      <c r="I5" s="10">
        <v>2.6887001271707853</v>
      </c>
      <c r="J5" s="10">
        <v>1.4351961697295155</v>
      </c>
      <c r="K5" s="17">
        <v>38</v>
      </c>
      <c r="L5" s="17">
        <v>2.2323840000000001</v>
      </c>
      <c r="M5" s="17">
        <v>3.145016</v>
      </c>
    </row>
    <row r="6" spans="1:13">
      <c r="A6" s="2">
        <v>4</v>
      </c>
      <c r="B6" s="4" t="s">
        <v>6</v>
      </c>
      <c r="D6" s="4" t="s">
        <v>6</v>
      </c>
      <c r="E6" s="4">
        <v>3.032187131787583</v>
      </c>
      <c r="F6" s="2">
        <v>37</v>
      </c>
      <c r="G6" s="20"/>
      <c r="H6" s="4" t="s">
        <v>6</v>
      </c>
      <c r="I6" s="11">
        <v>3.0321871319999998</v>
      </c>
      <c r="J6" s="11">
        <v>1.2998668149999999</v>
      </c>
      <c r="K6" s="18">
        <v>37</v>
      </c>
      <c r="L6" s="11">
        <v>2.6133491200000001</v>
      </c>
      <c r="M6" s="11">
        <v>3.45102515</v>
      </c>
    </row>
  </sheetData>
  <mergeCells count="3">
    <mergeCell ref="A1:B1"/>
    <mergeCell ref="D1:F1"/>
    <mergeCell ref="H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sqref="A1:F151"/>
    </sheetView>
  </sheetViews>
  <sheetFormatPr baseColWidth="10" defaultRowHeight="15" x14ac:dyDescent="0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>
        <v>1</v>
      </c>
      <c r="B2">
        <v>0</v>
      </c>
      <c r="C2" t="s">
        <v>6</v>
      </c>
      <c r="D2">
        <v>9.6664460000000005</v>
      </c>
      <c r="E2">
        <v>71.875</v>
      </c>
      <c r="F2">
        <v>80</v>
      </c>
    </row>
    <row r="3" spans="1:6">
      <c r="A3">
        <v>1</v>
      </c>
      <c r="B3">
        <v>1</v>
      </c>
      <c r="C3" t="s">
        <v>5</v>
      </c>
      <c r="D3">
        <v>8.796265</v>
      </c>
      <c r="E3">
        <v>85.55556</v>
      </c>
      <c r="F3">
        <v>90</v>
      </c>
    </row>
    <row r="4" spans="1:6">
      <c r="A4">
        <v>1</v>
      </c>
      <c r="B4">
        <v>2</v>
      </c>
      <c r="C4" t="s">
        <v>5</v>
      </c>
      <c r="D4">
        <v>7.5744122999999997</v>
      </c>
      <c r="E4">
        <v>61.904761999999998</v>
      </c>
      <c r="F4">
        <v>60</v>
      </c>
    </row>
    <row r="5" spans="1:6">
      <c r="A5">
        <v>1</v>
      </c>
      <c r="B5">
        <v>3</v>
      </c>
      <c r="C5" t="s">
        <v>4</v>
      </c>
      <c r="D5">
        <v>8.9661460000000002</v>
      </c>
      <c r="E5">
        <v>60.000003999999997</v>
      </c>
      <c r="F5">
        <v>55</v>
      </c>
    </row>
    <row r="6" spans="1:6">
      <c r="A6">
        <v>1</v>
      </c>
      <c r="B6">
        <v>4</v>
      </c>
      <c r="C6" t="s">
        <v>3</v>
      </c>
      <c r="D6">
        <v>8.8039129999999997</v>
      </c>
      <c r="E6">
        <v>74.46808</v>
      </c>
      <c r="F6">
        <v>70</v>
      </c>
    </row>
    <row r="7" spans="1:6">
      <c r="A7">
        <v>2</v>
      </c>
      <c r="B7">
        <v>0</v>
      </c>
      <c r="C7" t="s">
        <v>6</v>
      </c>
      <c r="D7">
        <v>11.141182000000001</v>
      </c>
      <c r="E7">
        <v>32.584269999999997</v>
      </c>
      <c r="F7">
        <v>10</v>
      </c>
    </row>
    <row r="8" spans="1:6">
      <c r="A8">
        <v>2</v>
      </c>
      <c r="B8">
        <v>1</v>
      </c>
      <c r="C8" t="s">
        <v>5</v>
      </c>
      <c r="D8">
        <v>6.7524459999999999</v>
      </c>
      <c r="E8">
        <v>98.076920000000001</v>
      </c>
      <c r="F8">
        <v>97</v>
      </c>
    </row>
    <row r="9" spans="1:6">
      <c r="A9">
        <v>2</v>
      </c>
      <c r="B9">
        <v>2</v>
      </c>
      <c r="C9" t="s">
        <v>6</v>
      </c>
      <c r="D9">
        <v>10.277638</v>
      </c>
      <c r="E9">
        <v>70.588234</v>
      </c>
      <c r="F9">
        <v>83</v>
      </c>
    </row>
    <row r="10" spans="1:6">
      <c r="A10">
        <v>2</v>
      </c>
      <c r="B10">
        <v>3</v>
      </c>
      <c r="C10" t="s">
        <v>4</v>
      </c>
      <c r="D10">
        <v>6.3829783999999998</v>
      </c>
      <c r="E10">
        <v>95.833330000000004</v>
      </c>
      <c r="F10">
        <v>95</v>
      </c>
    </row>
    <row r="11" spans="1:6">
      <c r="A11">
        <v>2</v>
      </c>
      <c r="B11">
        <v>4</v>
      </c>
      <c r="C11" t="s">
        <v>3</v>
      </c>
      <c r="D11">
        <v>8.6898070000000001</v>
      </c>
      <c r="E11">
        <v>94.871796000000003</v>
      </c>
      <c r="F11">
        <v>99</v>
      </c>
    </row>
    <row r="12" spans="1:6">
      <c r="A12" s="7">
        <v>3</v>
      </c>
      <c r="B12" s="7">
        <v>0</v>
      </c>
      <c r="C12" s="7" t="s">
        <v>5</v>
      </c>
      <c r="D12" s="7">
        <v>6.2312209999999997</v>
      </c>
      <c r="E12" s="7">
        <v>86.25</v>
      </c>
      <c r="F12" s="7">
        <v>87</v>
      </c>
    </row>
    <row r="13" spans="1:6">
      <c r="A13" s="7">
        <v>3</v>
      </c>
      <c r="B13" s="7">
        <v>1</v>
      </c>
      <c r="C13" s="7" t="s">
        <v>6</v>
      </c>
      <c r="D13" s="7">
        <v>11.152438999999999</v>
      </c>
      <c r="E13" s="7">
        <v>47.761192000000001</v>
      </c>
      <c r="F13" s="7">
        <v>25</v>
      </c>
    </row>
    <row r="14" spans="1:6">
      <c r="A14" s="7">
        <v>3</v>
      </c>
      <c r="B14" s="7">
        <v>2</v>
      </c>
      <c r="C14" s="7" t="s">
        <v>3</v>
      </c>
      <c r="D14" s="7">
        <v>9.0233380000000007</v>
      </c>
      <c r="E14" s="7">
        <v>38.202247999999997</v>
      </c>
      <c r="F14" s="7">
        <v>33</v>
      </c>
    </row>
    <row r="15" spans="1:6">
      <c r="A15" s="7">
        <v>3</v>
      </c>
      <c r="B15" s="7">
        <v>3</v>
      </c>
      <c r="C15" s="7" t="s">
        <v>3</v>
      </c>
      <c r="D15" s="7">
        <v>6.7069817</v>
      </c>
      <c r="E15" s="7">
        <v>86.956519999999998</v>
      </c>
      <c r="F15" s="7">
        <v>88</v>
      </c>
    </row>
    <row r="16" spans="1:6">
      <c r="A16" s="7">
        <v>3</v>
      </c>
      <c r="B16" s="7">
        <v>4</v>
      </c>
      <c r="C16" s="7" t="s">
        <v>4</v>
      </c>
      <c r="D16" s="7">
        <v>7.9146919999999996</v>
      </c>
      <c r="E16" s="7">
        <v>50.588237999999997</v>
      </c>
      <c r="F16" s="7">
        <v>53</v>
      </c>
    </row>
    <row r="17" spans="1:6">
      <c r="A17" s="7">
        <v>4</v>
      </c>
      <c r="B17" s="7">
        <v>0</v>
      </c>
      <c r="C17" s="7" t="s">
        <v>6</v>
      </c>
      <c r="D17" s="7">
        <v>10.779875000000001</v>
      </c>
      <c r="E17" s="7">
        <v>77.419349999999994</v>
      </c>
      <c r="F17" s="7">
        <v>95</v>
      </c>
    </row>
    <row r="18" spans="1:6">
      <c r="A18" s="7">
        <v>4</v>
      </c>
      <c r="B18" s="7">
        <v>1</v>
      </c>
      <c r="C18" s="7" t="s">
        <v>5</v>
      </c>
      <c r="D18" s="7">
        <v>9.5442630000000008</v>
      </c>
      <c r="E18" s="7">
        <v>89.534880000000001</v>
      </c>
      <c r="F18" s="7">
        <v>97</v>
      </c>
    </row>
    <row r="19" spans="1:6">
      <c r="A19" s="7">
        <v>4</v>
      </c>
      <c r="B19" s="7">
        <v>2</v>
      </c>
      <c r="C19" s="7" t="s">
        <v>6</v>
      </c>
      <c r="D19" s="7">
        <v>10.482701</v>
      </c>
      <c r="E19" s="7">
        <v>32.307693</v>
      </c>
      <c r="F19" s="7">
        <v>18</v>
      </c>
    </row>
    <row r="20" spans="1:6">
      <c r="A20" s="7">
        <v>4</v>
      </c>
      <c r="B20" s="7">
        <v>3</v>
      </c>
      <c r="C20" s="7" t="s">
        <v>4</v>
      </c>
      <c r="D20" s="7">
        <v>6.9483842999999998</v>
      </c>
      <c r="E20" s="7">
        <v>33.766235000000002</v>
      </c>
      <c r="F20" s="7">
        <v>35</v>
      </c>
    </row>
    <row r="21" spans="1:6">
      <c r="A21" s="7">
        <v>4</v>
      </c>
      <c r="B21" s="7">
        <v>4</v>
      </c>
      <c r="C21" s="7" t="s">
        <v>3</v>
      </c>
      <c r="D21" s="7">
        <v>9.3810929999999999</v>
      </c>
      <c r="E21" s="7">
        <v>83.333330000000004</v>
      </c>
      <c r="F21" s="7">
        <v>90</v>
      </c>
    </row>
    <row r="22" spans="1:6">
      <c r="A22" s="7">
        <v>5</v>
      </c>
      <c r="B22" s="7">
        <v>0</v>
      </c>
      <c r="C22" s="7" t="s">
        <v>5</v>
      </c>
      <c r="D22" s="7">
        <v>11.065403999999999</v>
      </c>
      <c r="E22" s="7">
        <v>51.428573999999998</v>
      </c>
      <c r="F22" s="7">
        <v>30</v>
      </c>
    </row>
    <row r="23" spans="1:6">
      <c r="A23" s="7">
        <v>5</v>
      </c>
      <c r="B23" s="7">
        <v>1</v>
      </c>
      <c r="C23" s="7" t="s">
        <v>6</v>
      </c>
      <c r="D23" s="7">
        <v>9.6272099999999998</v>
      </c>
      <c r="E23" s="7">
        <v>72.093024999999997</v>
      </c>
      <c r="F23" s="7">
        <v>80</v>
      </c>
    </row>
    <row r="24" spans="1:6">
      <c r="A24" s="7">
        <v>5</v>
      </c>
      <c r="B24" s="7">
        <v>2</v>
      </c>
      <c r="C24" s="7" t="s">
        <v>6</v>
      </c>
      <c r="D24" s="7">
        <v>10.30988</v>
      </c>
      <c r="E24" s="7">
        <v>57.692307</v>
      </c>
      <c r="F24" s="7">
        <v>45</v>
      </c>
    </row>
    <row r="25" spans="1:6">
      <c r="A25" s="7">
        <v>5</v>
      </c>
      <c r="B25" s="7">
        <v>3</v>
      </c>
      <c r="C25" s="7" t="s">
        <v>3</v>
      </c>
      <c r="D25" s="7">
        <v>6.3127145999999996</v>
      </c>
      <c r="E25" s="7">
        <v>50.793655000000001</v>
      </c>
      <c r="F25" s="7">
        <v>50</v>
      </c>
    </row>
    <row r="26" spans="1:6">
      <c r="A26" s="7">
        <v>5</v>
      </c>
      <c r="B26" s="7">
        <v>4</v>
      </c>
      <c r="C26" s="7" t="s">
        <v>4</v>
      </c>
      <c r="D26" s="7">
        <v>8.764564</v>
      </c>
      <c r="E26" s="7">
        <v>54.347824000000003</v>
      </c>
      <c r="F26" s="7">
        <v>50</v>
      </c>
    </row>
    <row r="27" spans="1:6">
      <c r="A27">
        <v>6</v>
      </c>
      <c r="B27">
        <v>0</v>
      </c>
      <c r="C27" t="s">
        <v>5</v>
      </c>
      <c r="D27">
        <v>7.0602419999999997</v>
      </c>
      <c r="E27">
        <v>83.333330000000004</v>
      </c>
      <c r="F27">
        <v>82</v>
      </c>
    </row>
    <row r="28" spans="1:6">
      <c r="A28">
        <v>6</v>
      </c>
      <c r="B28">
        <v>1</v>
      </c>
      <c r="C28" t="s">
        <v>6</v>
      </c>
      <c r="D28">
        <v>7.4788566000000003</v>
      </c>
      <c r="E28">
        <v>84.782610000000005</v>
      </c>
      <c r="F28">
        <v>83</v>
      </c>
    </row>
    <row r="29" spans="1:6">
      <c r="A29">
        <v>6</v>
      </c>
      <c r="B29">
        <v>2</v>
      </c>
      <c r="C29" t="s">
        <v>6</v>
      </c>
      <c r="D29">
        <v>7.8211513000000004</v>
      </c>
      <c r="E29">
        <v>97.260270000000006</v>
      </c>
      <c r="F29">
        <v>95</v>
      </c>
    </row>
    <row r="30" spans="1:6">
      <c r="A30">
        <v>6</v>
      </c>
      <c r="B30">
        <v>3</v>
      </c>
      <c r="C30" t="s">
        <v>3</v>
      </c>
      <c r="D30">
        <v>8.1184370000000001</v>
      </c>
      <c r="E30">
        <v>52.77778</v>
      </c>
      <c r="F30">
        <v>50</v>
      </c>
    </row>
    <row r="31" spans="1:6">
      <c r="A31">
        <v>6</v>
      </c>
      <c r="B31">
        <v>4</v>
      </c>
      <c r="C31" t="s">
        <v>4</v>
      </c>
      <c r="D31">
        <v>10.702154</v>
      </c>
      <c r="E31">
        <v>53.658540000000002</v>
      </c>
      <c r="F31">
        <v>37</v>
      </c>
    </row>
    <row r="32" spans="1:6">
      <c r="A32">
        <v>7</v>
      </c>
      <c r="B32">
        <v>0</v>
      </c>
      <c r="C32" t="s">
        <v>6</v>
      </c>
      <c r="D32">
        <v>10.232449000000001</v>
      </c>
      <c r="E32">
        <v>42.028984000000001</v>
      </c>
      <c r="F32">
        <v>30</v>
      </c>
    </row>
    <row r="33" spans="1:6">
      <c r="A33">
        <v>7</v>
      </c>
      <c r="B33">
        <v>1</v>
      </c>
      <c r="C33" t="s">
        <v>5</v>
      </c>
      <c r="D33">
        <v>8.188796</v>
      </c>
      <c r="E33">
        <v>97.916669999999996</v>
      </c>
      <c r="F33">
        <v>95</v>
      </c>
    </row>
    <row r="34" spans="1:6">
      <c r="A34">
        <v>7</v>
      </c>
      <c r="B34">
        <v>2</v>
      </c>
      <c r="C34" t="s">
        <v>4</v>
      </c>
      <c r="D34">
        <v>7.7730040000000002</v>
      </c>
      <c r="E34">
        <v>55.813957000000002</v>
      </c>
      <c r="F34">
        <v>58</v>
      </c>
    </row>
    <row r="35" spans="1:6">
      <c r="A35">
        <v>7</v>
      </c>
      <c r="B35">
        <v>3</v>
      </c>
      <c r="C35" t="s">
        <v>3</v>
      </c>
      <c r="D35">
        <v>6.0616029999999999</v>
      </c>
      <c r="E35">
        <v>66.666669999999996</v>
      </c>
      <c r="F35">
        <v>66</v>
      </c>
    </row>
    <row r="36" spans="1:6">
      <c r="A36">
        <v>7</v>
      </c>
      <c r="B36">
        <v>4</v>
      </c>
      <c r="C36" t="s">
        <v>4</v>
      </c>
      <c r="D36">
        <v>8.8047240000000002</v>
      </c>
      <c r="E36">
        <v>63.529415</v>
      </c>
      <c r="F36">
        <v>68</v>
      </c>
    </row>
    <row r="37" spans="1:6">
      <c r="A37" s="7">
        <v>8</v>
      </c>
      <c r="B37" s="7">
        <v>0</v>
      </c>
      <c r="C37" s="7" t="s">
        <v>6</v>
      </c>
      <c r="D37" s="7">
        <v>7.3454050000000004</v>
      </c>
      <c r="E37" s="7">
        <v>65.625</v>
      </c>
      <c r="F37" s="7">
        <v>64</v>
      </c>
    </row>
    <row r="38" spans="1:6">
      <c r="A38" s="7">
        <v>8</v>
      </c>
      <c r="B38" s="7">
        <v>1</v>
      </c>
      <c r="C38" s="7" t="s">
        <v>5</v>
      </c>
      <c r="D38" s="7">
        <v>11.338187</v>
      </c>
      <c r="E38" s="7">
        <v>58.888890000000004</v>
      </c>
      <c r="F38" s="7">
        <v>33</v>
      </c>
    </row>
    <row r="39" spans="1:6">
      <c r="A39" s="7">
        <v>8</v>
      </c>
      <c r="B39" s="7">
        <v>2</v>
      </c>
      <c r="C39" s="7" t="s">
        <v>5</v>
      </c>
      <c r="D39" s="7">
        <v>7.6447577000000004</v>
      </c>
      <c r="E39" s="7">
        <v>50</v>
      </c>
      <c r="F39" s="7">
        <v>48</v>
      </c>
    </row>
    <row r="40" spans="1:6">
      <c r="A40" s="7">
        <v>8</v>
      </c>
      <c r="B40" s="7">
        <v>3</v>
      </c>
      <c r="C40" s="7" t="s">
        <v>4</v>
      </c>
      <c r="D40" s="7">
        <v>7.0866959999999999</v>
      </c>
      <c r="E40" s="7">
        <v>91.358024999999998</v>
      </c>
      <c r="F40" s="7">
        <v>90</v>
      </c>
    </row>
    <row r="41" spans="1:6">
      <c r="A41" s="7">
        <v>8</v>
      </c>
      <c r="B41" s="7">
        <v>4</v>
      </c>
      <c r="C41" s="7" t="s">
        <v>3</v>
      </c>
      <c r="D41" s="7">
        <v>6.2727389999999996</v>
      </c>
      <c r="E41" s="7">
        <v>91.228065000000001</v>
      </c>
      <c r="F41" s="7">
        <v>92</v>
      </c>
    </row>
    <row r="42" spans="1:6">
      <c r="A42" s="7">
        <v>9</v>
      </c>
      <c r="B42" s="7">
        <v>0</v>
      </c>
      <c r="C42" s="7" t="s">
        <v>6</v>
      </c>
      <c r="D42" s="7">
        <v>7.914695</v>
      </c>
      <c r="E42" s="7">
        <v>89.411766</v>
      </c>
      <c r="F42" s="7">
        <v>87</v>
      </c>
    </row>
    <row r="43" spans="1:6">
      <c r="A43" s="7">
        <v>9</v>
      </c>
      <c r="B43" s="7">
        <v>1</v>
      </c>
      <c r="C43" s="7" t="s">
        <v>5</v>
      </c>
      <c r="D43" s="7">
        <v>9.7760189999999998</v>
      </c>
      <c r="E43" s="7">
        <v>33.766235000000002</v>
      </c>
      <c r="F43" s="7">
        <v>25</v>
      </c>
    </row>
    <row r="44" spans="1:6">
      <c r="A44" s="7">
        <v>9</v>
      </c>
      <c r="B44" s="7">
        <v>2</v>
      </c>
      <c r="C44" s="7" t="s">
        <v>6</v>
      </c>
      <c r="D44" s="7">
        <v>10.400719</v>
      </c>
      <c r="E44" s="7">
        <v>65.517240000000001</v>
      </c>
      <c r="F44" s="7">
        <v>52</v>
      </c>
    </row>
    <row r="45" spans="1:6">
      <c r="A45" s="7">
        <v>9</v>
      </c>
      <c r="B45" s="7">
        <v>3</v>
      </c>
      <c r="C45" s="7" t="s">
        <v>4</v>
      </c>
      <c r="D45" s="7">
        <v>8.6721330000000005</v>
      </c>
      <c r="E45" s="7">
        <v>77.922070000000005</v>
      </c>
      <c r="F45" s="7">
        <v>82</v>
      </c>
    </row>
    <row r="46" spans="1:6">
      <c r="A46" s="7">
        <v>9</v>
      </c>
      <c r="B46" s="7">
        <v>4</v>
      </c>
      <c r="C46" s="7" t="s">
        <v>3</v>
      </c>
      <c r="D46" s="7">
        <v>10.477973</v>
      </c>
      <c r="E46" s="7">
        <v>71.739130000000003</v>
      </c>
      <c r="F46" s="7">
        <v>86</v>
      </c>
    </row>
    <row r="47" spans="1:6">
      <c r="A47" s="7">
        <v>10</v>
      </c>
      <c r="B47" s="7">
        <v>0</v>
      </c>
      <c r="C47" s="7" t="s">
        <v>6</v>
      </c>
      <c r="D47" s="7">
        <v>7.9586886999999997</v>
      </c>
      <c r="E47" s="7">
        <v>86.486490000000003</v>
      </c>
      <c r="F47" s="7">
        <v>84</v>
      </c>
    </row>
    <row r="48" spans="1:6">
      <c r="A48" s="7">
        <v>10</v>
      </c>
      <c r="B48" s="7">
        <v>1</v>
      </c>
      <c r="C48" s="7" t="s">
        <v>5</v>
      </c>
      <c r="D48" s="7">
        <v>9.7066145000000006</v>
      </c>
      <c r="E48" s="7">
        <v>68.354429999999994</v>
      </c>
      <c r="F48" s="7">
        <v>60</v>
      </c>
    </row>
    <row r="49" spans="1:6">
      <c r="A49" s="7">
        <v>10</v>
      </c>
      <c r="B49" s="7">
        <v>2</v>
      </c>
      <c r="C49" s="7" t="s">
        <v>6</v>
      </c>
      <c r="D49" s="7">
        <v>8.6443069999999995</v>
      </c>
      <c r="E49" s="7">
        <v>96</v>
      </c>
      <c r="F49" s="7">
        <v>92</v>
      </c>
    </row>
    <row r="50" spans="1:6">
      <c r="A50" s="7">
        <v>10</v>
      </c>
      <c r="B50" s="7">
        <v>3</v>
      </c>
      <c r="C50" s="7" t="s">
        <v>4</v>
      </c>
      <c r="D50" s="7">
        <v>9.706683</v>
      </c>
      <c r="E50" s="7">
        <v>80.645163999999994</v>
      </c>
      <c r="F50" s="7">
        <v>89</v>
      </c>
    </row>
    <row r="51" spans="1:6">
      <c r="A51" s="7">
        <v>10</v>
      </c>
      <c r="B51" s="7">
        <v>4</v>
      </c>
      <c r="C51" s="7" t="s">
        <v>3</v>
      </c>
      <c r="D51" s="7">
        <v>7.9665055000000002</v>
      </c>
      <c r="E51" s="7">
        <v>62.5</v>
      </c>
      <c r="F51" s="7">
        <v>60</v>
      </c>
    </row>
    <row r="52" spans="1:6">
      <c r="A52">
        <v>11</v>
      </c>
      <c r="B52">
        <v>0</v>
      </c>
      <c r="C52" t="s">
        <v>6</v>
      </c>
      <c r="D52">
        <v>10.944997000000001</v>
      </c>
      <c r="E52">
        <v>74.712649999999996</v>
      </c>
      <c r="F52">
        <v>55</v>
      </c>
    </row>
    <row r="53" spans="1:6">
      <c r="A53">
        <v>11</v>
      </c>
      <c r="B53">
        <v>1</v>
      </c>
      <c r="C53" t="s">
        <v>5</v>
      </c>
      <c r="D53">
        <v>9.1380569999999999</v>
      </c>
      <c r="E53">
        <v>50.632910000000003</v>
      </c>
      <c r="F53">
        <v>45</v>
      </c>
    </row>
    <row r="54" spans="1:6">
      <c r="A54">
        <v>11</v>
      </c>
      <c r="B54">
        <v>2</v>
      </c>
      <c r="C54" t="s">
        <v>6</v>
      </c>
      <c r="D54">
        <v>8.8693100000000005</v>
      </c>
      <c r="E54">
        <v>75.324669999999998</v>
      </c>
      <c r="F54">
        <v>80</v>
      </c>
    </row>
    <row r="55" spans="1:6">
      <c r="A55">
        <v>11</v>
      </c>
      <c r="B55">
        <v>3</v>
      </c>
      <c r="C55" t="s">
        <v>3</v>
      </c>
      <c r="D55">
        <v>6.0616029999999999</v>
      </c>
      <c r="E55">
        <v>66.666669999999996</v>
      </c>
      <c r="F55">
        <v>66</v>
      </c>
    </row>
    <row r="56" spans="1:6">
      <c r="A56">
        <v>11</v>
      </c>
      <c r="B56">
        <v>4</v>
      </c>
      <c r="C56" t="s">
        <v>4</v>
      </c>
      <c r="D56">
        <v>9.6440819999999992</v>
      </c>
      <c r="E56">
        <v>80</v>
      </c>
      <c r="F56">
        <v>88</v>
      </c>
    </row>
    <row r="57" spans="1:6">
      <c r="A57">
        <v>12</v>
      </c>
      <c r="B57">
        <v>0</v>
      </c>
      <c r="C57" t="s">
        <v>5</v>
      </c>
      <c r="D57">
        <v>8.3898200000000003</v>
      </c>
      <c r="E57">
        <v>82.352940000000004</v>
      </c>
      <c r="F57">
        <v>79</v>
      </c>
    </row>
    <row r="58" spans="1:6">
      <c r="A58">
        <v>12</v>
      </c>
      <c r="B58">
        <v>1</v>
      </c>
      <c r="C58" t="s">
        <v>6</v>
      </c>
      <c r="D58">
        <v>7.6749023999999997</v>
      </c>
      <c r="E58">
        <v>92.957750000000004</v>
      </c>
      <c r="F58">
        <v>95</v>
      </c>
    </row>
    <row r="59" spans="1:6">
      <c r="A59">
        <v>12</v>
      </c>
      <c r="B59">
        <v>2</v>
      </c>
      <c r="C59" t="s">
        <v>5</v>
      </c>
      <c r="D59">
        <v>5.8813766999999997</v>
      </c>
      <c r="E59">
        <v>95.588234</v>
      </c>
      <c r="F59">
        <v>95</v>
      </c>
    </row>
    <row r="60" spans="1:6">
      <c r="A60">
        <v>12</v>
      </c>
      <c r="B60">
        <v>3</v>
      </c>
      <c r="C60" t="s">
        <v>4</v>
      </c>
      <c r="D60">
        <v>8.5188179999999996</v>
      </c>
      <c r="E60">
        <v>83.333330000000004</v>
      </c>
      <c r="F60">
        <v>87</v>
      </c>
    </row>
    <row r="61" spans="1:6">
      <c r="A61">
        <v>12</v>
      </c>
      <c r="B61">
        <v>4</v>
      </c>
      <c r="C61" t="s">
        <v>3</v>
      </c>
      <c r="D61">
        <v>4.5546790000000001</v>
      </c>
      <c r="E61">
        <v>66.233765000000005</v>
      </c>
      <c r="F61">
        <v>66</v>
      </c>
    </row>
    <row r="62" spans="1:6">
      <c r="A62">
        <v>13</v>
      </c>
      <c r="B62">
        <v>0</v>
      </c>
      <c r="C62" t="s">
        <v>6</v>
      </c>
      <c r="D62">
        <v>10.795959999999999</v>
      </c>
      <c r="E62">
        <v>27.777778999999999</v>
      </c>
      <c r="F62">
        <v>10</v>
      </c>
    </row>
    <row r="63" spans="1:6">
      <c r="A63">
        <v>13</v>
      </c>
      <c r="B63">
        <v>1</v>
      </c>
      <c r="C63" t="s">
        <v>5</v>
      </c>
      <c r="D63">
        <v>10.843508999999999</v>
      </c>
      <c r="E63">
        <v>43.373497</v>
      </c>
      <c r="F63">
        <v>25</v>
      </c>
    </row>
    <row r="64" spans="1:6">
      <c r="A64">
        <v>13</v>
      </c>
      <c r="B64">
        <v>2</v>
      </c>
      <c r="C64" t="s">
        <v>4</v>
      </c>
      <c r="D64">
        <v>7.4715404999999997</v>
      </c>
      <c r="E64">
        <v>96.226420000000005</v>
      </c>
      <c r="F64">
        <v>98</v>
      </c>
    </row>
    <row r="65" spans="1:6">
      <c r="A65">
        <v>13</v>
      </c>
      <c r="B65">
        <v>3</v>
      </c>
      <c r="C65" t="s">
        <v>4</v>
      </c>
      <c r="D65">
        <v>8.2294199999999993</v>
      </c>
      <c r="E65">
        <v>92</v>
      </c>
      <c r="F65">
        <v>95</v>
      </c>
    </row>
    <row r="66" spans="1:6">
      <c r="A66">
        <v>13</v>
      </c>
      <c r="B66">
        <v>4</v>
      </c>
      <c r="C66" t="s">
        <v>3</v>
      </c>
      <c r="D66">
        <v>9.5940484999999995</v>
      </c>
      <c r="E66">
        <v>72.727270000000004</v>
      </c>
      <c r="F66">
        <v>65</v>
      </c>
    </row>
    <row r="67" spans="1:6">
      <c r="A67" s="7">
        <v>14</v>
      </c>
      <c r="B67" s="7">
        <v>0</v>
      </c>
      <c r="C67" s="7" t="s">
        <v>5</v>
      </c>
      <c r="D67" s="7">
        <v>8.3813659999999999</v>
      </c>
      <c r="E67" s="7">
        <v>93.333336000000003</v>
      </c>
      <c r="F67" s="7">
        <v>90</v>
      </c>
    </row>
    <row r="68" spans="1:6">
      <c r="A68" s="7">
        <v>14</v>
      </c>
      <c r="B68" s="7">
        <v>1</v>
      </c>
      <c r="C68" s="7" t="s">
        <v>6</v>
      </c>
      <c r="D68" s="7">
        <v>11.635693</v>
      </c>
      <c r="E68" s="7">
        <v>56.818179999999998</v>
      </c>
      <c r="F68" s="7">
        <v>25</v>
      </c>
    </row>
    <row r="69" spans="1:6">
      <c r="A69" s="7">
        <v>14</v>
      </c>
      <c r="B69" s="7">
        <v>2</v>
      </c>
      <c r="C69" s="7" t="s">
        <v>3</v>
      </c>
      <c r="D69" s="7">
        <v>10.029382999999999</v>
      </c>
      <c r="E69" s="7">
        <v>59.550559999999997</v>
      </c>
      <c r="F69" s="7">
        <v>70</v>
      </c>
    </row>
    <row r="70" spans="1:6">
      <c r="A70" s="7">
        <v>14</v>
      </c>
      <c r="B70" s="7">
        <v>3</v>
      </c>
      <c r="C70" s="7" t="s">
        <v>3</v>
      </c>
      <c r="D70" s="7">
        <v>11.043872</v>
      </c>
      <c r="E70" s="7">
        <v>61.111109999999996</v>
      </c>
      <c r="F70" s="7">
        <v>40</v>
      </c>
    </row>
    <row r="71" spans="1:6">
      <c r="A71" s="7">
        <v>14</v>
      </c>
      <c r="B71" s="7">
        <v>4</v>
      </c>
      <c r="C71" s="7" t="s">
        <v>4</v>
      </c>
      <c r="D71" s="7">
        <v>8.7799224999999996</v>
      </c>
      <c r="E71" s="7">
        <v>32.394367000000003</v>
      </c>
      <c r="F71" s="7">
        <v>28</v>
      </c>
    </row>
    <row r="72" spans="1:6">
      <c r="A72" s="7">
        <v>15</v>
      </c>
      <c r="B72" s="7">
        <v>0</v>
      </c>
      <c r="C72" s="7" t="s">
        <v>5</v>
      </c>
      <c r="D72" s="7">
        <v>9.8988589999999999</v>
      </c>
      <c r="E72" s="7">
        <v>70.454543999999999</v>
      </c>
      <c r="F72" s="7">
        <v>80</v>
      </c>
    </row>
    <row r="73" spans="1:6">
      <c r="A73" s="7">
        <v>15</v>
      </c>
      <c r="B73" s="7">
        <v>1</v>
      </c>
      <c r="C73" s="7" t="s">
        <v>6</v>
      </c>
      <c r="D73" s="7">
        <v>9.2025310000000005</v>
      </c>
      <c r="E73" s="7">
        <v>95.890410000000003</v>
      </c>
      <c r="F73" s="7">
        <v>90</v>
      </c>
    </row>
    <row r="74" spans="1:6">
      <c r="A74" s="7">
        <v>15</v>
      </c>
      <c r="B74" s="7">
        <v>2</v>
      </c>
      <c r="C74" s="7" t="s">
        <v>3</v>
      </c>
      <c r="D74" s="7">
        <v>8.6767179999999993</v>
      </c>
      <c r="E74" s="7">
        <v>90.909096000000005</v>
      </c>
      <c r="F74" s="7">
        <v>95</v>
      </c>
    </row>
    <row r="75" spans="1:6">
      <c r="A75" s="7">
        <v>15</v>
      </c>
      <c r="B75" s="7">
        <v>3</v>
      </c>
      <c r="C75" s="7" t="s">
        <v>4</v>
      </c>
      <c r="D75" s="7">
        <v>7.6694025999999997</v>
      </c>
      <c r="E75" s="7">
        <v>31.034481</v>
      </c>
      <c r="F75" s="7">
        <v>29</v>
      </c>
    </row>
    <row r="76" spans="1:6">
      <c r="A76" s="7">
        <v>15</v>
      </c>
      <c r="B76" s="7">
        <v>4</v>
      </c>
      <c r="C76" s="7" t="s">
        <v>3</v>
      </c>
      <c r="D76" s="7">
        <v>8.9051930000000006</v>
      </c>
      <c r="E76" s="7">
        <v>86.206894000000005</v>
      </c>
      <c r="F76" s="7">
        <v>91</v>
      </c>
    </row>
    <row r="77" spans="1:6">
      <c r="A77" s="7">
        <v>16</v>
      </c>
      <c r="B77" s="7">
        <v>0</v>
      </c>
      <c r="C77" s="7" t="s">
        <v>6</v>
      </c>
      <c r="D77" s="7">
        <v>10.593455000000001</v>
      </c>
      <c r="E77" s="7">
        <v>40.449435999999999</v>
      </c>
      <c r="F77" s="7">
        <v>25</v>
      </c>
    </row>
    <row r="78" spans="1:6">
      <c r="A78" s="7">
        <v>16</v>
      </c>
      <c r="B78" s="7">
        <v>1</v>
      </c>
      <c r="C78" s="7" t="s">
        <v>5</v>
      </c>
      <c r="D78" s="7">
        <v>10.954904000000001</v>
      </c>
      <c r="E78" s="7">
        <v>34.848483999999999</v>
      </c>
      <c r="F78" s="7">
        <v>15</v>
      </c>
    </row>
    <row r="79" spans="1:6">
      <c r="A79" s="7">
        <v>16</v>
      </c>
      <c r="B79" s="7">
        <v>2</v>
      </c>
      <c r="C79" s="7" t="s">
        <v>3</v>
      </c>
      <c r="D79" s="7">
        <v>5.5602136</v>
      </c>
      <c r="E79" s="7">
        <v>96.470590000000001</v>
      </c>
      <c r="F79" s="7">
        <v>96</v>
      </c>
    </row>
    <row r="80" spans="1:6">
      <c r="A80" s="7">
        <v>16</v>
      </c>
      <c r="B80" s="7">
        <v>3</v>
      </c>
      <c r="C80" s="7" t="s">
        <v>4</v>
      </c>
      <c r="D80" s="7">
        <v>7.0403646999999996</v>
      </c>
      <c r="E80" s="7">
        <v>49.315066999999999</v>
      </c>
      <c r="F80" s="7">
        <v>48</v>
      </c>
    </row>
    <row r="81" spans="1:6">
      <c r="A81" s="7">
        <v>16</v>
      </c>
      <c r="B81" s="7">
        <v>4</v>
      </c>
      <c r="C81" s="7" t="s">
        <v>3</v>
      </c>
      <c r="D81" s="7">
        <v>10.245455</v>
      </c>
      <c r="E81" s="7">
        <v>75.862070000000003</v>
      </c>
      <c r="F81" s="7">
        <v>88</v>
      </c>
    </row>
    <row r="82" spans="1:6">
      <c r="A82" s="7">
        <v>17</v>
      </c>
      <c r="B82" s="7">
        <v>0</v>
      </c>
      <c r="C82" s="7" t="s">
        <v>5</v>
      </c>
      <c r="D82" s="7">
        <v>9.4391149999999993</v>
      </c>
      <c r="E82" s="7">
        <v>88.059700000000007</v>
      </c>
      <c r="F82" s="7">
        <v>95</v>
      </c>
    </row>
    <row r="83" spans="1:6">
      <c r="A83" s="7">
        <v>17</v>
      </c>
      <c r="B83" s="7">
        <v>1</v>
      </c>
      <c r="C83" s="7" t="s">
        <v>6</v>
      </c>
      <c r="D83" s="7">
        <v>11.118423</v>
      </c>
      <c r="E83" s="7">
        <v>55.76923</v>
      </c>
      <c r="F83" s="7">
        <v>78</v>
      </c>
    </row>
    <row r="84" spans="1:6">
      <c r="A84" s="7">
        <v>17</v>
      </c>
      <c r="B84" s="7">
        <v>2</v>
      </c>
      <c r="C84" s="7" t="s">
        <v>5</v>
      </c>
      <c r="D84" s="7">
        <v>8.6613740000000004</v>
      </c>
      <c r="E84" s="7">
        <v>94.047614999999993</v>
      </c>
      <c r="F84" s="7">
        <v>90</v>
      </c>
    </row>
    <row r="85" spans="1:6">
      <c r="A85" s="7">
        <v>17</v>
      </c>
      <c r="B85" s="7">
        <v>3</v>
      </c>
      <c r="C85" s="7" t="s">
        <v>4</v>
      </c>
      <c r="D85" s="7">
        <v>8.4703370000000007</v>
      </c>
      <c r="E85" s="7">
        <v>95.454543999999999</v>
      </c>
      <c r="F85" s="7">
        <v>99</v>
      </c>
    </row>
    <row r="86" spans="1:6">
      <c r="A86" s="7">
        <v>17</v>
      </c>
      <c r="B86" s="7">
        <v>4</v>
      </c>
      <c r="C86" s="7" t="s">
        <v>3</v>
      </c>
      <c r="D86" s="7">
        <v>2.0728024999999999</v>
      </c>
      <c r="E86" s="7">
        <v>97.959180000000003</v>
      </c>
      <c r="F86" s="7">
        <v>98</v>
      </c>
    </row>
    <row r="87" spans="1:6">
      <c r="A87" s="7">
        <v>18</v>
      </c>
      <c r="B87" s="7">
        <v>0</v>
      </c>
      <c r="C87" s="7" t="s">
        <v>6</v>
      </c>
      <c r="D87" s="7">
        <v>10.642488999999999</v>
      </c>
      <c r="E87" s="7">
        <v>40.983604</v>
      </c>
      <c r="F87" s="7">
        <v>25</v>
      </c>
    </row>
    <row r="88" spans="1:6">
      <c r="A88" s="7">
        <v>18</v>
      </c>
      <c r="B88" s="7">
        <v>1</v>
      </c>
      <c r="C88" s="7" t="s">
        <v>5</v>
      </c>
      <c r="D88" s="7">
        <v>11.055304</v>
      </c>
      <c r="E88" s="7">
        <v>66.279070000000004</v>
      </c>
      <c r="F88" s="7">
        <v>45</v>
      </c>
    </row>
    <row r="89" spans="1:6">
      <c r="A89" s="7">
        <v>18</v>
      </c>
      <c r="B89" s="7">
        <v>2</v>
      </c>
      <c r="C89" s="7" t="s">
        <v>5</v>
      </c>
      <c r="D89" s="7">
        <v>10.078844999999999</v>
      </c>
      <c r="E89" s="7">
        <v>55.813957000000002</v>
      </c>
      <c r="F89" s="7">
        <v>45</v>
      </c>
    </row>
    <row r="90" spans="1:6">
      <c r="A90" s="7">
        <v>18</v>
      </c>
      <c r="B90" s="7">
        <v>3</v>
      </c>
      <c r="C90" s="7" t="s">
        <v>3</v>
      </c>
      <c r="D90" s="7">
        <v>7.4831149999999997</v>
      </c>
      <c r="E90" s="7">
        <v>71.212119999999999</v>
      </c>
      <c r="F90" s="7">
        <v>73</v>
      </c>
    </row>
    <row r="91" spans="1:6">
      <c r="A91" s="7">
        <v>18</v>
      </c>
      <c r="B91" s="7">
        <v>4</v>
      </c>
      <c r="C91" s="7" t="s">
        <v>4</v>
      </c>
      <c r="D91" s="7">
        <v>5.8479137000000003</v>
      </c>
      <c r="E91" s="7">
        <v>50.574714999999998</v>
      </c>
      <c r="F91" s="7">
        <v>50</v>
      </c>
    </row>
    <row r="92" spans="1:6">
      <c r="A92" s="7">
        <v>19</v>
      </c>
      <c r="B92" s="7">
        <v>0</v>
      </c>
      <c r="C92" s="7" t="s">
        <v>6</v>
      </c>
      <c r="D92" s="7">
        <v>9.4722220000000004</v>
      </c>
      <c r="E92" s="7">
        <v>97.10145</v>
      </c>
      <c r="F92" s="7">
        <v>90</v>
      </c>
    </row>
    <row r="93" spans="1:6">
      <c r="A93" s="7">
        <v>19</v>
      </c>
      <c r="B93" s="7">
        <v>1</v>
      </c>
      <c r="C93" s="7" t="s">
        <v>5</v>
      </c>
      <c r="D93" s="7">
        <v>8.8586860000000005</v>
      </c>
      <c r="E93" s="7">
        <v>74.358980000000003</v>
      </c>
      <c r="F93" s="7">
        <v>79</v>
      </c>
    </row>
    <row r="94" spans="1:6">
      <c r="A94" s="7">
        <v>19</v>
      </c>
      <c r="B94" s="7">
        <v>2</v>
      </c>
      <c r="C94" s="7" t="s">
        <v>3</v>
      </c>
      <c r="D94" s="7">
        <v>8.4637960000000003</v>
      </c>
      <c r="E94" s="7">
        <v>83.529409999999999</v>
      </c>
      <c r="F94" s="7">
        <v>80</v>
      </c>
    </row>
    <row r="95" spans="1:6">
      <c r="A95" s="7">
        <v>19</v>
      </c>
      <c r="B95" s="7">
        <v>3</v>
      </c>
      <c r="C95" s="7" t="s">
        <v>4</v>
      </c>
      <c r="D95" s="7">
        <v>8.1590589999999992</v>
      </c>
      <c r="E95" s="7">
        <v>92.857140000000001</v>
      </c>
      <c r="F95" s="7">
        <v>90</v>
      </c>
    </row>
    <row r="96" spans="1:6">
      <c r="A96" s="7">
        <v>19</v>
      </c>
      <c r="B96" s="7">
        <v>4</v>
      </c>
      <c r="C96" s="7" t="s">
        <v>3</v>
      </c>
      <c r="D96" s="7">
        <v>10.753159500000001</v>
      </c>
      <c r="E96" s="7">
        <v>67.741935999999995</v>
      </c>
      <c r="F96" s="7">
        <v>85</v>
      </c>
    </row>
    <row r="97" spans="1:6">
      <c r="A97" s="7">
        <v>20</v>
      </c>
      <c r="B97" s="7">
        <v>0</v>
      </c>
      <c r="C97" s="7" t="s">
        <v>5</v>
      </c>
      <c r="D97" s="7">
        <v>10.965875</v>
      </c>
      <c r="E97" s="7">
        <v>80</v>
      </c>
      <c r="F97" s="7">
        <v>60</v>
      </c>
    </row>
    <row r="98" spans="1:6">
      <c r="A98" s="7">
        <v>20</v>
      </c>
      <c r="B98" s="7">
        <v>1</v>
      </c>
      <c r="C98" s="7" t="s">
        <v>6</v>
      </c>
      <c r="D98" s="7">
        <v>5.9507836999999997</v>
      </c>
      <c r="E98" s="7">
        <v>50.617283</v>
      </c>
      <c r="F98" s="7">
        <v>50</v>
      </c>
    </row>
    <row r="99" spans="1:6">
      <c r="A99" s="7">
        <v>20</v>
      </c>
      <c r="B99" s="7">
        <v>2</v>
      </c>
      <c r="C99" s="7" t="s">
        <v>4</v>
      </c>
      <c r="D99" s="7">
        <v>8.7735509999999994</v>
      </c>
      <c r="E99" s="7">
        <v>84.375</v>
      </c>
      <c r="F99" s="7">
        <v>80</v>
      </c>
    </row>
    <row r="100" spans="1:6">
      <c r="A100" s="7">
        <v>20</v>
      </c>
      <c r="B100" s="7">
        <v>3</v>
      </c>
      <c r="C100" s="7" t="s">
        <v>3</v>
      </c>
      <c r="D100" s="7">
        <v>6.9316380000000004</v>
      </c>
      <c r="E100" s="7">
        <v>51.219512999999999</v>
      </c>
      <c r="F100" s="7">
        <v>50</v>
      </c>
    </row>
    <row r="101" spans="1:6">
      <c r="A101" s="7">
        <v>20</v>
      </c>
      <c r="B101" s="7">
        <v>4</v>
      </c>
      <c r="C101" s="7" t="s">
        <v>4</v>
      </c>
      <c r="D101" s="7">
        <v>7.2895279999999998</v>
      </c>
      <c r="E101" s="7">
        <v>26.436782999999998</v>
      </c>
      <c r="F101" s="7">
        <v>28</v>
      </c>
    </row>
    <row r="102" spans="1:6">
      <c r="A102">
        <v>21</v>
      </c>
      <c r="B102">
        <v>0</v>
      </c>
      <c r="C102" t="s">
        <v>6</v>
      </c>
      <c r="D102">
        <v>7.5882095999999999</v>
      </c>
      <c r="E102">
        <v>98.076920000000001</v>
      </c>
      <c r="F102">
        <v>100</v>
      </c>
    </row>
    <row r="103" spans="1:6">
      <c r="A103">
        <v>21</v>
      </c>
      <c r="B103">
        <v>1</v>
      </c>
      <c r="C103" t="s">
        <v>5</v>
      </c>
      <c r="D103">
        <v>9.7975899999999996</v>
      </c>
      <c r="E103">
        <v>33.898308</v>
      </c>
      <c r="F103">
        <v>25</v>
      </c>
    </row>
    <row r="104" spans="1:6">
      <c r="A104">
        <v>21</v>
      </c>
      <c r="B104">
        <v>2</v>
      </c>
      <c r="C104" t="s">
        <v>5</v>
      </c>
      <c r="D104">
        <v>10.115971999999999</v>
      </c>
      <c r="E104">
        <v>41.095889999999997</v>
      </c>
      <c r="F104">
        <v>30</v>
      </c>
    </row>
    <row r="105" spans="1:6">
      <c r="A105">
        <v>21</v>
      </c>
      <c r="B105">
        <v>3</v>
      </c>
      <c r="C105" t="s">
        <v>3</v>
      </c>
      <c r="D105">
        <v>9.4980779999999996</v>
      </c>
      <c r="E105">
        <v>40.229885000000003</v>
      </c>
      <c r="F105">
        <v>33</v>
      </c>
    </row>
    <row r="106" spans="1:6">
      <c r="A106">
        <v>21</v>
      </c>
      <c r="B106">
        <v>4</v>
      </c>
      <c r="C106" t="s">
        <v>4</v>
      </c>
      <c r="D106">
        <v>9.3810929999999999</v>
      </c>
      <c r="E106">
        <v>83.333330000000004</v>
      </c>
      <c r="F106">
        <v>90</v>
      </c>
    </row>
    <row r="107" spans="1:6">
      <c r="A107" s="7">
        <v>22</v>
      </c>
      <c r="B107" s="7">
        <v>0</v>
      </c>
      <c r="C107" s="7" t="s">
        <v>6</v>
      </c>
      <c r="D107" s="7">
        <v>10.097194</v>
      </c>
      <c r="E107" s="7">
        <v>55.952379999999998</v>
      </c>
      <c r="F107" s="7">
        <v>45</v>
      </c>
    </row>
    <row r="108" spans="1:6">
      <c r="A108" s="7">
        <v>22</v>
      </c>
      <c r="B108" s="7">
        <v>1</v>
      </c>
      <c r="C108" s="7" t="s">
        <v>5</v>
      </c>
      <c r="D108" s="7">
        <v>11.069048</v>
      </c>
      <c r="E108" s="7">
        <v>34.482757999999997</v>
      </c>
      <c r="F108" s="7">
        <v>13</v>
      </c>
    </row>
    <row r="109" spans="1:6">
      <c r="A109" s="7">
        <v>22</v>
      </c>
      <c r="B109" s="7">
        <v>2</v>
      </c>
      <c r="C109" s="7" t="s">
        <v>4</v>
      </c>
      <c r="D109" s="7">
        <v>9.598808</v>
      </c>
      <c r="E109" s="7">
        <v>97.752809999999997</v>
      </c>
      <c r="F109" s="7">
        <v>90</v>
      </c>
    </row>
    <row r="110" spans="1:6">
      <c r="A110" s="7">
        <v>22</v>
      </c>
      <c r="B110" s="7">
        <v>3</v>
      </c>
      <c r="C110" s="7" t="s">
        <v>4</v>
      </c>
      <c r="D110" s="7">
        <v>10.738084000000001</v>
      </c>
      <c r="E110" s="7">
        <v>62.921351999999999</v>
      </c>
      <c r="F110" s="7">
        <v>80</v>
      </c>
    </row>
    <row r="111" spans="1:6">
      <c r="A111" s="7">
        <v>22</v>
      </c>
      <c r="B111" s="7">
        <v>4</v>
      </c>
      <c r="C111" s="7" t="s">
        <v>3</v>
      </c>
      <c r="D111" s="7">
        <v>6.4318239999999998</v>
      </c>
      <c r="E111" s="7">
        <v>75.862070000000003</v>
      </c>
      <c r="F111" s="7">
        <v>75</v>
      </c>
    </row>
    <row r="112" spans="1:6">
      <c r="A112" s="7">
        <v>23</v>
      </c>
      <c r="B112" s="7">
        <v>0</v>
      </c>
      <c r="C112" s="7" t="s">
        <v>6</v>
      </c>
      <c r="D112" s="7">
        <v>9.9036875000000002</v>
      </c>
      <c r="E112" s="7">
        <v>70.422539999999998</v>
      </c>
      <c r="F112" s="7">
        <v>80</v>
      </c>
    </row>
    <row r="113" spans="1:6">
      <c r="A113" s="7">
        <v>23</v>
      </c>
      <c r="B113" s="7">
        <v>1</v>
      </c>
      <c r="C113" s="7" t="s">
        <v>5</v>
      </c>
      <c r="D113" s="7">
        <v>7.5261936</v>
      </c>
      <c r="E113" s="7">
        <v>88.157889999999995</v>
      </c>
      <c r="F113" s="7">
        <v>90</v>
      </c>
    </row>
    <row r="114" spans="1:6">
      <c r="A114" s="7">
        <v>23</v>
      </c>
      <c r="B114" s="7">
        <v>2</v>
      </c>
      <c r="C114" s="7" t="s">
        <v>4</v>
      </c>
      <c r="D114" s="7">
        <v>7.1944299999999997</v>
      </c>
      <c r="E114" s="7">
        <v>91.463419999999999</v>
      </c>
      <c r="F114" s="7">
        <v>90</v>
      </c>
    </row>
    <row r="115" spans="1:6">
      <c r="A115" s="7">
        <v>23</v>
      </c>
      <c r="B115" s="7">
        <v>3</v>
      </c>
      <c r="C115" s="7" t="s">
        <v>3</v>
      </c>
      <c r="D115" s="7">
        <v>9.3845229999999997</v>
      </c>
      <c r="E115" s="7">
        <v>39.682540000000003</v>
      </c>
      <c r="F115" s="7">
        <v>33</v>
      </c>
    </row>
    <row r="116" spans="1:6">
      <c r="A116" s="7">
        <v>23</v>
      </c>
      <c r="B116" s="7">
        <v>4</v>
      </c>
      <c r="C116" s="7" t="s">
        <v>4</v>
      </c>
      <c r="D116" s="7">
        <v>9.5976289999999995</v>
      </c>
      <c r="E116" s="7">
        <v>57.746474999999997</v>
      </c>
      <c r="F116" s="7">
        <v>50</v>
      </c>
    </row>
    <row r="117" spans="1:6">
      <c r="A117" s="7">
        <v>24</v>
      </c>
      <c r="B117" s="7">
        <v>0</v>
      </c>
      <c r="C117" s="7" t="s">
        <v>6</v>
      </c>
      <c r="D117" s="7">
        <v>11.2128725</v>
      </c>
      <c r="E117" s="7">
        <v>33.734940000000002</v>
      </c>
      <c r="F117" s="7">
        <v>10</v>
      </c>
    </row>
    <row r="118" spans="1:6">
      <c r="A118" s="7">
        <v>24</v>
      </c>
      <c r="B118" s="7">
        <v>1</v>
      </c>
      <c r="C118" s="7" t="s">
        <v>5</v>
      </c>
      <c r="D118" s="7">
        <v>9.5789980000000003</v>
      </c>
      <c r="E118" s="7">
        <v>82.352940000000004</v>
      </c>
      <c r="F118" s="7">
        <v>90</v>
      </c>
    </row>
    <row r="119" spans="1:6">
      <c r="A119" s="7">
        <v>24</v>
      </c>
      <c r="B119" s="7">
        <v>2</v>
      </c>
      <c r="C119" s="7" t="s">
        <v>3</v>
      </c>
      <c r="D119" s="7">
        <v>10.188332000000001</v>
      </c>
      <c r="E119" s="7">
        <v>77.333330000000004</v>
      </c>
      <c r="F119" s="7">
        <v>89</v>
      </c>
    </row>
    <row r="120" spans="1:6">
      <c r="A120" s="7">
        <v>24</v>
      </c>
      <c r="B120" s="7">
        <v>3</v>
      </c>
      <c r="C120" s="7" t="s">
        <v>3</v>
      </c>
      <c r="D120" s="7">
        <v>10.459607</v>
      </c>
      <c r="E120" s="7">
        <v>39.080460000000002</v>
      </c>
      <c r="F120" s="7">
        <v>25</v>
      </c>
    </row>
    <row r="121" spans="1:6">
      <c r="A121" s="7">
        <v>24</v>
      </c>
      <c r="B121" s="7">
        <v>4</v>
      </c>
      <c r="C121" s="7" t="s">
        <v>4</v>
      </c>
      <c r="D121" s="7">
        <v>9.7854179999999999</v>
      </c>
      <c r="E121" s="7">
        <v>98.823530000000005</v>
      </c>
      <c r="F121" s="7">
        <v>90</v>
      </c>
    </row>
    <row r="122" spans="1:6">
      <c r="A122" s="7">
        <v>25</v>
      </c>
      <c r="B122" s="7">
        <v>0</v>
      </c>
      <c r="C122" s="7" t="s">
        <v>6</v>
      </c>
      <c r="D122" s="7">
        <v>9.7329690000000006</v>
      </c>
      <c r="E122" s="7">
        <v>69.491519999999994</v>
      </c>
      <c r="F122" s="7">
        <v>78</v>
      </c>
    </row>
    <row r="123" spans="1:6">
      <c r="A123" s="7">
        <v>25</v>
      </c>
      <c r="B123" s="7">
        <v>1</v>
      </c>
      <c r="C123" s="7" t="s">
        <v>5</v>
      </c>
      <c r="D123" s="7">
        <v>10.181808</v>
      </c>
      <c r="E123" s="7">
        <v>45.614032999999999</v>
      </c>
      <c r="F123" s="7">
        <v>34</v>
      </c>
    </row>
    <row r="124" spans="1:6">
      <c r="A124" s="7">
        <v>25</v>
      </c>
      <c r="B124" s="7">
        <v>2</v>
      </c>
      <c r="C124" s="7" t="s">
        <v>3</v>
      </c>
      <c r="D124" s="7">
        <v>8.3033889999999992</v>
      </c>
      <c r="E124" s="7">
        <v>61.842109999999998</v>
      </c>
      <c r="F124" s="7">
        <v>65</v>
      </c>
    </row>
    <row r="125" spans="1:6">
      <c r="A125" s="7">
        <v>25</v>
      </c>
      <c r="B125" s="7">
        <v>3</v>
      </c>
      <c r="C125" s="7" t="s">
        <v>3</v>
      </c>
      <c r="D125" s="7">
        <v>8.8141820000000006</v>
      </c>
      <c r="E125" s="7">
        <v>37.5</v>
      </c>
      <c r="F125" s="7">
        <v>42</v>
      </c>
    </row>
    <row r="126" spans="1:6">
      <c r="A126" s="7">
        <v>25</v>
      </c>
      <c r="B126" s="7">
        <v>4</v>
      </c>
      <c r="C126" s="7" t="s">
        <v>4</v>
      </c>
      <c r="D126" s="7">
        <v>10.091480000000001</v>
      </c>
      <c r="E126" s="7">
        <v>40.909092000000001</v>
      </c>
      <c r="F126" s="7">
        <v>30</v>
      </c>
    </row>
    <row r="127" spans="1:6">
      <c r="A127" s="7">
        <v>26</v>
      </c>
      <c r="B127" s="7">
        <v>0</v>
      </c>
      <c r="C127" s="7" t="s">
        <v>6</v>
      </c>
      <c r="D127" s="7">
        <v>9.4310100000000006</v>
      </c>
      <c r="E127" s="7">
        <v>83.098590000000002</v>
      </c>
      <c r="F127" s="7">
        <v>90</v>
      </c>
    </row>
    <row r="128" spans="1:6">
      <c r="A128" s="7">
        <v>26</v>
      </c>
      <c r="B128" s="7">
        <v>1</v>
      </c>
      <c r="C128" s="7" t="s">
        <v>5</v>
      </c>
      <c r="D128" s="7">
        <v>11.950723</v>
      </c>
      <c r="E128" s="7">
        <v>89.583330000000004</v>
      </c>
      <c r="F128" s="7">
        <v>50</v>
      </c>
    </row>
    <row r="129" spans="1:6">
      <c r="A129" s="7">
        <v>26</v>
      </c>
      <c r="B129" s="7">
        <v>2</v>
      </c>
      <c r="C129" s="7" t="s">
        <v>5</v>
      </c>
      <c r="D129" s="7">
        <v>7.7187133000000001</v>
      </c>
      <c r="E129" s="7">
        <v>92.105260000000001</v>
      </c>
      <c r="F129" s="7">
        <v>90</v>
      </c>
    </row>
    <row r="130" spans="1:6">
      <c r="A130" s="7">
        <v>26</v>
      </c>
      <c r="B130" s="7">
        <v>3</v>
      </c>
      <c r="C130" s="7" t="s">
        <v>4</v>
      </c>
      <c r="D130" s="7">
        <v>9.3460920000000005</v>
      </c>
      <c r="E130" s="7">
        <v>31.506847</v>
      </c>
      <c r="F130" s="7">
        <v>25</v>
      </c>
    </row>
    <row r="131" spans="1:6">
      <c r="A131" s="7">
        <v>26</v>
      </c>
      <c r="B131" s="7">
        <v>4</v>
      </c>
      <c r="C131" s="7" t="s">
        <v>3</v>
      </c>
      <c r="D131" s="7">
        <v>7.2824460000000002</v>
      </c>
      <c r="E131" s="7">
        <v>64.44444</v>
      </c>
      <c r="F131" s="7">
        <v>66</v>
      </c>
    </row>
    <row r="132" spans="1:6">
      <c r="A132" s="7">
        <v>27</v>
      </c>
      <c r="B132" s="7">
        <v>0</v>
      </c>
      <c r="C132" s="7" t="s">
        <v>5</v>
      </c>
      <c r="D132" s="7">
        <v>11.109601</v>
      </c>
      <c r="E132" s="7">
        <v>61.904761999999998</v>
      </c>
      <c r="F132" s="7">
        <v>84</v>
      </c>
    </row>
    <row r="133" spans="1:6">
      <c r="A133" s="7">
        <v>27</v>
      </c>
      <c r="B133" s="7">
        <v>1</v>
      </c>
      <c r="C133" s="7" t="s">
        <v>6</v>
      </c>
      <c r="D133" s="7">
        <v>9.9170619999999996</v>
      </c>
      <c r="E133" s="7">
        <v>36.666668000000001</v>
      </c>
      <c r="F133" s="7">
        <v>27</v>
      </c>
    </row>
    <row r="134" spans="1:6">
      <c r="A134" s="7">
        <v>27</v>
      </c>
      <c r="B134" s="7">
        <v>2</v>
      </c>
      <c r="C134" s="7" t="s">
        <v>3</v>
      </c>
      <c r="D134" s="7">
        <v>9.4106900000000007</v>
      </c>
      <c r="E134" s="7">
        <v>37.804879999999997</v>
      </c>
      <c r="F134" s="7">
        <v>31</v>
      </c>
    </row>
    <row r="135" spans="1:6">
      <c r="A135" s="7">
        <v>27</v>
      </c>
      <c r="B135" s="7">
        <v>3</v>
      </c>
      <c r="C135" s="7" t="s">
        <v>4</v>
      </c>
      <c r="D135" s="7">
        <v>9.2375299999999996</v>
      </c>
      <c r="E135" s="7">
        <v>85.964910000000003</v>
      </c>
      <c r="F135" s="7">
        <v>92</v>
      </c>
    </row>
    <row r="136" spans="1:6">
      <c r="A136" s="7">
        <v>27</v>
      </c>
      <c r="B136" s="7">
        <v>4</v>
      </c>
      <c r="C136" s="7" t="s">
        <v>3</v>
      </c>
      <c r="D136" s="7">
        <v>6.5014563000000001</v>
      </c>
      <c r="E136" s="7">
        <v>61.904761999999998</v>
      </c>
      <c r="F136" s="7">
        <v>61</v>
      </c>
    </row>
    <row r="137" spans="1:6">
      <c r="A137" s="7">
        <v>28</v>
      </c>
      <c r="B137" s="7">
        <v>0</v>
      </c>
      <c r="C137" s="7" t="s">
        <v>5</v>
      </c>
      <c r="D137" s="7">
        <v>9.321161</v>
      </c>
      <c r="E137" s="7">
        <v>31.395350000000001</v>
      </c>
      <c r="F137" s="7">
        <v>25</v>
      </c>
    </row>
    <row r="138" spans="1:6">
      <c r="A138" s="7">
        <v>28</v>
      </c>
      <c r="B138" s="7">
        <v>1</v>
      </c>
      <c r="C138" s="7" t="s">
        <v>6</v>
      </c>
      <c r="D138" s="7">
        <v>9.6056139999999992</v>
      </c>
      <c r="E138" s="7">
        <v>84.210526000000002</v>
      </c>
      <c r="F138" s="7">
        <v>92</v>
      </c>
    </row>
    <row r="139" spans="1:6">
      <c r="A139" s="7">
        <v>28</v>
      </c>
      <c r="B139" s="7">
        <v>2</v>
      </c>
      <c r="C139" s="7" t="s">
        <v>4</v>
      </c>
      <c r="D139" s="7">
        <v>9.9229020000000006</v>
      </c>
      <c r="E139" s="7">
        <v>85.294110000000003</v>
      </c>
      <c r="F139" s="7">
        <v>95</v>
      </c>
    </row>
    <row r="140" spans="1:6">
      <c r="A140" s="7">
        <v>28</v>
      </c>
      <c r="B140" s="7">
        <v>3</v>
      </c>
      <c r="C140" s="7" t="s">
        <v>4</v>
      </c>
      <c r="D140" s="7">
        <v>9.1243689999999997</v>
      </c>
      <c r="E140" s="7">
        <v>40.579709999999999</v>
      </c>
      <c r="F140" s="7">
        <v>35</v>
      </c>
    </row>
    <row r="141" spans="1:6">
      <c r="A141" s="7">
        <v>28</v>
      </c>
      <c r="B141" s="7">
        <v>4</v>
      </c>
      <c r="C141" s="7" t="s">
        <v>3</v>
      </c>
      <c r="D141" s="7">
        <v>9.0236529999999995</v>
      </c>
      <c r="E141" s="7">
        <v>67.796616</v>
      </c>
      <c r="F141" s="7">
        <v>73</v>
      </c>
    </row>
    <row r="142" spans="1:6">
      <c r="A142" s="7">
        <v>29</v>
      </c>
      <c r="B142" s="7">
        <v>0</v>
      </c>
      <c r="C142" s="7" t="s">
        <v>5</v>
      </c>
      <c r="D142" s="7">
        <v>8.7438129999999994</v>
      </c>
      <c r="E142" s="7">
        <v>85.714290000000005</v>
      </c>
      <c r="F142" s="7">
        <v>90</v>
      </c>
    </row>
    <row r="143" spans="1:6">
      <c r="A143" s="7">
        <v>29</v>
      </c>
      <c r="B143" s="7">
        <v>1</v>
      </c>
      <c r="C143" s="7" t="s">
        <v>6</v>
      </c>
      <c r="D143" s="7">
        <v>10.741674</v>
      </c>
      <c r="E143" s="7">
        <v>62.121212</v>
      </c>
      <c r="F143" s="7">
        <v>45</v>
      </c>
    </row>
    <row r="144" spans="1:6">
      <c r="A144" s="7">
        <v>29</v>
      </c>
      <c r="B144" s="7">
        <v>2</v>
      </c>
      <c r="C144" s="7" t="s">
        <v>5</v>
      </c>
      <c r="D144" s="7">
        <v>9.1847349999999999</v>
      </c>
      <c r="E144" s="7">
        <v>68.181815999999998</v>
      </c>
      <c r="F144" s="7">
        <v>74</v>
      </c>
    </row>
    <row r="145" spans="1:6">
      <c r="A145" s="7">
        <v>29</v>
      </c>
      <c r="B145" s="7">
        <v>3</v>
      </c>
      <c r="C145" s="7" t="s">
        <v>4</v>
      </c>
      <c r="D145" s="7">
        <v>9.2291190000000007</v>
      </c>
      <c r="E145" s="7">
        <v>50</v>
      </c>
      <c r="F145" s="7">
        <v>56</v>
      </c>
    </row>
    <row r="146" spans="1:6">
      <c r="A146" s="7">
        <v>29</v>
      </c>
      <c r="B146" s="7">
        <v>4</v>
      </c>
      <c r="C146" s="7" t="s">
        <v>3</v>
      </c>
      <c r="D146" s="7">
        <v>8.6717820000000003</v>
      </c>
      <c r="E146" s="7">
        <v>63.076926999999998</v>
      </c>
      <c r="F146" s="7">
        <v>59</v>
      </c>
    </row>
    <row r="147" spans="1:6">
      <c r="A147" s="7">
        <v>30</v>
      </c>
      <c r="B147" s="7">
        <v>0</v>
      </c>
      <c r="C147" s="7" t="s">
        <v>6</v>
      </c>
      <c r="D147" s="7">
        <v>10.3047285</v>
      </c>
      <c r="E147" s="7">
        <v>57.647060000000003</v>
      </c>
      <c r="F147" s="7">
        <v>45</v>
      </c>
    </row>
    <row r="148" spans="1:6">
      <c r="A148" s="7">
        <v>30</v>
      </c>
      <c r="B148" s="7">
        <v>1</v>
      </c>
      <c r="C148" s="7" t="s">
        <v>5</v>
      </c>
      <c r="D148" s="7">
        <v>10.277638</v>
      </c>
      <c r="E148" s="7">
        <v>70.588234</v>
      </c>
      <c r="F148" s="7">
        <v>83</v>
      </c>
    </row>
    <row r="149" spans="1:6">
      <c r="A149" s="7">
        <v>30</v>
      </c>
      <c r="B149" s="7">
        <v>2</v>
      </c>
      <c r="C149" s="7" t="s">
        <v>4</v>
      </c>
      <c r="D149" s="7">
        <v>9.5509869999999992</v>
      </c>
      <c r="E149" s="7">
        <v>77.5</v>
      </c>
      <c r="F149" s="7">
        <v>85</v>
      </c>
    </row>
    <row r="150" spans="1:6">
      <c r="A150" s="7">
        <v>30</v>
      </c>
      <c r="B150" s="7">
        <v>3</v>
      </c>
      <c r="C150" s="7" t="s">
        <v>4</v>
      </c>
      <c r="D150" s="7">
        <v>8.9661449999999991</v>
      </c>
      <c r="E150" s="7">
        <v>96</v>
      </c>
      <c r="F150" s="7">
        <v>91</v>
      </c>
    </row>
    <row r="151" spans="1:6">
      <c r="A151" s="7">
        <v>30</v>
      </c>
      <c r="B151" s="7">
        <v>4</v>
      </c>
      <c r="C151" s="7" t="s">
        <v>3</v>
      </c>
      <c r="D151" s="7">
        <v>4.9335985000000004</v>
      </c>
      <c r="E151" s="7">
        <v>91.304349999999999</v>
      </c>
      <c r="F151" s="7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sqref="A1:J151"/>
    </sheetView>
  </sheetViews>
  <sheetFormatPr baseColWidth="10" defaultRowHeight="15" x14ac:dyDescent="0"/>
  <cols>
    <col min="8" max="8" width="13.83203125" customWidth="1"/>
    <col min="9" max="9" width="15.1640625" customWidth="1"/>
  </cols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s="9" t="s">
        <v>15</v>
      </c>
      <c r="J1" t="s">
        <v>16</v>
      </c>
    </row>
    <row r="2" spans="1:10">
      <c r="A2">
        <v>1</v>
      </c>
      <c r="B2">
        <v>0</v>
      </c>
      <c r="C2" t="s">
        <v>6</v>
      </c>
      <c r="D2">
        <v>9.6664460000000005</v>
      </c>
      <c r="E2">
        <v>71.875</v>
      </c>
      <c r="F2">
        <v>80</v>
      </c>
      <c r="G2">
        <f xml:space="preserve"> (F2 - E2)</f>
        <v>8.125</v>
      </c>
      <c r="H2">
        <f>ABS(G2)</f>
        <v>8.125</v>
      </c>
      <c r="I2">
        <f xml:space="preserve"> (H2 + 0.125)</f>
        <v>8.25</v>
      </c>
      <c r="J2">
        <f xml:space="preserve"> LOG(I2, 2)</f>
        <v>3.0443941193584534</v>
      </c>
    </row>
    <row r="3" spans="1:10">
      <c r="A3">
        <v>1</v>
      </c>
      <c r="B3">
        <v>1</v>
      </c>
      <c r="C3" t="s">
        <v>5</v>
      </c>
      <c r="D3">
        <v>8.796265</v>
      </c>
      <c r="E3">
        <v>85.55556</v>
      </c>
      <c r="F3">
        <v>90</v>
      </c>
      <c r="G3">
        <f t="shared" ref="G3:G66" si="0" xml:space="preserve"> (F3 - E3)</f>
        <v>4.4444400000000002</v>
      </c>
      <c r="H3">
        <f t="shared" ref="H3:H66" si="1">ABS(G3)</f>
        <v>4.4444400000000002</v>
      </c>
      <c r="I3">
        <f t="shared" ref="I3:I66" si="2" xml:space="preserve"> (H3 + 0.125)</f>
        <v>4.5694400000000002</v>
      </c>
      <c r="J3">
        <f t="shared" ref="J3:J66" si="3" xml:space="preserve"> LOG(I3, 2)</f>
        <v>2.192017369063028</v>
      </c>
    </row>
    <row r="4" spans="1:10">
      <c r="A4">
        <v>1</v>
      </c>
      <c r="B4">
        <v>2</v>
      </c>
      <c r="C4" t="s">
        <v>5</v>
      </c>
      <c r="D4">
        <v>7.5744122999999997</v>
      </c>
      <c r="E4">
        <v>61.904761999999998</v>
      </c>
      <c r="F4">
        <v>60</v>
      </c>
      <c r="G4">
        <f t="shared" si="0"/>
        <v>-1.9047619999999981</v>
      </c>
      <c r="H4">
        <f t="shared" si="1"/>
        <v>1.9047619999999981</v>
      </c>
      <c r="I4">
        <f t="shared" si="2"/>
        <v>2.0297619999999981</v>
      </c>
      <c r="J4">
        <f t="shared" si="3"/>
        <v>1.0213105739378452</v>
      </c>
    </row>
    <row r="5" spans="1:10">
      <c r="A5">
        <v>1</v>
      </c>
      <c r="B5">
        <v>3</v>
      </c>
      <c r="C5" t="s">
        <v>4</v>
      </c>
      <c r="D5">
        <v>8.9661460000000002</v>
      </c>
      <c r="E5">
        <v>60.000003999999997</v>
      </c>
      <c r="F5">
        <v>55</v>
      </c>
      <c r="G5">
        <f t="shared" si="0"/>
        <v>-5.000003999999997</v>
      </c>
      <c r="H5">
        <f t="shared" si="1"/>
        <v>5.000003999999997</v>
      </c>
      <c r="I5">
        <f t="shared" si="2"/>
        <v>5.125003999999997</v>
      </c>
      <c r="J5">
        <f t="shared" si="3"/>
        <v>2.3575531306235291</v>
      </c>
    </row>
    <row r="6" spans="1:10">
      <c r="A6">
        <v>1</v>
      </c>
      <c r="B6">
        <v>4</v>
      </c>
      <c r="C6" t="s">
        <v>3</v>
      </c>
      <c r="D6">
        <v>8.8039129999999997</v>
      </c>
      <c r="E6">
        <v>74.46808</v>
      </c>
      <c r="F6">
        <v>70</v>
      </c>
      <c r="G6">
        <f t="shared" si="0"/>
        <v>-4.4680800000000005</v>
      </c>
      <c r="H6">
        <f t="shared" si="1"/>
        <v>4.4680800000000005</v>
      </c>
      <c r="I6">
        <f t="shared" si="2"/>
        <v>4.5930800000000005</v>
      </c>
      <c r="J6">
        <f t="shared" si="3"/>
        <v>2.1994619119277097</v>
      </c>
    </row>
    <row r="7" spans="1:10">
      <c r="A7">
        <v>2</v>
      </c>
      <c r="B7">
        <v>0</v>
      </c>
      <c r="C7" t="s">
        <v>6</v>
      </c>
      <c r="D7">
        <v>11.141182000000001</v>
      </c>
      <c r="E7">
        <v>32.584269999999997</v>
      </c>
      <c r="F7">
        <v>10</v>
      </c>
      <c r="G7">
        <f t="shared" si="0"/>
        <v>-22.584269999999997</v>
      </c>
      <c r="H7">
        <f t="shared" si="1"/>
        <v>22.584269999999997</v>
      </c>
      <c r="I7">
        <f t="shared" si="2"/>
        <v>22.709269999999997</v>
      </c>
      <c r="J7">
        <f t="shared" si="3"/>
        <v>4.5052094255773882</v>
      </c>
    </row>
    <row r="8" spans="1:10">
      <c r="A8">
        <v>2</v>
      </c>
      <c r="B8">
        <v>1</v>
      </c>
      <c r="C8" t="s">
        <v>5</v>
      </c>
      <c r="D8">
        <v>6.7524459999999999</v>
      </c>
      <c r="E8">
        <v>98.076920000000001</v>
      </c>
      <c r="F8">
        <v>97</v>
      </c>
      <c r="G8">
        <f t="shared" si="0"/>
        <v>-1.0769200000000012</v>
      </c>
      <c r="H8">
        <f t="shared" si="1"/>
        <v>1.0769200000000012</v>
      </c>
      <c r="I8">
        <f t="shared" si="2"/>
        <v>1.2019200000000012</v>
      </c>
      <c r="J8">
        <f t="shared" si="3"/>
        <v>0.26534087321696426</v>
      </c>
    </row>
    <row r="9" spans="1:10">
      <c r="A9">
        <v>2</v>
      </c>
      <c r="B9">
        <v>2</v>
      </c>
      <c r="C9" t="s">
        <v>6</v>
      </c>
      <c r="D9">
        <v>10.277638</v>
      </c>
      <c r="E9">
        <v>70.588234</v>
      </c>
      <c r="F9">
        <v>83</v>
      </c>
      <c r="G9">
        <f t="shared" si="0"/>
        <v>12.411766</v>
      </c>
      <c r="H9">
        <f t="shared" si="1"/>
        <v>12.411766</v>
      </c>
      <c r="I9">
        <f t="shared" si="2"/>
        <v>12.536766</v>
      </c>
      <c r="J9">
        <f t="shared" si="3"/>
        <v>3.6480933315845472</v>
      </c>
    </row>
    <row r="10" spans="1:10">
      <c r="A10">
        <v>2</v>
      </c>
      <c r="B10">
        <v>3</v>
      </c>
      <c r="C10" t="s">
        <v>4</v>
      </c>
      <c r="D10">
        <v>6.3829783999999998</v>
      </c>
      <c r="E10">
        <v>95.833330000000004</v>
      </c>
      <c r="F10">
        <v>95</v>
      </c>
      <c r="G10">
        <f t="shared" si="0"/>
        <v>-0.83333000000000368</v>
      </c>
      <c r="H10">
        <f t="shared" si="1"/>
        <v>0.83333000000000368</v>
      </c>
      <c r="I10">
        <f t="shared" si="2"/>
        <v>0.95833000000000368</v>
      </c>
      <c r="J10">
        <f t="shared" si="3"/>
        <v>-6.1405562742572313E-2</v>
      </c>
    </row>
    <row r="11" spans="1:10">
      <c r="A11">
        <v>2</v>
      </c>
      <c r="B11">
        <v>4</v>
      </c>
      <c r="C11" t="s">
        <v>3</v>
      </c>
      <c r="D11">
        <v>8.6898070000000001</v>
      </c>
      <c r="E11">
        <v>94.871796000000003</v>
      </c>
      <c r="F11">
        <v>99</v>
      </c>
      <c r="G11">
        <f t="shared" si="0"/>
        <v>4.1282039999999967</v>
      </c>
      <c r="H11">
        <f t="shared" si="1"/>
        <v>4.1282039999999967</v>
      </c>
      <c r="I11">
        <f t="shared" si="2"/>
        <v>4.2532039999999967</v>
      </c>
      <c r="J11">
        <f t="shared" si="3"/>
        <v>2.0885500538186283</v>
      </c>
    </row>
    <row r="12" spans="1:10">
      <c r="A12" s="7">
        <v>3</v>
      </c>
      <c r="B12" s="7">
        <v>0</v>
      </c>
      <c r="C12" s="7" t="s">
        <v>5</v>
      </c>
      <c r="D12" s="7">
        <v>6.2312209999999997</v>
      </c>
      <c r="E12" s="7">
        <v>86.25</v>
      </c>
      <c r="F12" s="7">
        <v>87</v>
      </c>
      <c r="G12">
        <f t="shared" si="0"/>
        <v>0.75</v>
      </c>
      <c r="H12">
        <f t="shared" si="1"/>
        <v>0.75</v>
      </c>
      <c r="I12">
        <f t="shared" si="2"/>
        <v>0.875</v>
      </c>
      <c r="J12">
        <f t="shared" si="3"/>
        <v>-0.19264507794239591</v>
      </c>
    </row>
    <row r="13" spans="1:10">
      <c r="A13" s="7">
        <v>3</v>
      </c>
      <c r="B13" s="7">
        <v>1</v>
      </c>
      <c r="C13" s="7" t="s">
        <v>6</v>
      </c>
      <c r="D13" s="7">
        <v>11.152438999999999</v>
      </c>
      <c r="E13" s="7">
        <v>47.761192000000001</v>
      </c>
      <c r="F13" s="7">
        <v>25</v>
      </c>
      <c r="G13">
        <f t="shared" si="0"/>
        <v>-22.761192000000001</v>
      </c>
      <c r="H13">
        <f t="shared" si="1"/>
        <v>22.761192000000001</v>
      </c>
      <c r="I13">
        <f t="shared" si="2"/>
        <v>22.886192000000001</v>
      </c>
      <c r="J13">
        <f t="shared" si="3"/>
        <v>4.5164055298324435</v>
      </c>
    </row>
    <row r="14" spans="1:10">
      <c r="A14" s="7">
        <v>3</v>
      </c>
      <c r="B14" s="7">
        <v>2</v>
      </c>
      <c r="C14" s="7" t="s">
        <v>3</v>
      </c>
      <c r="D14" s="7">
        <v>9.0233380000000007</v>
      </c>
      <c r="E14" s="7">
        <v>38.202247999999997</v>
      </c>
      <c r="F14" s="7">
        <v>33</v>
      </c>
      <c r="G14">
        <f t="shared" si="0"/>
        <v>-5.2022479999999973</v>
      </c>
      <c r="H14">
        <f t="shared" si="1"/>
        <v>5.2022479999999973</v>
      </c>
      <c r="I14">
        <f t="shared" si="2"/>
        <v>5.3272479999999973</v>
      </c>
      <c r="J14">
        <f t="shared" si="3"/>
        <v>2.4133904444135972</v>
      </c>
    </row>
    <row r="15" spans="1:10">
      <c r="A15" s="7">
        <v>3</v>
      </c>
      <c r="B15" s="7">
        <v>3</v>
      </c>
      <c r="C15" s="7" t="s">
        <v>3</v>
      </c>
      <c r="D15" s="7">
        <v>6.7069817</v>
      </c>
      <c r="E15" s="7">
        <v>86.956519999999998</v>
      </c>
      <c r="F15" s="7">
        <v>88</v>
      </c>
      <c r="G15">
        <f t="shared" si="0"/>
        <v>1.0434800000000024</v>
      </c>
      <c r="H15">
        <f t="shared" si="1"/>
        <v>1.0434800000000024</v>
      </c>
      <c r="I15">
        <f t="shared" si="2"/>
        <v>1.1684800000000024</v>
      </c>
      <c r="J15">
        <f t="shared" si="3"/>
        <v>0.22463304079789004</v>
      </c>
    </row>
    <row r="16" spans="1:10">
      <c r="A16" s="7">
        <v>3</v>
      </c>
      <c r="B16" s="7">
        <v>4</v>
      </c>
      <c r="C16" s="7" t="s">
        <v>4</v>
      </c>
      <c r="D16" s="7">
        <v>7.9146919999999996</v>
      </c>
      <c r="E16" s="7">
        <v>50.588237999999997</v>
      </c>
      <c r="F16" s="7">
        <v>53</v>
      </c>
      <c r="G16">
        <f t="shared" si="0"/>
        <v>2.4117620000000031</v>
      </c>
      <c r="H16">
        <f t="shared" si="1"/>
        <v>2.4117620000000031</v>
      </c>
      <c r="I16">
        <f t="shared" si="2"/>
        <v>2.5367620000000031</v>
      </c>
      <c r="J16">
        <f t="shared" si="3"/>
        <v>1.3429881715396628</v>
      </c>
    </row>
    <row r="17" spans="1:10">
      <c r="A17" s="7">
        <v>4</v>
      </c>
      <c r="B17" s="7">
        <v>0</v>
      </c>
      <c r="C17" s="7" t="s">
        <v>6</v>
      </c>
      <c r="D17" s="7">
        <v>10.779875000000001</v>
      </c>
      <c r="E17" s="7">
        <v>77.419349999999994</v>
      </c>
      <c r="F17" s="7">
        <v>95</v>
      </c>
      <c r="G17">
        <f t="shared" si="0"/>
        <v>17.580650000000006</v>
      </c>
      <c r="H17">
        <f t="shared" si="1"/>
        <v>17.580650000000006</v>
      </c>
      <c r="I17">
        <f t="shared" si="2"/>
        <v>17.705650000000006</v>
      </c>
      <c r="J17">
        <f t="shared" si="3"/>
        <v>4.1461379030083556</v>
      </c>
    </row>
    <row r="18" spans="1:10">
      <c r="A18" s="7">
        <v>4</v>
      </c>
      <c r="B18" s="7">
        <v>1</v>
      </c>
      <c r="C18" s="7" t="s">
        <v>5</v>
      </c>
      <c r="D18" s="7">
        <v>9.5442630000000008</v>
      </c>
      <c r="E18" s="7">
        <v>89.534880000000001</v>
      </c>
      <c r="F18" s="7">
        <v>97</v>
      </c>
      <c r="G18">
        <f t="shared" si="0"/>
        <v>7.4651199999999989</v>
      </c>
      <c r="H18">
        <f t="shared" si="1"/>
        <v>7.4651199999999989</v>
      </c>
      <c r="I18">
        <f t="shared" si="2"/>
        <v>7.5901199999999989</v>
      </c>
      <c r="J18">
        <f t="shared" si="3"/>
        <v>2.9241226948681929</v>
      </c>
    </row>
    <row r="19" spans="1:10">
      <c r="A19" s="7">
        <v>4</v>
      </c>
      <c r="B19" s="7">
        <v>2</v>
      </c>
      <c r="C19" s="7" t="s">
        <v>6</v>
      </c>
      <c r="D19" s="7">
        <v>10.482701</v>
      </c>
      <c r="E19" s="7">
        <v>32.307693</v>
      </c>
      <c r="F19" s="7">
        <v>18</v>
      </c>
      <c r="G19">
        <f t="shared" si="0"/>
        <v>-14.307693</v>
      </c>
      <c r="H19">
        <f t="shared" si="1"/>
        <v>14.307693</v>
      </c>
      <c r="I19">
        <f t="shared" si="2"/>
        <v>14.432693</v>
      </c>
      <c r="J19">
        <f t="shared" si="3"/>
        <v>3.8512686126828211</v>
      </c>
    </row>
    <row r="20" spans="1:10">
      <c r="A20" s="7">
        <v>4</v>
      </c>
      <c r="B20" s="7">
        <v>3</v>
      </c>
      <c r="C20" s="7" t="s">
        <v>4</v>
      </c>
      <c r="D20" s="7">
        <v>6.9483842999999998</v>
      </c>
      <c r="E20" s="7">
        <v>33.766235000000002</v>
      </c>
      <c r="F20" s="7">
        <v>35</v>
      </c>
      <c r="G20">
        <f t="shared" si="0"/>
        <v>1.2337649999999982</v>
      </c>
      <c r="H20">
        <f t="shared" si="1"/>
        <v>1.2337649999999982</v>
      </c>
      <c r="I20">
        <f t="shared" si="2"/>
        <v>1.3587649999999982</v>
      </c>
      <c r="J20">
        <f t="shared" si="3"/>
        <v>0.44229596188085407</v>
      </c>
    </row>
    <row r="21" spans="1:10">
      <c r="A21" s="7">
        <v>4</v>
      </c>
      <c r="B21" s="7">
        <v>4</v>
      </c>
      <c r="C21" s="7" t="s">
        <v>3</v>
      </c>
      <c r="D21" s="7">
        <v>9.3810929999999999</v>
      </c>
      <c r="E21" s="7">
        <v>83.333330000000004</v>
      </c>
      <c r="F21" s="7">
        <v>90</v>
      </c>
      <c r="G21">
        <f t="shared" si="0"/>
        <v>6.6666699999999963</v>
      </c>
      <c r="H21">
        <f t="shared" si="1"/>
        <v>6.6666699999999963</v>
      </c>
      <c r="I21">
        <f t="shared" si="2"/>
        <v>6.7916699999999963</v>
      </c>
      <c r="J21">
        <f t="shared" si="3"/>
        <v>2.7637663615809327</v>
      </c>
    </row>
    <row r="22" spans="1:10">
      <c r="A22" s="7">
        <v>5</v>
      </c>
      <c r="B22" s="7">
        <v>0</v>
      </c>
      <c r="C22" s="7" t="s">
        <v>5</v>
      </c>
      <c r="D22" s="7">
        <v>11.065403999999999</v>
      </c>
      <c r="E22" s="7">
        <v>51.428573999999998</v>
      </c>
      <c r="F22" s="7">
        <v>30</v>
      </c>
      <c r="G22">
        <f t="shared" si="0"/>
        <v>-21.428573999999998</v>
      </c>
      <c r="H22">
        <f t="shared" si="1"/>
        <v>21.428573999999998</v>
      </c>
      <c r="I22">
        <f t="shared" si="2"/>
        <v>21.553573999999998</v>
      </c>
      <c r="J22">
        <f t="shared" si="3"/>
        <v>4.4298552108167826</v>
      </c>
    </row>
    <row r="23" spans="1:10">
      <c r="A23" s="7">
        <v>5</v>
      </c>
      <c r="B23" s="7">
        <v>1</v>
      </c>
      <c r="C23" s="7" t="s">
        <v>6</v>
      </c>
      <c r="D23" s="7">
        <v>9.6272099999999998</v>
      </c>
      <c r="E23" s="7">
        <v>72.093024999999997</v>
      </c>
      <c r="F23" s="7">
        <v>80</v>
      </c>
      <c r="G23">
        <f t="shared" si="0"/>
        <v>7.9069750000000028</v>
      </c>
      <c r="H23">
        <f t="shared" si="1"/>
        <v>7.9069750000000028</v>
      </c>
      <c r="I23">
        <f t="shared" si="2"/>
        <v>8.0319750000000028</v>
      </c>
      <c r="J23">
        <f t="shared" si="3"/>
        <v>3.0057547788215349</v>
      </c>
    </row>
    <row r="24" spans="1:10">
      <c r="A24" s="7">
        <v>5</v>
      </c>
      <c r="B24" s="7">
        <v>2</v>
      </c>
      <c r="C24" s="7" t="s">
        <v>6</v>
      </c>
      <c r="D24" s="7">
        <v>10.30988</v>
      </c>
      <c r="E24" s="7">
        <v>57.692307</v>
      </c>
      <c r="F24" s="7">
        <v>45</v>
      </c>
      <c r="G24">
        <f t="shared" si="0"/>
        <v>-12.692307</v>
      </c>
      <c r="H24">
        <f t="shared" si="1"/>
        <v>12.692307</v>
      </c>
      <c r="I24">
        <f t="shared" si="2"/>
        <v>12.817307</v>
      </c>
      <c r="J24">
        <f t="shared" si="3"/>
        <v>3.6800212690228653</v>
      </c>
    </row>
    <row r="25" spans="1:10">
      <c r="A25" s="7">
        <v>5</v>
      </c>
      <c r="B25" s="7">
        <v>3</v>
      </c>
      <c r="C25" s="7" t="s">
        <v>3</v>
      </c>
      <c r="D25" s="7">
        <v>6.3127145999999996</v>
      </c>
      <c r="E25" s="7">
        <v>50.793655000000001</v>
      </c>
      <c r="F25" s="7">
        <v>50</v>
      </c>
      <c r="G25">
        <f t="shared" si="0"/>
        <v>-0.79365500000000111</v>
      </c>
      <c r="H25">
        <f t="shared" si="1"/>
        <v>0.79365500000000111</v>
      </c>
      <c r="I25">
        <f t="shared" si="2"/>
        <v>0.91865500000000111</v>
      </c>
      <c r="J25">
        <f t="shared" si="3"/>
        <v>-0.12240493439413948</v>
      </c>
    </row>
    <row r="26" spans="1:10">
      <c r="A26" s="7">
        <v>5</v>
      </c>
      <c r="B26" s="7">
        <v>4</v>
      </c>
      <c r="C26" s="7" t="s">
        <v>4</v>
      </c>
      <c r="D26" s="7">
        <v>8.764564</v>
      </c>
      <c r="E26" s="7">
        <v>54.347824000000003</v>
      </c>
      <c r="F26" s="7">
        <v>50</v>
      </c>
      <c r="G26">
        <f t="shared" si="0"/>
        <v>-4.3478240000000028</v>
      </c>
      <c r="H26">
        <f t="shared" si="1"/>
        <v>4.3478240000000028</v>
      </c>
      <c r="I26">
        <f t="shared" si="2"/>
        <v>4.4728240000000028</v>
      </c>
      <c r="J26">
        <f t="shared" si="3"/>
        <v>2.1611859912236357</v>
      </c>
    </row>
    <row r="27" spans="1:10">
      <c r="A27">
        <v>6</v>
      </c>
      <c r="B27">
        <v>0</v>
      </c>
      <c r="C27" t="s">
        <v>5</v>
      </c>
      <c r="D27">
        <v>7.0602419999999997</v>
      </c>
      <c r="E27">
        <v>83.333330000000004</v>
      </c>
      <c r="F27">
        <v>82</v>
      </c>
      <c r="G27">
        <f t="shared" si="0"/>
        <v>-1.3333300000000037</v>
      </c>
      <c r="H27">
        <f t="shared" si="1"/>
        <v>1.3333300000000037</v>
      </c>
      <c r="I27">
        <f t="shared" si="2"/>
        <v>1.4583300000000037</v>
      </c>
      <c r="J27">
        <f t="shared" si="3"/>
        <v>0.54431721863138038</v>
      </c>
    </row>
    <row r="28" spans="1:10">
      <c r="A28">
        <v>6</v>
      </c>
      <c r="B28">
        <v>1</v>
      </c>
      <c r="C28" t="s">
        <v>6</v>
      </c>
      <c r="D28">
        <v>7.4788566000000003</v>
      </c>
      <c r="E28">
        <v>84.782610000000005</v>
      </c>
      <c r="F28">
        <v>83</v>
      </c>
      <c r="G28">
        <f t="shared" si="0"/>
        <v>-1.7826100000000054</v>
      </c>
      <c r="H28">
        <f t="shared" si="1"/>
        <v>1.7826100000000054</v>
      </c>
      <c r="I28">
        <f t="shared" si="2"/>
        <v>1.9076100000000054</v>
      </c>
      <c r="J28">
        <f t="shared" si="3"/>
        <v>0.93176625070536234</v>
      </c>
    </row>
    <row r="29" spans="1:10">
      <c r="A29">
        <v>6</v>
      </c>
      <c r="B29">
        <v>2</v>
      </c>
      <c r="C29" t="s">
        <v>6</v>
      </c>
      <c r="D29">
        <v>7.8211513000000004</v>
      </c>
      <c r="E29">
        <v>97.260270000000006</v>
      </c>
      <c r="F29">
        <v>95</v>
      </c>
      <c r="G29">
        <f t="shared" si="0"/>
        <v>-2.2602700000000056</v>
      </c>
      <c r="H29">
        <f t="shared" si="1"/>
        <v>2.2602700000000056</v>
      </c>
      <c r="I29">
        <f t="shared" si="2"/>
        <v>2.3852700000000056</v>
      </c>
      <c r="J29">
        <f t="shared" si="3"/>
        <v>1.2541525809536282</v>
      </c>
    </row>
    <row r="30" spans="1:10">
      <c r="A30">
        <v>6</v>
      </c>
      <c r="B30">
        <v>3</v>
      </c>
      <c r="C30" t="s">
        <v>3</v>
      </c>
      <c r="D30">
        <v>8.1184370000000001</v>
      </c>
      <c r="E30">
        <v>52.77778</v>
      </c>
      <c r="F30">
        <v>50</v>
      </c>
      <c r="G30">
        <f t="shared" si="0"/>
        <v>-2.7777799999999999</v>
      </c>
      <c r="H30">
        <f t="shared" si="1"/>
        <v>2.7777799999999999</v>
      </c>
      <c r="I30">
        <f t="shared" si="2"/>
        <v>2.9027799999999999</v>
      </c>
      <c r="J30">
        <f t="shared" si="3"/>
        <v>1.5374352350936815</v>
      </c>
    </row>
    <row r="31" spans="1:10">
      <c r="A31">
        <v>6</v>
      </c>
      <c r="B31">
        <v>4</v>
      </c>
      <c r="C31" t="s">
        <v>4</v>
      </c>
      <c r="D31">
        <v>10.702154</v>
      </c>
      <c r="E31">
        <v>53.658540000000002</v>
      </c>
      <c r="F31">
        <v>37</v>
      </c>
      <c r="G31">
        <f t="shared" si="0"/>
        <v>-16.658540000000002</v>
      </c>
      <c r="H31">
        <f t="shared" si="1"/>
        <v>16.658540000000002</v>
      </c>
      <c r="I31">
        <f t="shared" si="2"/>
        <v>16.783540000000002</v>
      </c>
      <c r="J31">
        <f t="shared" si="3"/>
        <v>4.0689751373519556</v>
      </c>
    </row>
    <row r="32" spans="1:10">
      <c r="A32">
        <v>7</v>
      </c>
      <c r="B32">
        <v>0</v>
      </c>
      <c r="C32" t="s">
        <v>6</v>
      </c>
      <c r="D32">
        <v>10.232449000000001</v>
      </c>
      <c r="E32">
        <v>42.028984000000001</v>
      </c>
      <c r="F32">
        <v>30</v>
      </c>
      <c r="G32">
        <f t="shared" si="0"/>
        <v>-12.028984000000001</v>
      </c>
      <c r="H32">
        <f t="shared" si="1"/>
        <v>12.028984000000001</v>
      </c>
      <c r="I32">
        <f t="shared" si="2"/>
        <v>12.153984000000001</v>
      </c>
      <c r="J32">
        <f t="shared" si="3"/>
        <v>3.6033573926616591</v>
      </c>
    </row>
    <row r="33" spans="1:10">
      <c r="A33">
        <v>7</v>
      </c>
      <c r="B33">
        <v>1</v>
      </c>
      <c r="C33" t="s">
        <v>5</v>
      </c>
      <c r="D33">
        <v>8.188796</v>
      </c>
      <c r="E33">
        <v>97.916669999999996</v>
      </c>
      <c r="F33">
        <v>95</v>
      </c>
      <c r="G33">
        <f t="shared" si="0"/>
        <v>-2.9166699999999963</v>
      </c>
      <c r="H33">
        <f t="shared" si="1"/>
        <v>2.9166699999999963</v>
      </c>
      <c r="I33">
        <f t="shared" si="2"/>
        <v>3.0416699999999963</v>
      </c>
      <c r="J33">
        <f t="shared" si="3"/>
        <v>1.6048636391936544</v>
      </c>
    </row>
    <row r="34" spans="1:10">
      <c r="A34">
        <v>7</v>
      </c>
      <c r="B34">
        <v>2</v>
      </c>
      <c r="C34" t="s">
        <v>4</v>
      </c>
      <c r="D34">
        <v>7.7730040000000002</v>
      </c>
      <c r="E34">
        <v>55.813957000000002</v>
      </c>
      <c r="F34">
        <v>58</v>
      </c>
      <c r="G34">
        <f t="shared" si="0"/>
        <v>2.186042999999998</v>
      </c>
      <c r="H34">
        <f t="shared" si="1"/>
        <v>2.186042999999998</v>
      </c>
      <c r="I34">
        <f t="shared" si="2"/>
        <v>2.311042999999998</v>
      </c>
      <c r="J34">
        <f t="shared" si="3"/>
        <v>1.2085441032973752</v>
      </c>
    </row>
    <row r="35" spans="1:10">
      <c r="A35">
        <v>7</v>
      </c>
      <c r="B35">
        <v>3</v>
      </c>
      <c r="C35" t="s">
        <v>3</v>
      </c>
      <c r="D35">
        <v>6.0616029999999999</v>
      </c>
      <c r="E35">
        <v>66.666669999999996</v>
      </c>
      <c r="F35">
        <v>66</v>
      </c>
      <c r="G35">
        <f t="shared" si="0"/>
        <v>-0.66666999999999632</v>
      </c>
      <c r="H35">
        <f t="shared" si="1"/>
        <v>0.66666999999999632</v>
      </c>
      <c r="I35">
        <f t="shared" si="2"/>
        <v>0.79166999999999632</v>
      </c>
      <c r="J35">
        <f t="shared" si="3"/>
        <v>-0.33702891278493047</v>
      </c>
    </row>
    <row r="36" spans="1:10">
      <c r="A36">
        <v>7</v>
      </c>
      <c r="B36">
        <v>4</v>
      </c>
      <c r="C36" t="s">
        <v>4</v>
      </c>
      <c r="D36">
        <v>8.8047240000000002</v>
      </c>
      <c r="E36">
        <v>63.529415</v>
      </c>
      <c r="F36">
        <v>68</v>
      </c>
      <c r="G36">
        <f t="shared" si="0"/>
        <v>4.4705849999999998</v>
      </c>
      <c r="H36">
        <f t="shared" si="1"/>
        <v>4.4705849999999998</v>
      </c>
      <c r="I36">
        <f t="shared" si="2"/>
        <v>4.5955849999999998</v>
      </c>
      <c r="J36">
        <f t="shared" si="3"/>
        <v>2.2002485226414437</v>
      </c>
    </row>
    <row r="37" spans="1:10">
      <c r="A37" s="7">
        <v>8</v>
      </c>
      <c r="B37" s="7">
        <v>0</v>
      </c>
      <c r="C37" s="7" t="s">
        <v>6</v>
      </c>
      <c r="D37" s="7">
        <v>7.3454050000000004</v>
      </c>
      <c r="E37" s="7">
        <v>65.625</v>
      </c>
      <c r="F37" s="7">
        <v>64</v>
      </c>
      <c r="G37">
        <f t="shared" si="0"/>
        <v>-1.625</v>
      </c>
      <c r="H37">
        <f t="shared" si="1"/>
        <v>1.625</v>
      </c>
      <c r="I37">
        <f t="shared" si="2"/>
        <v>1.75</v>
      </c>
      <c r="J37">
        <f t="shared" si="3"/>
        <v>0.80735492205760406</v>
      </c>
    </row>
    <row r="38" spans="1:10">
      <c r="A38" s="7">
        <v>8</v>
      </c>
      <c r="B38" s="7">
        <v>1</v>
      </c>
      <c r="C38" s="7" t="s">
        <v>5</v>
      </c>
      <c r="D38" s="7">
        <v>11.338187</v>
      </c>
      <c r="E38" s="7">
        <v>58.888890000000004</v>
      </c>
      <c r="F38" s="7">
        <v>33</v>
      </c>
      <c r="G38">
        <f t="shared" si="0"/>
        <v>-25.888890000000004</v>
      </c>
      <c r="H38">
        <f t="shared" si="1"/>
        <v>25.888890000000004</v>
      </c>
      <c r="I38">
        <f t="shared" si="2"/>
        <v>26.013890000000004</v>
      </c>
      <c r="J38">
        <f t="shared" si="3"/>
        <v>4.701210244421449</v>
      </c>
    </row>
    <row r="39" spans="1:10">
      <c r="A39" s="7">
        <v>8</v>
      </c>
      <c r="B39" s="7">
        <v>2</v>
      </c>
      <c r="C39" s="7" t="s">
        <v>5</v>
      </c>
      <c r="D39" s="7">
        <v>7.6447577000000004</v>
      </c>
      <c r="E39" s="7">
        <v>50</v>
      </c>
      <c r="F39" s="7">
        <v>48</v>
      </c>
      <c r="G39">
        <f t="shared" si="0"/>
        <v>-2</v>
      </c>
      <c r="H39">
        <f t="shared" si="1"/>
        <v>2</v>
      </c>
      <c r="I39">
        <f t="shared" si="2"/>
        <v>2.125</v>
      </c>
      <c r="J39">
        <f t="shared" si="3"/>
        <v>1.0874628412503395</v>
      </c>
    </row>
    <row r="40" spans="1:10">
      <c r="A40" s="7">
        <v>8</v>
      </c>
      <c r="B40" s="7">
        <v>3</v>
      </c>
      <c r="C40" s="7" t="s">
        <v>4</v>
      </c>
      <c r="D40" s="7">
        <v>7.0866959999999999</v>
      </c>
      <c r="E40" s="7">
        <v>91.358024999999998</v>
      </c>
      <c r="F40" s="7">
        <v>90</v>
      </c>
      <c r="G40">
        <f t="shared" si="0"/>
        <v>-1.3580249999999978</v>
      </c>
      <c r="H40">
        <f t="shared" si="1"/>
        <v>1.3580249999999978</v>
      </c>
      <c r="I40">
        <f t="shared" si="2"/>
        <v>1.4830249999999978</v>
      </c>
      <c r="J40">
        <f t="shared" si="3"/>
        <v>0.56854291813780011</v>
      </c>
    </row>
    <row r="41" spans="1:10">
      <c r="A41" s="7">
        <v>8</v>
      </c>
      <c r="B41" s="7">
        <v>4</v>
      </c>
      <c r="C41" s="7" t="s">
        <v>3</v>
      </c>
      <c r="D41" s="7">
        <v>6.2727389999999996</v>
      </c>
      <c r="E41" s="7">
        <v>91.228065000000001</v>
      </c>
      <c r="F41" s="7">
        <v>92</v>
      </c>
      <c r="G41">
        <f t="shared" si="0"/>
        <v>0.77193499999999915</v>
      </c>
      <c r="H41">
        <f t="shared" si="1"/>
        <v>0.77193499999999915</v>
      </c>
      <c r="I41">
        <f t="shared" si="2"/>
        <v>0.89693499999999915</v>
      </c>
      <c r="J41">
        <f t="shared" si="3"/>
        <v>-0.15692465664970937</v>
      </c>
    </row>
    <row r="42" spans="1:10">
      <c r="A42" s="7">
        <v>9</v>
      </c>
      <c r="B42" s="7">
        <v>0</v>
      </c>
      <c r="C42" s="7" t="s">
        <v>6</v>
      </c>
      <c r="D42" s="7">
        <v>7.914695</v>
      </c>
      <c r="E42" s="7">
        <v>89.411766</v>
      </c>
      <c r="F42" s="7">
        <v>87</v>
      </c>
      <c r="G42">
        <f t="shared" si="0"/>
        <v>-2.4117660000000001</v>
      </c>
      <c r="H42">
        <f t="shared" si="1"/>
        <v>2.4117660000000001</v>
      </c>
      <c r="I42">
        <f t="shared" si="2"/>
        <v>2.5367660000000001</v>
      </c>
      <c r="J42">
        <f t="shared" si="3"/>
        <v>1.3429904463985616</v>
      </c>
    </row>
    <row r="43" spans="1:10">
      <c r="A43" s="7">
        <v>9</v>
      </c>
      <c r="B43" s="7">
        <v>1</v>
      </c>
      <c r="C43" s="7" t="s">
        <v>5</v>
      </c>
      <c r="D43" s="7">
        <v>9.7760189999999998</v>
      </c>
      <c r="E43" s="7">
        <v>33.766235000000002</v>
      </c>
      <c r="F43" s="7">
        <v>25</v>
      </c>
      <c r="G43">
        <f t="shared" si="0"/>
        <v>-8.7662350000000018</v>
      </c>
      <c r="H43">
        <f t="shared" si="1"/>
        <v>8.7662350000000018</v>
      </c>
      <c r="I43">
        <f t="shared" si="2"/>
        <v>8.8912350000000018</v>
      </c>
      <c r="J43">
        <f t="shared" si="3"/>
        <v>3.1523838245250104</v>
      </c>
    </row>
    <row r="44" spans="1:10">
      <c r="A44" s="7">
        <v>9</v>
      </c>
      <c r="B44" s="7">
        <v>2</v>
      </c>
      <c r="C44" s="7" t="s">
        <v>6</v>
      </c>
      <c r="D44" s="7">
        <v>10.400719</v>
      </c>
      <c r="E44" s="7">
        <v>65.517240000000001</v>
      </c>
      <c r="F44" s="7">
        <v>52</v>
      </c>
      <c r="G44">
        <f t="shared" si="0"/>
        <v>-13.517240000000001</v>
      </c>
      <c r="H44">
        <f t="shared" si="1"/>
        <v>13.517240000000001</v>
      </c>
      <c r="I44">
        <f t="shared" si="2"/>
        <v>13.642240000000001</v>
      </c>
      <c r="J44">
        <f t="shared" si="3"/>
        <v>3.7700086433232229</v>
      </c>
    </row>
    <row r="45" spans="1:10">
      <c r="A45" s="7">
        <v>9</v>
      </c>
      <c r="B45" s="7">
        <v>3</v>
      </c>
      <c r="C45" s="7" t="s">
        <v>4</v>
      </c>
      <c r="D45" s="7">
        <v>8.6721330000000005</v>
      </c>
      <c r="E45" s="7">
        <v>77.922070000000005</v>
      </c>
      <c r="F45" s="7">
        <v>82</v>
      </c>
      <c r="G45">
        <f t="shared" si="0"/>
        <v>4.0779299999999949</v>
      </c>
      <c r="H45">
        <f t="shared" si="1"/>
        <v>4.0779299999999949</v>
      </c>
      <c r="I45">
        <f t="shared" si="2"/>
        <v>4.2029299999999949</v>
      </c>
      <c r="J45">
        <f t="shared" si="3"/>
        <v>2.0713954285351286</v>
      </c>
    </row>
    <row r="46" spans="1:10">
      <c r="A46" s="7">
        <v>9</v>
      </c>
      <c r="B46" s="7">
        <v>4</v>
      </c>
      <c r="C46" s="7" t="s">
        <v>3</v>
      </c>
      <c r="D46" s="7">
        <v>10.477973</v>
      </c>
      <c r="E46" s="7">
        <v>71.739130000000003</v>
      </c>
      <c r="F46" s="7">
        <v>86</v>
      </c>
      <c r="G46">
        <f t="shared" si="0"/>
        <v>14.260869999999997</v>
      </c>
      <c r="H46">
        <f t="shared" si="1"/>
        <v>14.260869999999997</v>
      </c>
      <c r="I46">
        <f t="shared" si="2"/>
        <v>14.385869999999997</v>
      </c>
      <c r="J46">
        <f t="shared" si="3"/>
        <v>3.846580567040804</v>
      </c>
    </row>
    <row r="47" spans="1:10">
      <c r="A47" s="7">
        <v>10</v>
      </c>
      <c r="B47" s="7">
        <v>0</v>
      </c>
      <c r="C47" s="7" t="s">
        <v>6</v>
      </c>
      <c r="D47" s="7">
        <v>7.9586886999999997</v>
      </c>
      <c r="E47" s="7">
        <v>86.486490000000003</v>
      </c>
      <c r="F47" s="7">
        <v>84</v>
      </c>
      <c r="G47">
        <f t="shared" si="0"/>
        <v>-2.4864900000000034</v>
      </c>
      <c r="H47">
        <f t="shared" si="1"/>
        <v>2.4864900000000034</v>
      </c>
      <c r="I47">
        <f t="shared" si="2"/>
        <v>2.6114900000000034</v>
      </c>
      <c r="J47">
        <f t="shared" si="3"/>
        <v>1.3848731793073268</v>
      </c>
    </row>
    <row r="48" spans="1:10">
      <c r="A48" s="7">
        <v>10</v>
      </c>
      <c r="B48" s="7">
        <v>1</v>
      </c>
      <c r="C48" s="7" t="s">
        <v>5</v>
      </c>
      <c r="D48" s="7">
        <v>9.7066145000000006</v>
      </c>
      <c r="E48" s="7">
        <v>68.354429999999994</v>
      </c>
      <c r="F48" s="7">
        <v>60</v>
      </c>
      <c r="G48">
        <f t="shared" si="0"/>
        <v>-8.3544299999999936</v>
      </c>
      <c r="H48">
        <f t="shared" si="1"/>
        <v>8.3544299999999936</v>
      </c>
      <c r="I48">
        <f t="shared" si="2"/>
        <v>8.4794299999999936</v>
      </c>
      <c r="J48">
        <f t="shared" si="3"/>
        <v>3.0839672879238482</v>
      </c>
    </row>
    <row r="49" spans="1:10">
      <c r="A49" s="7">
        <v>10</v>
      </c>
      <c r="B49" s="7">
        <v>2</v>
      </c>
      <c r="C49" s="7" t="s">
        <v>6</v>
      </c>
      <c r="D49" s="7">
        <v>8.6443069999999995</v>
      </c>
      <c r="E49" s="7">
        <v>96</v>
      </c>
      <c r="F49" s="7">
        <v>92</v>
      </c>
      <c r="G49">
        <f t="shared" si="0"/>
        <v>-4</v>
      </c>
      <c r="H49">
        <f t="shared" si="1"/>
        <v>4</v>
      </c>
      <c r="I49">
        <f t="shared" si="2"/>
        <v>4.125</v>
      </c>
      <c r="J49">
        <f t="shared" si="3"/>
        <v>2.0443941193584534</v>
      </c>
    </row>
    <row r="50" spans="1:10">
      <c r="A50" s="7">
        <v>10</v>
      </c>
      <c r="B50" s="7">
        <v>3</v>
      </c>
      <c r="C50" s="7" t="s">
        <v>4</v>
      </c>
      <c r="D50" s="7">
        <v>9.706683</v>
      </c>
      <c r="E50" s="7">
        <v>80.645163999999994</v>
      </c>
      <c r="F50" s="7">
        <v>89</v>
      </c>
      <c r="G50">
        <f t="shared" si="0"/>
        <v>8.3548360000000059</v>
      </c>
      <c r="H50">
        <f t="shared" si="1"/>
        <v>8.3548360000000059</v>
      </c>
      <c r="I50">
        <f t="shared" si="2"/>
        <v>8.4798360000000059</v>
      </c>
      <c r="J50">
        <f t="shared" si="3"/>
        <v>3.0840363633409953</v>
      </c>
    </row>
    <row r="51" spans="1:10">
      <c r="A51" s="7">
        <v>10</v>
      </c>
      <c r="B51" s="7">
        <v>4</v>
      </c>
      <c r="C51" s="7" t="s">
        <v>3</v>
      </c>
      <c r="D51" s="7">
        <v>7.9665055000000002</v>
      </c>
      <c r="E51" s="7">
        <v>62.5</v>
      </c>
      <c r="F51" s="7">
        <v>60</v>
      </c>
      <c r="G51">
        <f t="shared" si="0"/>
        <v>-2.5</v>
      </c>
      <c r="H51">
        <f t="shared" si="1"/>
        <v>2.5</v>
      </c>
      <c r="I51">
        <f t="shared" si="2"/>
        <v>2.625</v>
      </c>
      <c r="J51">
        <f t="shared" si="3"/>
        <v>1.3923174227787602</v>
      </c>
    </row>
    <row r="52" spans="1:10">
      <c r="A52">
        <v>11</v>
      </c>
      <c r="B52">
        <v>0</v>
      </c>
      <c r="C52" t="s">
        <v>6</v>
      </c>
      <c r="D52">
        <v>10.944997000000001</v>
      </c>
      <c r="E52">
        <v>74.712649999999996</v>
      </c>
      <c r="F52">
        <v>55</v>
      </c>
      <c r="G52">
        <f t="shared" si="0"/>
        <v>-19.712649999999996</v>
      </c>
      <c r="H52">
        <f t="shared" si="1"/>
        <v>19.712649999999996</v>
      </c>
      <c r="I52">
        <f t="shared" si="2"/>
        <v>19.837649999999996</v>
      </c>
      <c r="J52">
        <f t="shared" si="3"/>
        <v>4.3101692267537661</v>
      </c>
    </row>
    <row r="53" spans="1:10">
      <c r="A53">
        <v>11</v>
      </c>
      <c r="B53">
        <v>1</v>
      </c>
      <c r="C53" t="s">
        <v>5</v>
      </c>
      <c r="D53">
        <v>9.1380569999999999</v>
      </c>
      <c r="E53">
        <v>50.632910000000003</v>
      </c>
      <c r="F53">
        <v>45</v>
      </c>
      <c r="G53">
        <f t="shared" si="0"/>
        <v>-5.6329100000000025</v>
      </c>
      <c r="H53">
        <f t="shared" si="1"/>
        <v>5.6329100000000025</v>
      </c>
      <c r="I53">
        <f t="shared" si="2"/>
        <v>5.7579100000000025</v>
      </c>
      <c r="J53">
        <f t="shared" si="3"/>
        <v>2.5255452387852597</v>
      </c>
    </row>
    <row r="54" spans="1:10">
      <c r="A54">
        <v>11</v>
      </c>
      <c r="B54">
        <v>2</v>
      </c>
      <c r="C54" t="s">
        <v>6</v>
      </c>
      <c r="D54">
        <v>8.8693100000000005</v>
      </c>
      <c r="E54">
        <v>75.324669999999998</v>
      </c>
      <c r="F54">
        <v>80</v>
      </c>
      <c r="G54">
        <f t="shared" si="0"/>
        <v>4.6753300000000024</v>
      </c>
      <c r="H54">
        <f t="shared" si="1"/>
        <v>4.6753300000000024</v>
      </c>
      <c r="I54">
        <f t="shared" si="2"/>
        <v>4.8003300000000024</v>
      </c>
      <c r="J54">
        <f t="shared" si="3"/>
        <v>2.2631335877085177</v>
      </c>
    </row>
    <row r="55" spans="1:10">
      <c r="A55">
        <v>11</v>
      </c>
      <c r="B55">
        <v>3</v>
      </c>
      <c r="C55" t="s">
        <v>3</v>
      </c>
      <c r="D55">
        <v>6.0616029999999999</v>
      </c>
      <c r="E55">
        <v>66.666669999999996</v>
      </c>
      <c r="F55">
        <v>66</v>
      </c>
      <c r="G55">
        <f t="shared" si="0"/>
        <v>-0.66666999999999632</v>
      </c>
      <c r="H55">
        <f t="shared" si="1"/>
        <v>0.66666999999999632</v>
      </c>
      <c r="I55">
        <f t="shared" si="2"/>
        <v>0.79166999999999632</v>
      </c>
      <c r="J55">
        <f t="shared" si="3"/>
        <v>-0.33702891278493047</v>
      </c>
    </row>
    <row r="56" spans="1:10">
      <c r="A56">
        <v>11</v>
      </c>
      <c r="B56">
        <v>4</v>
      </c>
      <c r="C56" t="s">
        <v>4</v>
      </c>
      <c r="D56">
        <v>9.6440819999999992</v>
      </c>
      <c r="E56">
        <v>80</v>
      </c>
      <c r="F56">
        <v>88</v>
      </c>
      <c r="G56">
        <f t="shared" si="0"/>
        <v>8</v>
      </c>
      <c r="H56">
        <f t="shared" si="1"/>
        <v>8</v>
      </c>
      <c r="I56">
        <f t="shared" si="2"/>
        <v>8.125</v>
      </c>
      <c r="J56">
        <f t="shared" si="3"/>
        <v>3.0223678130284544</v>
      </c>
    </row>
    <row r="57" spans="1:10">
      <c r="A57">
        <v>12</v>
      </c>
      <c r="B57">
        <v>0</v>
      </c>
      <c r="C57" t="s">
        <v>5</v>
      </c>
      <c r="D57">
        <v>8.3898200000000003</v>
      </c>
      <c r="E57">
        <v>82.352940000000004</v>
      </c>
      <c r="F57">
        <v>79</v>
      </c>
      <c r="G57">
        <f t="shared" si="0"/>
        <v>-3.3529400000000038</v>
      </c>
      <c r="H57">
        <f t="shared" si="1"/>
        <v>3.3529400000000038</v>
      </c>
      <c r="I57">
        <f t="shared" si="2"/>
        <v>3.4779400000000038</v>
      </c>
      <c r="J57">
        <f t="shared" si="3"/>
        <v>1.7982330440737391</v>
      </c>
    </row>
    <row r="58" spans="1:10">
      <c r="A58">
        <v>12</v>
      </c>
      <c r="B58">
        <v>1</v>
      </c>
      <c r="C58" t="s">
        <v>6</v>
      </c>
      <c r="D58">
        <v>7.6749023999999997</v>
      </c>
      <c r="E58">
        <v>92.957750000000004</v>
      </c>
      <c r="F58">
        <v>95</v>
      </c>
      <c r="G58">
        <f t="shared" si="0"/>
        <v>2.0422499999999957</v>
      </c>
      <c r="H58">
        <f t="shared" si="1"/>
        <v>2.0422499999999957</v>
      </c>
      <c r="I58">
        <f t="shared" si="2"/>
        <v>2.1672499999999957</v>
      </c>
      <c r="J58">
        <f t="shared" si="3"/>
        <v>1.1158655830379156</v>
      </c>
    </row>
    <row r="59" spans="1:10">
      <c r="A59">
        <v>12</v>
      </c>
      <c r="B59">
        <v>2</v>
      </c>
      <c r="C59" t="s">
        <v>5</v>
      </c>
      <c r="D59">
        <v>5.8813766999999997</v>
      </c>
      <c r="E59">
        <v>95.588234</v>
      </c>
      <c r="F59">
        <v>95</v>
      </c>
      <c r="G59">
        <f t="shared" si="0"/>
        <v>-0.58823399999999992</v>
      </c>
      <c r="H59">
        <f t="shared" si="1"/>
        <v>0.58823399999999992</v>
      </c>
      <c r="I59">
        <f t="shared" si="2"/>
        <v>0.71323399999999992</v>
      </c>
      <c r="J59">
        <f t="shared" si="3"/>
        <v>-0.48755261673906297</v>
      </c>
    </row>
    <row r="60" spans="1:10">
      <c r="A60">
        <v>12</v>
      </c>
      <c r="B60">
        <v>3</v>
      </c>
      <c r="C60" t="s">
        <v>4</v>
      </c>
      <c r="D60">
        <v>8.5188179999999996</v>
      </c>
      <c r="E60">
        <v>83.333330000000004</v>
      </c>
      <c r="F60">
        <v>87</v>
      </c>
      <c r="G60">
        <f t="shared" si="0"/>
        <v>3.6666699999999963</v>
      </c>
      <c r="H60">
        <f t="shared" si="1"/>
        <v>3.6666699999999963</v>
      </c>
      <c r="I60">
        <f t="shared" si="2"/>
        <v>3.7916699999999963</v>
      </c>
      <c r="J60">
        <f t="shared" si="3"/>
        <v>1.922833407780314</v>
      </c>
    </row>
    <row r="61" spans="1:10">
      <c r="A61">
        <v>12</v>
      </c>
      <c r="B61">
        <v>4</v>
      </c>
      <c r="C61" t="s">
        <v>3</v>
      </c>
      <c r="D61">
        <v>4.5546790000000001</v>
      </c>
      <c r="E61">
        <v>66.233765000000005</v>
      </c>
      <c r="F61">
        <v>66</v>
      </c>
      <c r="G61">
        <f t="shared" si="0"/>
        <v>-0.23376500000000533</v>
      </c>
      <c r="H61">
        <f t="shared" si="1"/>
        <v>0.23376500000000533</v>
      </c>
      <c r="I61">
        <f t="shared" si="2"/>
        <v>0.35876500000000533</v>
      </c>
      <c r="J61">
        <f t="shared" si="3"/>
        <v>-1.478888942616192</v>
      </c>
    </row>
    <row r="62" spans="1:10">
      <c r="A62">
        <v>13</v>
      </c>
      <c r="B62">
        <v>0</v>
      </c>
      <c r="C62" t="s">
        <v>6</v>
      </c>
      <c r="D62">
        <v>10.795959999999999</v>
      </c>
      <c r="E62">
        <v>27.777778999999999</v>
      </c>
      <c r="F62">
        <v>10</v>
      </c>
      <c r="G62">
        <f t="shared" si="0"/>
        <v>-17.777778999999999</v>
      </c>
      <c r="H62">
        <f t="shared" si="1"/>
        <v>17.777778999999999</v>
      </c>
      <c r="I62">
        <f t="shared" si="2"/>
        <v>17.902778999999999</v>
      </c>
      <c r="J62">
        <f t="shared" si="3"/>
        <v>4.1621116454120921</v>
      </c>
    </row>
    <row r="63" spans="1:10">
      <c r="A63">
        <v>13</v>
      </c>
      <c r="B63">
        <v>1</v>
      </c>
      <c r="C63" t="s">
        <v>5</v>
      </c>
      <c r="D63">
        <v>10.843508999999999</v>
      </c>
      <c r="E63">
        <v>43.373497</v>
      </c>
      <c r="F63">
        <v>25</v>
      </c>
      <c r="G63">
        <f t="shared" si="0"/>
        <v>-18.373497</v>
      </c>
      <c r="H63">
        <f t="shared" si="1"/>
        <v>18.373497</v>
      </c>
      <c r="I63">
        <f t="shared" si="2"/>
        <v>18.498497</v>
      </c>
      <c r="J63">
        <f t="shared" si="3"/>
        <v>4.2093361516433303</v>
      </c>
    </row>
    <row r="64" spans="1:10">
      <c r="A64">
        <v>13</v>
      </c>
      <c r="B64">
        <v>2</v>
      </c>
      <c r="C64" t="s">
        <v>4</v>
      </c>
      <c r="D64">
        <v>7.4715404999999997</v>
      </c>
      <c r="E64">
        <v>96.226420000000005</v>
      </c>
      <c r="F64">
        <v>98</v>
      </c>
      <c r="G64">
        <f t="shared" si="0"/>
        <v>1.7735799999999955</v>
      </c>
      <c r="H64">
        <f t="shared" si="1"/>
        <v>1.7735799999999955</v>
      </c>
      <c r="I64">
        <f t="shared" si="2"/>
        <v>1.8985799999999955</v>
      </c>
      <c r="J64">
        <f t="shared" si="3"/>
        <v>0.9249207907250353</v>
      </c>
    </row>
    <row r="65" spans="1:10">
      <c r="A65">
        <v>13</v>
      </c>
      <c r="B65">
        <v>3</v>
      </c>
      <c r="C65" t="s">
        <v>4</v>
      </c>
      <c r="D65">
        <v>8.2294199999999993</v>
      </c>
      <c r="E65">
        <v>92</v>
      </c>
      <c r="F65">
        <v>95</v>
      </c>
      <c r="G65">
        <f t="shared" si="0"/>
        <v>3</v>
      </c>
      <c r="H65">
        <f t="shared" si="1"/>
        <v>3</v>
      </c>
      <c r="I65">
        <f t="shared" si="2"/>
        <v>3.125</v>
      </c>
      <c r="J65">
        <f t="shared" si="3"/>
        <v>1.6438561897747248</v>
      </c>
    </row>
    <row r="66" spans="1:10">
      <c r="A66">
        <v>13</v>
      </c>
      <c r="B66">
        <v>4</v>
      </c>
      <c r="C66" t="s">
        <v>3</v>
      </c>
      <c r="D66">
        <v>9.5940484999999995</v>
      </c>
      <c r="E66">
        <v>72.727270000000004</v>
      </c>
      <c r="F66">
        <v>65</v>
      </c>
      <c r="G66">
        <f t="shared" si="0"/>
        <v>-7.7272700000000043</v>
      </c>
      <c r="H66">
        <f t="shared" si="1"/>
        <v>7.7272700000000043</v>
      </c>
      <c r="I66">
        <f t="shared" si="2"/>
        <v>7.8522700000000043</v>
      </c>
      <c r="J66">
        <f t="shared" si="3"/>
        <v>2.9731097806701086</v>
      </c>
    </row>
    <row r="67" spans="1:10">
      <c r="A67" s="7">
        <v>14</v>
      </c>
      <c r="B67" s="7">
        <v>0</v>
      </c>
      <c r="C67" s="7" t="s">
        <v>5</v>
      </c>
      <c r="D67" s="7">
        <v>8.3813659999999999</v>
      </c>
      <c r="E67" s="7">
        <v>93.333336000000003</v>
      </c>
      <c r="F67" s="7">
        <v>90</v>
      </c>
      <c r="G67">
        <f t="shared" ref="G67:G130" si="4" xml:space="preserve"> (F67 - E67)</f>
        <v>-3.3333360000000027</v>
      </c>
      <c r="H67">
        <f t="shared" ref="H67:H130" si="5">ABS(G67)</f>
        <v>3.3333360000000027</v>
      </c>
      <c r="I67">
        <f t="shared" ref="I67:I130" si="6" xml:space="preserve"> (H67 + 0.125)</f>
        <v>3.4583360000000027</v>
      </c>
      <c r="J67">
        <f t="shared" ref="J67:J130" si="7" xml:space="preserve"> LOG(I67, 2)</f>
        <v>1.7900780430648904</v>
      </c>
    </row>
    <row r="68" spans="1:10">
      <c r="A68" s="7">
        <v>14</v>
      </c>
      <c r="B68" s="7">
        <v>1</v>
      </c>
      <c r="C68" s="7" t="s">
        <v>6</v>
      </c>
      <c r="D68" s="7">
        <v>11.635693</v>
      </c>
      <c r="E68" s="7">
        <v>56.818179999999998</v>
      </c>
      <c r="F68" s="7">
        <v>25</v>
      </c>
      <c r="G68">
        <f t="shared" si="4"/>
        <v>-31.818179999999998</v>
      </c>
      <c r="H68">
        <f t="shared" si="5"/>
        <v>31.818179999999998</v>
      </c>
      <c r="I68">
        <f t="shared" si="6"/>
        <v>31.943179999999998</v>
      </c>
      <c r="J68">
        <f t="shared" si="7"/>
        <v>4.9974360376259304</v>
      </c>
    </row>
    <row r="69" spans="1:10">
      <c r="A69" s="7">
        <v>14</v>
      </c>
      <c r="B69" s="7">
        <v>2</v>
      </c>
      <c r="C69" s="7" t="s">
        <v>3</v>
      </c>
      <c r="D69" s="7">
        <v>10.029382999999999</v>
      </c>
      <c r="E69" s="7">
        <v>59.550559999999997</v>
      </c>
      <c r="F69" s="7">
        <v>70</v>
      </c>
      <c r="G69">
        <f t="shared" si="4"/>
        <v>10.449440000000003</v>
      </c>
      <c r="H69">
        <f t="shared" si="5"/>
        <v>10.449440000000003</v>
      </c>
      <c r="I69">
        <f t="shared" si="6"/>
        <v>10.574440000000003</v>
      </c>
      <c r="J69">
        <f t="shared" si="7"/>
        <v>3.4025093581744223</v>
      </c>
    </row>
    <row r="70" spans="1:10">
      <c r="A70" s="7">
        <v>14</v>
      </c>
      <c r="B70" s="7">
        <v>3</v>
      </c>
      <c r="C70" s="7" t="s">
        <v>3</v>
      </c>
      <c r="D70" s="7">
        <v>11.043872</v>
      </c>
      <c r="E70" s="7">
        <v>61.111109999999996</v>
      </c>
      <c r="F70" s="7">
        <v>40</v>
      </c>
      <c r="G70">
        <f t="shared" si="4"/>
        <v>-21.111109999999996</v>
      </c>
      <c r="H70">
        <f t="shared" si="5"/>
        <v>21.111109999999996</v>
      </c>
      <c r="I70">
        <f t="shared" si="6"/>
        <v>21.236109999999996</v>
      </c>
      <c r="J70">
        <f t="shared" si="7"/>
        <v>4.4084476144341194</v>
      </c>
    </row>
    <row r="71" spans="1:10">
      <c r="A71" s="7">
        <v>14</v>
      </c>
      <c r="B71" s="7">
        <v>4</v>
      </c>
      <c r="C71" s="7" t="s">
        <v>4</v>
      </c>
      <c r="D71" s="7">
        <v>8.7799224999999996</v>
      </c>
      <c r="E71" s="7">
        <v>32.394367000000003</v>
      </c>
      <c r="F71" s="7">
        <v>28</v>
      </c>
      <c r="G71">
        <f t="shared" si="4"/>
        <v>-4.3943670000000026</v>
      </c>
      <c r="H71">
        <f t="shared" si="5"/>
        <v>4.3943670000000026</v>
      </c>
      <c r="I71">
        <f t="shared" si="6"/>
        <v>4.5193670000000026</v>
      </c>
      <c r="J71">
        <f t="shared" si="7"/>
        <v>2.1761207173500048</v>
      </c>
    </row>
    <row r="72" spans="1:10">
      <c r="A72" s="7">
        <v>15</v>
      </c>
      <c r="B72" s="7">
        <v>0</v>
      </c>
      <c r="C72" s="7" t="s">
        <v>5</v>
      </c>
      <c r="D72" s="7">
        <v>9.8988589999999999</v>
      </c>
      <c r="E72" s="7">
        <v>70.454543999999999</v>
      </c>
      <c r="F72" s="7">
        <v>80</v>
      </c>
      <c r="G72">
        <f t="shared" si="4"/>
        <v>9.5454560000000015</v>
      </c>
      <c r="H72">
        <f t="shared" si="5"/>
        <v>9.5454560000000015</v>
      </c>
      <c r="I72">
        <f t="shared" si="6"/>
        <v>9.6704560000000015</v>
      </c>
      <c r="J72">
        <f t="shared" si="7"/>
        <v>3.2735839200462582</v>
      </c>
    </row>
    <row r="73" spans="1:10">
      <c r="A73" s="7">
        <v>15</v>
      </c>
      <c r="B73" s="7">
        <v>1</v>
      </c>
      <c r="C73" s="7" t="s">
        <v>6</v>
      </c>
      <c r="D73" s="7">
        <v>9.2025310000000005</v>
      </c>
      <c r="E73" s="7">
        <v>95.890410000000003</v>
      </c>
      <c r="F73" s="7">
        <v>90</v>
      </c>
      <c r="G73">
        <f t="shared" si="4"/>
        <v>-5.8904100000000028</v>
      </c>
      <c r="H73">
        <f t="shared" si="5"/>
        <v>5.8904100000000028</v>
      </c>
      <c r="I73">
        <f t="shared" si="6"/>
        <v>6.0154100000000028</v>
      </c>
      <c r="J73">
        <f t="shared" si="7"/>
        <v>2.5886630723653301</v>
      </c>
    </row>
    <row r="74" spans="1:10">
      <c r="A74" s="7">
        <v>15</v>
      </c>
      <c r="B74" s="7">
        <v>2</v>
      </c>
      <c r="C74" s="7" t="s">
        <v>3</v>
      </c>
      <c r="D74" s="7">
        <v>8.6767179999999993</v>
      </c>
      <c r="E74" s="7">
        <v>90.909096000000005</v>
      </c>
      <c r="F74" s="7">
        <v>95</v>
      </c>
      <c r="G74">
        <f t="shared" si="4"/>
        <v>4.0909039999999948</v>
      </c>
      <c r="H74">
        <f t="shared" si="5"/>
        <v>4.0909039999999948</v>
      </c>
      <c r="I74">
        <f t="shared" si="6"/>
        <v>4.2159039999999948</v>
      </c>
      <c r="J74">
        <f t="shared" si="7"/>
        <v>2.0758420158601387</v>
      </c>
    </row>
    <row r="75" spans="1:10">
      <c r="A75" s="7">
        <v>15</v>
      </c>
      <c r="B75" s="7">
        <v>3</v>
      </c>
      <c r="C75" s="7" t="s">
        <v>4</v>
      </c>
      <c r="D75" s="7">
        <v>7.6694025999999997</v>
      </c>
      <c r="E75" s="7">
        <v>31.034481</v>
      </c>
      <c r="F75" s="7">
        <v>29</v>
      </c>
      <c r="G75">
        <f t="shared" si="4"/>
        <v>-2.0344809999999995</v>
      </c>
      <c r="H75">
        <f t="shared" si="5"/>
        <v>2.0344809999999995</v>
      </c>
      <c r="I75">
        <f t="shared" si="6"/>
        <v>2.1594809999999995</v>
      </c>
      <c r="J75">
        <f t="shared" si="7"/>
        <v>1.1106846231777829</v>
      </c>
    </row>
    <row r="76" spans="1:10">
      <c r="A76" s="7">
        <v>15</v>
      </c>
      <c r="B76" s="7">
        <v>4</v>
      </c>
      <c r="C76" s="7" t="s">
        <v>3</v>
      </c>
      <c r="D76" s="7">
        <v>8.9051930000000006</v>
      </c>
      <c r="E76" s="7">
        <v>86.206894000000005</v>
      </c>
      <c r="F76" s="7">
        <v>91</v>
      </c>
      <c r="G76">
        <f t="shared" si="4"/>
        <v>4.7931059999999945</v>
      </c>
      <c r="H76">
        <f t="shared" si="5"/>
        <v>4.7931059999999945</v>
      </c>
      <c r="I76">
        <f t="shared" si="6"/>
        <v>4.9181059999999945</v>
      </c>
      <c r="J76">
        <f t="shared" si="7"/>
        <v>2.2981028296933101</v>
      </c>
    </row>
    <row r="77" spans="1:10">
      <c r="A77" s="7">
        <v>16</v>
      </c>
      <c r="B77" s="7">
        <v>0</v>
      </c>
      <c r="C77" s="7" t="s">
        <v>6</v>
      </c>
      <c r="D77" s="7">
        <v>10.593455000000001</v>
      </c>
      <c r="E77" s="7">
        <v>40.449435999999999</v>
      </c>
      <c r="F77" s="7">
        <v>25</v>
      </c>
      <c r="G77">
        <f t="shared" si="4"/>
        <v>-15.449435999999999</v>
      </c>
      <c r="H77">
        <f t="shared" si="5"/>
        <v>15.449435999999999</v>
      </c>
      <c r="I77">
        <f t="shared" si="6"/>
        <v>15.574435999999999</v>
      </c>
      <c r="J77">
        <f t="shared" si="7"/>
        <v>3.9611080144938877</v>
      </c>
    </row>
    <row r="78" spans="1:10">
      <c r="A78" s="7">
        <v>16</v>
      </c>
      <c r="B78" s="7">
        <v>1</v>
      </c>
      <c r="C78" s="7" t="s">
        <v>5</v>
      </c>
      <c r="D78" s="7">
        <v>10.954904000000001</v>
      </c>
      <c r="E78" s="7">
        <v>34.848483999999999</v>
      </c>
      <c r="F78" s="7">
        <v>15</v>
      </c>
      <c r="G78">
        <f t="shared" si="4"/>
        <v>-19.848483999999999</v>
      </c>
      <c r="H78">
        <f t="shared" si="5"/>
        <v>19.848483999999999</v>
      </c>
      <c r="I78">
        <f t="shared" si="6"/>
        <v>19.973483999999999</v>
      </c>
      <c r="J78">
        <f t="shared" si="7"/>
        <v>4.3200141007348822</v>
      </c>
    </row>
    <row r="79" spans="1:10">
      <c r="A79" s="7">
        <v>16</v>
      </c>
      <c r="B79" s="7">
        <v>2</v>
      </c>
      <c r="C79" s="7" t="s">
        <v>3</v>
      </c>
      <c r="D79" s="7">
        <v>5.5602136</v>
      </c>
      <c r="E79" s="7">
        <v>96.470590000000001</v>
      </c>
      <c r="F79" s="7">
        <v>96</v>
      </c>
      <c r="G79">
        <f t="shared" si="4"/>
        <v>-0.4705900000000014</v>
      </c>
      <c r="H79">
        <f t="shared" si="5"/>
        <v>0.4705900000000014</v>
      </c>
      <c r="I79">
        <f t="shared" si="6"/>
        <v>0.5955900000000014</v>
      </c>
      <c r="J79">
        <f t="shared" si="7"/>
        <v>-0.74760856372007112</v>
      </c>
    </row>
    <row r="80" spans="1:10">
      <c r="A80" s="7">
        <v>16</v>
      </c>
      <c r="B80" s="7">
        <v>3</v>
      </c>
      <c r="C80" s="7" t="s">
        <v>4</v>
      </c>
      <c r="D80" s="7">
        <v>7.0403646999999996</v>
      </c>
      <c r="E80" s="7">
        <v>49.315066999999999</v>
      </c>
      <c r="F80" s="7">
        <v>48</v>
      </c>
      <c r="G80">
        <f t="shared" si="4"/>
        <v>-1.3150669999999991</v>
      </c>
      <c r="H80">
        <f t="shared" si="5"/>
        <v>1.3150669999999991</v>
      </c>
      <c r="I80">
        <f t="shared" si="6"/>
        <v>1.4400669999999991</v>
      </c>
      <c r="J80">
        <f t="shared" si="7"/>
        <v>0.52613593550030113</v>
      </c>
    </row>
    <row r="81" spans="1:10">
      <c r="A81" s="7">
        <v>16</v>
      </c>
      <c r="B81" s="7">
        <v>4</v>
      </c>
      <c r="C81" s="7" t="s">
        <v>3</v>
      </c>
      <c r="D81" s="7">
        <v>10.245455</v>
      </c>
      <c r="E81" s="7">
        <v>75.862070000000003</v>
      </c>
      <c r="F81" s="7">
        <v>88</v>
      </c>
      <c r="G81">
        <f t="shared" si="4"/>
        <v>12.137929999999997</v>
      </c>
      <c r="H81">
        <f t="shared" si="5"/>
        <v>12.137929999999997</v>
      </c>
      <c r="I81">
        <f t="shared" si="6"/>
        <v>12.262929999999997</v>
      </c>
      <c r="J81">
        <f t="shared" si="7"/>
        <v>3.616231820362743</v>
      </c>
    </row>
    <row r="82" spans="1:10">
      <c r="A82" s="7">
        <v>17</v>
      </c>
      <c r="B82" s="7">
        <v>0</v>
      </c>
      <c r="C82" s="7" t="s">
        <v>5</v>
      </c>
      <c r="D82" s="7">
        <v>9.4391149999999993</v>
      </c>
      <c r="E82" s="7">
        <v>88.059700000000007</v>
      </c>
      <c r="F82" s="7">
        <v>95</v>
      </c>
      <c r="G82">
        <f t="shared" si="4"/>
        <v>6.9402999999999935</v>
      </c>
      <c r="H82">
        <f t="shared" si="5"/>
        <v>6.9402999999999935</v>
      </c>
      <c r="I82">
        <f t="shared" si="6"/>
        <v>7.0652999999999935</v>
      </c>
      <c r="J82">
        <f t="shared" si="7"/>
        <v>2.8207508201945122</v>
      </c>
    </row>
    <row r="83" spans="1:10">
      <c r="A83" s="7">
        <v>17</v>
      </c>
      <c r="B83" s="7">
        <v>1</v>
      </c>
      <c r="C83" s="7" t="s">
        <v>6</v>
      </c>
      <c r="D83" s="7">
        <v>11.118423</v>
      </c>
      <c r="E83" s="7">
        <v>55.76923</v>
      </c>
      <c r="F83" s="7">
        <v>78</v>
      </c>
      <c r="G83">
        <f t="shared" si="4"/>
        <v>22.23077</v>
      </c>
      <c r="H83">
        <f t="shared" si="5"/>
        <v>22.23077</v>
      </c>
      <c r="I83">
        <f t="shared" si="6"/>
        <v>22.35577</v>
      </c>
      <c r="J83">
        <f t="shared" si="7"/>
        <v>4.4825753323827833</v>
      </c>
    </row>
    <row r="84" spans="1:10">
      <c r="A84" s="7">
        <v>17</v>
      </c>
      <c r="B84" s="7">
        <v>2</v>
      </c>
      <c r="C84" s="7" t="s">
        <v>5</v>
      </c>
      <c r="D84" s="7">
        <v>8.6613740000000004</v>
      </c>
      <c r="E84" s="7">
        <v>94.047614999999993</v>
      </c>
      <c r="F84" s="7">
        <v>90</v>
      </c>
      <c r="G84">
        <f t="shared" si="4"/>
        <v>-4.0476149999999933</v>
      </c>
      <c r="H84">
        <f t="shared" si="5"/>
        <v>4.0476149999999933</v>
      </c>
      <c r="I84">
        <f t="shared" si="6"/>
        <v>4.1726149999999933</v>
      </c>
      <c r="J84">
        <f t="shared" si="7"/>
        <v>2.0609518117552508</v>
      </c>
    </row>
    <row r="85" spans="1:10">
      <c r="A85" s="7">
        <v>17</v>
      </c>
      <c r="B85" s="7">
        <v>3</v>
      </c>
      <c r="C85" s="7" t="s">
        <v>4</v>
      </c>
      <c r="D85" s="7">
        <v>8.4703370000000007</v>
      </c>
      <c r="E85" s="7">
        <v>95.454543999999999</v>
      </c>
      <c r="F85" s="7">
        <v>99</v>
      </c>
      <c r="G85">
        <f t="shared" si="4"/>
        <v>3.5454560000000015</v>
      </c>
      <c r="H85">
        <f t="shared" si="5"/>
        <v>3.5454560000000015</v>
      </c>
      <c r="I85">
        <f t="shared" si="6"/>
        <v>3.6704560000000015</v>
      </c>
      <c r="J85">
        <f t="shared" si="7"/>
        <v>1.8759593077746737</v>
      </c>
    </row>
    <row r="86" spans="1:10">
      <c r="A86" s="7">
        <v>17</v>
      </c>
      <c r="B86" s="7">
        <v>4</v>
      </c>
      <c r="C86" s="7" t="s">
        <v>3</v>
      </c>
      <c r="D86" s="7">
        <v>2.0728024999999999</v>
      </c>
      <c r="E86" s="7">
        <v>97.959180000000003</v>
      </c>
      <c r="F86" s="7">
        <v>98</v>
      </c>
      <c r="G86">
        <f t="shared" si="4"/>
        <v>4.0819999999996526E-2</v>
      </c>
      <c r="H86">
        <f t="shared" si="5"/>
        <v>4.0819999999996526E-2</v>
      </c>
      <c r="I86">
        <f t="shared" si="6"/>
        <v>0.16581999999999653</v>
      </c>
      <c r="J86">
        <f t="shared" si="7"/>
        <v>-2.5923100701968282</v>
      </c>
    </row>
    <row r="87" spans="1:10">
      <c r="A87" s="7">
        <v>18</v>
      </c>
      <c r="B87" s="7">
        <v>0</v>
      </c>
      <c r="C87" s="7" t="s">
        <v>6</v>
      </c>
      <c r="D87" s="7">
        <v>10.642488999999999</v>
      </c>
      <c r="E87" s="7">
        <v>40.983604</v>
      </c>
      <c r="F87" s="7">
        <v>25</v>
      </c>
      <c r="G87">
        <f t="shared" si="4"/>
        <v>-15.983604</v>
      </c>
      <c r="H87">
        <f t="shared" si="5"/>
        <v>15.983604</v>
      </c>
      <c r="I87">
        <f t="shared" si="6"/>
        <v>16.108604</v>
      </c>
      <c r="J87">
        <f t="shared" si="7"/>
        <v>4.0097595678553049</v>
      </c>
    </row>
    <row r="88" spans="1:10">
      <c r="A88" s="7">
        <v>18</v>
      </c>
      <c r="B88" s="7">
        <v>1</v>
      </c>
      <c r="C88" s="7" t="s">
        <v>5</v>
      </c>
      <c r="D88" s="7">
        <v>11.055304</v>
      </c>
      <c r="E88" s="7">
        <v>66.279070000000004</v>
      </c>
      <c r="F88" s="7">
        <v>45</v>
      </c>
      <c r="G88">
        <f t="shared" si="4"/>
        <v>-21.279070000000004</v>
      </c>
      <c r="H88">
        <f t="shared" si="5"/>
        <v>21.279070000000004</v>
      </c>
      <c r="I88">
        <f t="shared" si="6"/>
        <v>21.404070000000004</v>
      </c>
      <c r="J88">
        <f t="shared" si="7"/>
        <v>4.41981324714558</v>
      </c>
    </row>
    <row r="89" spans="1:10">
      <c r="A89" s="7">
        <v>18</v>
      </c>
      <c r="B89" s="7">
        <v>2</v>
      </c>
      <c r="C89" s="7" t="s">
        <v>5</v>
      </c>
      <c r="D89" s="7">
        <v>10.078844999999999</v>
      </c>
      <c r="E89" s="7">
        <v>55.813957000000002</v>
      </c>
      <c r="F89" s="7">
        <v>45</v>
      </c>
      <c r="G89">
        <f t="shared" si="4"/>
        <v>-10.813957000000002</v>
      </c>
      <c r="H89">
        <f t="shared" si="5"/>
        <v>10.813957000000002</v>
      </c>
      <c r="I89">
        <f t="shared" si="6"/>
        <v>10.938957000000002</v>
      </c>
      <c r="J89">
        <f t="shared" si="7"/>
        <v>3.4514032825003387</v>
      </c>
    </row>
    <row r="90" spans="1:10">
      <c r="A90" s="7">
        <v>18</v>
      </c>
      <c r="B90" s="7">
        <v>3</v>
      </c>
      <c r="C90" s="7" t="s">
        <v>3</v>
      </c>
      <c r="D90" s="7">
        <v>7.4831149999999997</v>
      </c>
      <c r="E90" s="7">
        <v>71.212119999999999</v>
      </c>
      <c r="F90" s="7">
        <v>73</v>
      </c>
      <c r="G90">
        <f t="shared" si="4"/>
        <v>1.7878800000000012</v>
      </c>
      <c r="H90">
        <f t="shared" si="5"/>
        <v>1.7878800000000012</v>
      </c>
      <c r="I90">
        <f t="shared" si="6"/>
        <v>1.9128800000000012</v>
      </c>
      <c r="J90">
        <f t="shared" si="7"/>
        <v>0.93574637246341119</v>
      </c>
    </row>
    <row r="91" spans="1:10">
      <c r="A91" s="7">
        <v>18</v>
      </c>
      <c r="B91" s="7">
        <v>4</v>
      </c>
      <c r="C91" s="7" t="s">
        <v>4</v>
      </c>
      <c r="D91" s="7">
        <v>5.8479137000000003</v>
      </c>
      <c r="E91" s="7">
        <v>50.574714999999998</v>
      </c>
      <c r="F91" s="7">
        <v>50</v>
      </c>
      <c r="G91">
        <f t="shared" si="4"/>
        <v>-0.57471499999999764</v>
      </c>
      <c r="H91">
        <f t="shared" si="5"/>
        <v>0.57471499999999764</v>
      </c>
      <c r="I91">
        <f t="shared" si="6"/>
        <v>0.69971499999999764</v>
      </c>
      <c r="J91">
        <f t="shared" si="7"/>
        <v>-0.51516067541755484</v>
      </c>
    </row>
    <row r="92" spans="1:10">
      <c r="A92" s="7">
        <v>19</v>
      </c>
      <c r="B92" s="7">
        <v>0</v>
      </c>
      <c r="C92" s="7" t="s">
        <v>6</v>
      </c>
      <c r="D92" s="7">
        <v>9.4722220000000004</v>
      </c>
      <c r="E92" s="7">
        <v>97.10145</v>
      </c>
      <c r="F92" s="7">
        <v>90</v>
      </c>
      <c r="G92">
        <f t="shared" si="4"/>
        <v>-7.1014499999999998</v>
      </c>
      <c r="H92">
        <f t="shared" si="5"/>
        <v>7.1014499999999998</v>
      </c>
      <c r="I92">
        <f t="shared" si="6"/>
        <v>7.2264499999999998</v>
      </c>
      <c r="J92">
        <f t="shared" si="7"/>
        <v>2.8532870959763263</v>
      </c>
    </row>
    <row r="93" spans="1:10">
      <c r="A93" s="7">
        <v>19</v>
      </c>
      <c r="B93" s="7">
        <v>1</v>
      </c>
      <c r="C93" s="7" t="s">
        <v>5</v>
      </c>
      <c r="D93" s="7">
        <v>8.8586860000000005</v>
      </c>
      <c r="E93" s="7">
        <v>74.358980000000003</v>
      </c>
      <c r="F93" s="7">
        <v>79</v>
      </c>
      <c r="G93">
        <f t="shared" si="4"/>
        <v>4.6410199999999975</v>
      </c>
      <c r="H93">
        <f t="shared" si="5"/>
        <v>4.6410199999999975</v>
      </c>
      <c r="I93">
        <f t="shared" si="6"/>
        <v>4.7660199999999975</v>
      </c>
      <c r="J93">
        <f t="shared" si="7"/>
        <v>2.2527850056281156</v>
      </c>
    </row>
    <row r="94" spans="1:10">
      <c r="A94" s="7">
        <v>19</v>
      </c>
      <c r="B94" s="7">
        <v>2</v>
      </c>
      <c r="C94" s="7" t="s">
        <v>3</v>
      </c>
      <c r="D94" s="7">
        <v>8.4637960000000003</v>
      </c>
      <c r="E94" s="7">
        <v>83.529409999999999</v>
      </c>
      <c r="F94" s="7">
        <v>80</v>
      </c>
      <c r="G94">
        <f t="shared" si="4"/>
        <v>-3.5294099999999986</v>
      </c>
      <c r="H94">
        <f t="shared" si="5"/>
        <v>3.5294099999999986</v>
      </c>
      <c r="I94">
        <f t="shared" si="6"/>
        <v>3.6544099999999986</v>
      </c>
      <c r="J94">
        <f t="shared" si="7"/>
        <v>1.8696385036381165</v>
      </c>
    </row>
    <row r="95" spans="1:10">
      <c r="A95" s="7">
        <v>19</v>
      </c>
      <c r="B95" s="7">
        <v>3</v>
      </c>
      <c r="C95" s="7" t="s">
        <v>4</v>
      </c>
      <c r="D95" s="7">
        <v>8.1590589999999992</v>
      </c>
      <c r="E95" s="7">
        <v>92.857140000000001</v>
      </c>
      <c r="F95" s="7">
        <v>90</v>
      </c>
      <c r="G95">
        <f t="shared" si="4"/>
        <v>-2.8571400000000011</v>
      </c>
      <c r="H95">
        <f t="shared" si="5"/>
        <v>2.8571400000000011</v>
      </c>
      <c r="I95">
        <f t="shared" si="6"/>
        <v>2.9821400000000011</v>
      </c>
      <c r="J95">
        <f t="shared" si="7"/>
        <v>1.5763479881929929</v>
      </c>
    </row>
    <row r="96" spans="1:10">
      <c r="A96" s="7">
        <v>19</v>
      </c>
      <c r="B96" s="7">
        <v>4</v>
      </c>
      <c r="C96" s="7" t="s">
        <v>3</v>
      </c>
      <c r="D96" s="7">
        <v>10.753159500000001</v>
      </c>
      <c r="E96" s="7">
        <v>67.741935999999995</v>
      </c>
      <c r="F96" s="7">
        <v>85</v>
      </c>
      <c r="G96">
        <f t="shared" si="4"/>
        <v>17.258064000000005</v>
      </c>
      <c r="H96">
        <f t="shared" si="5"/>
        <v>17.258064000000005</v>
      </c>
      <c r="I96">
        <f t="shared" si="6"/>
        <v>17.383064000000005</v>
      </c>
      <c r="J96">
        <f t="shared" si="7"/>
        <v>4.1196104939558564</v>
      </c>
    </row>
    <row r="97" spans="1:10">
      <c r="A97" s="7">
        <v>20</v>
      </c>
      <c r="B97" s="7">
        <v>0</v>
      </c>
      <c r="C97" s="7" t="s">
        <v>5</v>
      </c>
      <c r="D97" s="7">
        <v>10.965875</v>
      </c>
      <c r="E97" s="7">
        <v>80</v>
      </c>
      <c r="F97" s="7">
        <v>60</v>
      </c>
      <c r="G97">
        <f t="shared" si="4"/>
        <v>-20</v>
      </c>
      <c r="H97">
        <f t="shared" si="5"/>
        <v>20</v>
      </c>
      <c r="I97">
        <f t="shared" si="6"/>
        <v>20.125</v>
      </c>
      <c r="J97">
        <f t="shared" si="7"/>
        <v>4.3309168781146168</v>
      </c>
    </row>
    <row r="98" spans="1:10">
      <c r="A98" s="7">
        <v>20</v>
      </c>
      <c r="B98" s="7">
        <v>1</v>
      </c>
      <c r="C98" s="7" t="s">
        <v>6</v>
      </c>
      <c r="D98" s="7">
        <v>5.9507836999999997</v>
      </c>
      <c r="E98" s="7">
        <v>50.617283</v>
      </c>
      <c r="F98" s="7">
        <v>50</v>
      </c>
      <c r="G98">
        <f t="shared" si="4"/>
        <v>-0.61728300000000047</v>
      </c>
      <c r="H98">
        <f t="shared" si="5"/>
        <v>0.61728300000000047</v>
      </c>
      <c r="I98">
        <f t="shared" si="6"/>
        <v>0.74228300000000047</v>
      </c>
      <c r="J98">
        <f t="shared" si="7"/>
        <v>-0.42995876672521444</v>
      </c>
    </row>
    <row r="99" spans="1:10">
      <c r="A99" s="7">
        <v>20</v>
      </c>
      <c r="B99" s="7">
        <v>2</v>
      </c>
      <c r="C99" s="7" t="s">
        <v>4</v>
      </c>
      <c r="D99" s="7">
        <v>8.7735509999999994</v>
      </c>
      <c r="E99" s="7">
        <v>84.375</v>
      </c>
      <c r="F99" s="7">
        <v>80</v>
      </c>
      <c r="G99">
        <f t="shared" si="4"/>
        <v>-4.375</v>
      </c>
      <c r="H99">
        <f t="shared" si="5"/>
        <v>4.375</v>
      </c>
      <c r="I99">
        <f t="shared" si="6"/>
        <v>4.5</v>
      </c>
      <c r="J99">
        <f t="shared" si="7"/>
        <v>2.1699250014423126</v>
      </c>
    </row>
    <row r="100" spans="1:10">
      <c r="A100" s="7">
        <v>20</v>
      </c>
      <c r="B100" s="7">
        <v>3</v>
      </c>
      <c r="C100" s="7" t="s">
        <v>3</v>
      </c>
      <c r="D100" s="7">
        <v>6.9316380000000004</v>
      </c>
      <c r="E100" s="7">
        <v>51.219512999999999</v>
      </c>
      <c r="F100" s="7">
        <v>50</v>
      </c>
      <c r="G100">
        <f t="shared" si="4"/>
        <v>-1.2195129999999992</v>
      </c>
      <c r="H100">
        <f t="shared" si="5"/>
        <v>1.2195129999999992</v>
      </c>
      <c r="I100">
        <f t="shared" si="6"/>
        <v>1.3445129999999992</v>
      </c>
      <c r="J100">
        <f t="shared" si="7"/>
        <v>0.42708370459335165</v>
      </c>
    </row>
    <row r="101" spans="1:10">
      <c r="A101" s="7">
        <v>20</v>
      </c>
      <c r="B101" s="7">
        <v>4</v>
      </c>
      <c r="C101" s="7" t="s">
        <v>4</v>
      </c>
      <c r="D101" s="7">
        <v>7.2895279999999998</v>
      </c>
      <c r="E101" s="7">
        <v>26.436782999999998</v>
      </c>
      <c r="F101" s="7">
        <v>28</v>
      </c>
      <c r="G101">
        <f t="shared" si="4"/>
        <v>1.5632170000000016</v>
      </c>
      <c r="H101">
        <f t="shared" si="5"/>
        <v>1.5632170000000016</v>
      </c>
      <c r="I101">
        <f t="shared" si="6"/>
        <v>1.6882170000000016</v>
      </c>
      <c r="J101">
        <f t="shared" si="7"/>
        <v>0.75550035706799701</v>
      </c>
    </row>
    <row r="102" spans="1:10">
      <c r="A102">
        <v>21</v>
      </c>
      <c r="B102">
        <v>0</v>
      </c>
      <c r="C102" t="s">
        <v>6</v>
      </c>
      <c r="D102">
        <v>7.5882095999999999</v>
      </c>
      <c r="E102">
        <v>98.076920000000001</v>
      </c>
      <c r="F102">
        <v>100</v>
      </c>
      <c r="G102">
        <f t="shared" si="4"/>
        <v>1.9230799999999988</v>
      </c>
      <c r="H102">
        <f t="shared" si="5"/>
        <v>1.9230799999999988</v>
      </c>
      <c r="I102">
        <f t="shared" si="6"/>
        <v>2.0480799999999988</v>
      </c>
      <c r="J102">
        <f t="shared" si="7"/>
        <v>1.0342720695122865</v>
      </c>
    </row>
    <row r="103" spans="1:10">
      <c r="A103">
        <v>21</v>
      </c>
      <c r="B103">
        <v>1</v>
      </c>
      <c r="C103" t="s">
        <v>5</v>
      </c>
      <c r="D103">
        <v>9.7975899999999996</v>
      </c>
      <c r="E103">
        <v>33.898308</v>
      </c>
      <c r="F103">
        <v>25</v>
      </c>
      <c r="G103">
        <f t="shared" si="4"/>
        <v>-8.8983080000000001</v>
      </c>
      <c r="H103">
        <f t="shared" si="5"/>
        <v>8.8983080000000001</v>
      </c>
      <c r="I103">
        <f t="shared" si="6"/>
        <v>9.0233080000000001</v>
      </c>
      <c r="J103">
        <f t="shared" si="7"/>
        <v>3.173656431295107</v>
      </c>
    </row>
    <row r="104" spans="1:10">
      <c r="A104">
        <v>21</v>
      </c>
      <c r="B104">
        <v>2</v>
      </c>
      <c r="C104" t="s">
        <v>5</v>
      </c>
      <c r="D104">
        <v>10.115971999999999</v>
      </c>
      <c r="E104">
        <v>41.095889999999997</v>
      </c>
      <c r="F104">
        <v>30</v>
      </c>
      <c r="G104">
        <f t="shared" si="4"/>
        <v>-11.095889999999997</v>
      </c>
      <c r="H104">
        <f t="shared" si="5"/>
        <v>11.095889999999997</v>
      </c>
      <c r="I104">
        <f t="shared" si="6"/>
        <v>11.220889999999997</v>
      </c>
      <c r="J104">
        <f t="shared" si="7"/>
        <v>3.4881152046722148</v>
      </c>
    </row>
    <row r="105" spans="1:10">
      <c r="A105">
        <v>21</v>
      </c>
      <c r="B105">
        <v>3</v>
      </c>
      <c r="C105" t="s">
        <v>3</v>
      </c>
      <c r="D105">
        <v>9.4980779999999996</v>
      </c>
      <c r="E105">
        <v>40.229885000000003</v>
      </c>
      <c r="F105">
        <v>33</v>
      </c>
      <c r="G105">
        <f t="shared" si="4"/>
        <v>-7.229885000000003</v>
      </c>
      <c r="H105">
        <f t="shared" si="5"/>
        <v>7.229885000000003</v>
      </c>
      <c r="I105">
        <f t="shared" si="6"/>
        <v>7.354885000000003</v>
      </c>
      <c r="J105">
        <f t="shared" si="7"/>
        <v>2.8787027838693966</v>
      </c>
    </row>
    <row r="106" spans="1:10">
      <c r="A106">
        <v>21</v>
      </c>
      <c r="B106">
        <v>4</v>
      </c>
      <c r="C106" t="s">
        <v>4</v>
      </c>
      <c r="D106">
        <v>9.3810929999999999</v>
      </c>
      <c r="E106">
        <v>83.333330000000004</v>
      </c>
      <c r="F106">
        <v>90</v>
      </c>
      <c r="G106">
        <f t="shared" si="4"/>
        <v>6.6666699999999963</v>
      </c>
      <c r="H106">
        <f t="shared" si="5"/>
        <v>6.6666699999999963</v>
      </c>
      <c r="I106">
        <f t="shared" si="6"/>
        <v>6.7916699999999963</v>
      </c>
      <c r="J106">
        <f t="shared" si="7"/>
        <v>2.7637663615809327</v>
      </c>
    </row>
    <row r="107" spans="1:10">
      <c r="A107" s="7">
        <v>22</v>
      </c>
      <c r="B107" s="7">
        <v>0</v>
      </c>
      <c r="C107" s="7" t="s">
        <v>6</v>
      </c>
      <c r="D107" s="7">
        <v>10.097194</v>
      </c>
      <c r="E107" s="7">
        <v>55.952379999999998</v>
      </c>
      <c r="F107" s="7">
        <v>45</v>
      </c>
      <c r="G107">
        <f t="shared" si="4"/>
        <v>-10.952379999999998</v>
      </c>
      <c r="H107">
        <f t="shared" si="5"/>
        <v>10.952379999999998</v>
      </c>
      <c r="I107">
        <f t="shared" si="6"/>
        <v>11.077379999999998</v>
      </c>
      <c r="J107">
        <f t="shared" si="7"/>
        <v>3.4695447932442729</v>
      </c>
    </row>
    <row r="108" spans="1:10">
      <c r="A108" s="7">
        <v>22</v>
      </c>
      <c r="B108" s="7">
        <v>1</v>
      </c>
      <c r="C108" s="7" t="s">
        <v>5</v>
      </c>
      <c r="D108" s="7">
        <v>11.069048</v>
      </c>
      <c r="E108" s="7">
        <v>34.482757999999997</v>
      </c>
      <c r="F108" s="7">
        <v>13</v>
      </c>
      <c r="G108">
        <f t="shared" si="4"/>
        <v>-21.482757999999997</v>
      </c>
      <c r="H108">
        <f t="shared" si="5"/>
        <v>21.482757999999997</v>
      </c>
      <c r="I108">
        <f t="shared" si="6"/>
        <v>21.607757999999997</v>
      </c>
      <c r="J108">
        <f t="shared" si="7"/>
        <v>4.4334774822129033</v>
      </c>
    </row>
    <row r="109" spans="1:10">
      <c r="A109" s="7">
        <v>22</v>
      </c>
      <c r="B109" s="7">
        <v>2</v>
      </c>
      <c r="C109" s="7" t="s">
        <v>4</v>
      </c>
      <c r="D109" s="7">
        <v>9.598808</v>
      </c>
      <c r="E109" s="7">
        <v>97.752809999999997</v>
      </c>
      <c r="F109" s="7">
        <v>90</v>
      </c>
      <c r="G109">
        <f t="shared" si="4"/>
        <v>-7.7528099999999966</v>
      </c>
      <c r="H109">
        <f t="shared" si="5"/>
        <v>7.7528099999999966</v>
      </c>
      <c r="I109">
        <f t="shared" si="6"/>
        <v>7.8778099999999966</v>
      </c>
      <c r="J109">
        <f t="shared" si="7"/>
        <v>2.9777946219071079</v>
      </c>
    </row>
    <row r="110" spans="1:10">
      <c r="A110" s="7">
        <v>22</v>
      </c>
      <c r="B110" s="7">
        <v>3</v>
      </c>
      <c r="C110" s="7" t="s">
        <v>4</v>
      </c>
      <c r="D110" s="7">
        <v>10.738084000000001</v>
      </c>
      <c r="E110" s="7">
        <v>62.921351999999999</v>
      </c>
      <c r="F110" s="7">
        <v>80</v>
      </c>
      <c r="G110">
        <f t="shared" si="4"/>
        <v>17.078648000000001</v>
      </c>
      <c r="H110">
        <f t="shared" si="5"/>
        <v>17.078648000000001</v>
      </c>
      <c r="I110">
        <f t="shared" si="6"/>
        <v>17.203648000000001</v>
      </c>
      <c r="J110">
        <f t="shared" si="7"/>
        <v>4.104642612923481</v>
      </c>
    </row>
    <row r="111" spans="1:10">
      <c r="A111" s="7">
        <v>22</v>
      </c>
      <c r="B111" s="7">
        <v>4</v>
      </c>
      <c r="C111" s="7" t="s">
        <v>3</v>
      </c>
      <c r="D111" s="7">
        <v>6.4318239999999998</v>
      </c>
      <c r="E111" s="7">
        <v>75.862070000000003</v>
      </c>
      <c r="F111" s="7">
        <v>75</v>
      </c>
      <c r="G111">
        <f t="shared" si="4"/>
        <v>-0.86207000000000278</v>
      </c>
      <c r="H111">
        <f t="shared" si="5"/>
        <v>0.86207000000000278</v>
      </c>
      <c r="I111">
        <f t="shared" si="6"/>
        <v>0.98707000000000278</v>
      </c>
      <c r="J111">
        <f t="shared" si="7"/>
        <v>-1.8775695036613756E-2</v>
      </c>
    </row>
    <row r="112" spans="1:10">
      <c r="A112" s="7">
        <v>23</v>
      </c>
      <c r="B112" s="7">
        <v>0</v>
      </c>
      <c r="C112" s="7" t="s">
        <v>6</v>
      </c>
      <c r="D112" s="7">
        <v>9.9036875000000002</v>
      </c>
      <c r="E112" s="7">
        <v>70.422539999999998</v>
      </c>
      <c r="F112" s="7">
        <v>80</v>
      </c>
      <c r="G112">
        <f t="shared" si="4"/>
        <v>9.5774600000000021</v>
      </c>
      <c r="H112">
        <f t="shared" si="5"/>
        <v>9.5774600000000021</v>
      </c>
      <c r="I112">
        <f t="shared" si="6"/>
        <v>9.7024600000000021</v>
      </c>
      <c r="J112">
        <f t="shared" si="7"/>
        <v>3.2783505802734818</v>
      </c>
    </row>
    <row r="113" spans="1:10">
      <c r="A113" s="7">
        <v>23</v>
      </c>
      <c r="B113" s="7">
        <v>1</v>
      </c>
      <c r="C113" s="7" t="s">
        <v>5</v>
      </c>
      <c r="D113" s="7">
        <v>7.5261936</v>
      </c>
      <c r="E113" s="7">
        <v>88.157889999999995</v>
      </c>
      <c r="F113" s="7">
        <v>90</v>
      </c>
      <c r="G113">
        <f t="shared" si="4"/>
        <v>1.8421100000000052</v>
      </c>
      <c r="H113">
        <f t="shared" si="5"/>
        <v>1.8421100000000052</v>
      </c>
      <c r="I113">
        <f t="shared" si="6"/>
        <v>1.9671100000000052</v>
      </c>
      <c r="J113">
        <f t="shared" si="7"/>
        <v>0.97607763479859966</v>
      </c>
    </row>
    <row r="114" spans="1:10">
      <c r="A114" s="7">
        <v>23</v>
      </c>
      <c r="B114" s="7">
        <v>2</v>
      </c>
      <c r="C114" s="7" t="s">
        <v>4</v>
      </c>
      <c r="D114" s="7">
        <v>7.1944299999999997</v>
      </c>
      <c r="E114" s="7">
        <v>91.463419999999999</v>
      </c>
      <c r="F114" s="7">
        <v>90</v>
      </c>
      <c r="G114">
        <f t="shared" si="4"/>
        <v>-1.4634199999999993</v>
      </c>
      <c r="H114">
        <f t="shared" si="5"/>
        <v>1.4634199999999993</v>
      </c>
      <c r="I114">
        <f t="shared" si="6"/>
        <v>1.5884199999999993</v>
      </c>
      <c r="J114">
        <f t="shared" si="7"/>
        <v>0.66759243124772372</v>
      </c>
    </row>
    <row r="115" spans="1:10">
      <c r="A115" s="7">
        <v>23</v>
      </c>
      <c r="B115" s="7">
        <v>3</v>
      </c>
      <c r="C115" s="7" t="s">
        <v>3</v>
      </c>
      <c r="D115" s="7">
        <v>9.3845229999999997</v>
      </c>
      <c r="E115" s="7">
        <v>39.682540000000003</v>
      </c>
      <c r="F115" s="7">
        <v>33</v>
      </c>
      <c r="G115">
        <f t="shared" si="4"/>
        <v>-6.682540000000003</v>
      </c>
      <c r="H115">
        <f t="shared" si="5"/>
        <v>6.682540000000003</v>
      </c>
      <c r="I115">
        <f t="shared" si="6"/>
        <v>6.807540000000003</v>
      </c>
      <c r="J115">
        <f t="shared" si="7"/>
        <v>2.7671335543358504</v>
      </c>
    </row>
    <row r="116" spans="1:10">
      <c r="A116" s="7">
        <v>23</v>
      </c>
      <c r="B116" s="7">
        <v>4</v>
      </c>
      <c r="C116" s="7" t="s">
        <v>4</v>
      </c>
      <c r="D116" s="7">
        <v>9.5976289999999995</v>
      </c>
      <c r="E116" s="7">
        <v>57.746474999999997</v>
      </c>
      <c r="F116" s="7">
        <v>50</v>
      </c>
      <c r="G116">
        <f t="shared" si="4"/>
        <v>-7.7464749999999967</v>
      </c>
      <c r="H116">
        <f t="shared" si="5"/>
        <v>7.7464749999999967</v>
      </c>
      <c r="I116">
        <f t="shared" si="6"/>
        <v>7.8714749999999967</v>
      </c>
      <c r="J116">
        <f t="shared" si="7"/>
        <v>2.9766340011453467</v>
      </c>
    </row>
    <row r="117" spans="1:10">
      <c r="A117" s="7">
        <v>24</v>
      </c>
      <c r="B117" s="7">
        <v>0</v>
      </c>
      <c r="C117" s="7" t="s">
        <v>6</v>
      </c>
      <c r="D117" s="7">
        <v>11.2128725</v>
      </c>
      <c r="E117" s="7">
        <v>33.734940000000002</v>
      </c>
      <c r="F117" s="7">
        <v>10</v>
      </c>
      <c r="G117">
        <f t="shared" si="4"/>
        <v>-23.734940000000002</v>
      </c>
      <c r="H117">
        <f t="shared" si="5"/>
        <v>23.734940000000002</v>
      </c>
      <c r="I117">
        <f t="shared" si="6"/>
        <v>23.859940000000002</v>
      </c>
      <c r="J117">
        <f t="shared" si="7"/>
        <v>4.5765185100155881</v>
      </c>
    </row>
    <row r="118" spans="1:10">
      <c r="A118" s="7">
        <v>24</v>
      </c>
      <c r="B118" s="7">
        <v>1</v>
      </c>
      <c r="C118" s="7" t="s">
        <v>5</v>
      </c>
      <c r="D118" s="7">
        <v>9.5789980000000003</v>
      </c>
      <c r="E118" s="7">
        <v>82.352940000000004</v>
      </c>
      <c r="F118" s="7">
        <v>90</v>
      </c>
      <c r="G118">
        <f t="shared" si="4"/>
        <v>7.6470599999999962</v>
      </c>
      <c r="H118">
        <f t="shared" si="5"/>
        <v>7.6470599999999962</v>
      </c>
      <c r="I118">
        <f t="shared" si="6"/>
        <v>7.7720599999999962</v>
      </c>
      <c r="J118">
        <f t="shared" si="7"/>
        <v>2.9582970385156813</v>
      </c>
    </row>
    <row r="119" spans="1:10">
      <c r="A119" s="7">
        <v>24</v>
      </c>
      <c r="B119" s="7">
        <v>2</v>
      </c>
      <c r="C119" s="7" t="s">
        <v>3</v>
      </c>
      <c r="D119" s="7">
        <v>10.188332000000001</v>
      </c>
      <c r="E119" s="7">
        <v>77.333330000000004</v>
      </c>
      <c r="F119" s="7">
        <v>89</v>
      </c>
      <c r="G119">
        <f t="shared" si="4"/>
        <v>11.666669999999996</v>
      </c>
      <c r="H119">
        <f t="shared" si="5"/>
        <v>11.666669999999996</v>
      </c>
      <c r="I119">
        <f t="shared" si="6"/>
        <v>11.791669999999996</v>
      </c>
      <c r="J119">
        <f t="shared" si="7"/>
        <v>3.5596961499396551</v>
      </c>
    </row>
    <row r="120" spans="1:10">
      <c r="A120" s="7">
        <v>24</v>
      </c>
      <c r="B120" s="7">
        <v>3</v>
      </c>
      <c r="C120" s="7" t="s">
        <v>3</v>
      </c>
      <c r="D120" s="7">
        <v>10.459607</v>
      </c>
      <c r="E120" s="7">
        <v>39.080460000000002</v>
      </c>
      <c r="F120" s="7">
        <v>25</v>
      </c>
      <c r="G120">
        <f t="shared" si="4"/>
        <v>-14.080460000000002</v>
      </c>
      <c r="H120">
        <f t="shared" si="5"/>
        <v>14.080460000000002</v>
      </c>
      <c r="I120">
        <f t="shared" si="6"/>
        <v>14.205460000000002</v>
      </c>
      <c r="J120">
        <f t="shared" si="7"/>
        <v>3.8283736443995919</v>
      </c>
    </row>
    <row r="121" spans="1:10">
      <c r="A121" s="7">
        <v>24</v>
      </c>
      <c r="B121" s="7">
        <v>4</v>
      </c>
      <c r="C121" s="7" t="s">
        <v>4</v>
      </c>
      <c r="D121" s="7">
        <v>9.7854179999999999</v>
      </c>
      <c r="E121" s="7">
        <v>98.823530000000005</v>
      </c>
      <c r="F121" s="7">
        <v>90</v>
      </c>
      <c r="G121">
        <f t="shared" si="4"/>
        <v>-8.8235300000000052</v>
      </c>
      <c r="H121">
        <f t="shared" si="5"/>
        <v>8.8235300000000052</v>
      </c>
      <c r="I121">
        <f t="shared" si="6"/>
        <v>8.9485300000000052</v>
      </c>
      <c r="J121">
        <f t="shared" si="7"/>
        <v>3.161650706299544</v>
      </c>
    </row>
    <row r="122" spans="1:10">
      <c r="A122" s="7">
        <v>25</v>
      </c>
      <c r="B122" s="7">
        <v>0</v>
      </c>
      <c r="C122" s="7" t="s">
        <v>6</v>
      </c>
      <c r="D122" s="7">
        <v>9.7329690000000006</v>
      </c>
      <c r="E122" s="7">
        <v>69.491519999999994</v>
      </c>
      <c r="F122" s="7">
        <v>78</v>
      </c>
      <c r="G122">
        <f t="shared" si="4"/>
        <v>8.5084800000000058</v>
      </c>
      <c r="H122">
        <f t="shared" si="5"/>
        <v>8.5084800000000058</v>
      </c>
      <c r="I122">
        <f t="shared" si="6"/>
        <v>8.6334800000000058</v>
      </c>
      <c r="J122">
        <f t="shared" si="7"/>
        <v>3.1099422009747952</v>
      </c>
    </row>
    <row r="123" spans="1:10">
      <c r="A123" s="7">
        <v>25</v>
      </c>
      <c r="B123" s="7">
        <v>1</v>
      </c>
      <c r="C123" s="7" t="s">
        <v>5</v>
      </c>
      <c r="D123" s="7">
        <v>10.181808</v>
      </c>
      <c r="E123" s="7">
        <v>45.614032999999999</v>
      </c>
      <c r="F123" s="7">
        <v>34</v>
      </c>
      <c r="G123">
        <f t="shared" si="4"/>
        <v>-11.614032999999999</v>
      </c>
      <c r="H123">
        <f t="shared" si="5"/>
        <v>11.614032999999999</v>
      </c>
      <c r="I123">
        <f t="shared" si="6"/>
        <v>11.739032999999999</v>
      </c>
      <c r="J123">
        <f t="shared" si="7"/>
        <v>3.5532416665752846</v>
      </c>
    </row>
    <row r="124" spans="1:10">
      <c r="A124" s="7">
        <v>25</v>
      </c>
      <c r="B124" s="7">
        <v>2</v>
      </c>
      <c r="C124" s="7" t="s">
        <v>3</v>
      </c>
      <c r="D124" s="7">
        <v>8.3033889999999992</v>
      </c>
      <c r="E124" s="7">
        <v>61.842109999999998</v>
      </c>
      <c r="F124" s="7">
        <v>65</v>
      </c>
      <c r="G124">
        <f t="shared" si="4"/>
        <v>3.1578900000000019</v>
      </c>
      <c r="H124">
        <f t="shared" si="5"/>
        <v>3.1578900000000019</v>
      </c>
      <c r="I124">
        <f t="shared" si="6"/>
        <v>3.2828900000000019</v>
      </c>
      <c r="J124">
        <f t="shared" si="7"/>
        <v>1.7149664102480269</v>
      </c>
    </row>
    <row r="125" spans="1:10">
      <c r="A125" s="7">
        <v>25</v>
      </c>
      <c r="B125" s="7">
        <v>3</v>
      </c>
      <c r="C125" s="7" t="s">
        <v>3</v>
      </c>
      <c r="D125" s="7">
        <v>8.8141820000000006</v>
      </c>
      <c r="E125" s="7">
        <v>37.5</v>
      </c>
      <c r="F125" s="7">
        <v>42</v>
      </c>
      <c r="G125">
        <f t="shared" si="4"/>
        <v>4.5</v>
      </c>
      <c r="H125">
        <f t="shared" si="5"/>
        <v>4.5</v>
      </c>
      <c r="I125">
        <f t="shared" si="6"/>
        <v>4.625</v>
      </c>
      <c r="J125">
        <f t="shared" si="7"/>
        <v>2.2094533656289501</v>
      </c>
    </row>
    <row r="126" spans="1:10">
      <c r="A126" s="7">
        <v>25</v>
      </c>
      <c r="B126" s="7">
        <v>4</v>
      </c>
      <c r="C126" s="7" t="s">
        <v>4</v>
      </c>
      <c r="D126" s="7">
        <v>10.091480000000001</v>
      </c>
      <c r="E126" s="7">
        <v>40.909092000000001</v>
      </c>
      <c r="F126" s="7">
        <v>30</v>
      </c>
      <c r="G126">
        <f t="shared" si="4"/>
        <v>-10.909092000000001</v>
      </c>
      <c r="H126">
        <f t="shared" si="5"/>
        <v>10.909092000000001</v>
      </c>
      <c r="I126">
        <f t="shared" si="6"/>
        <v>11.034092000000001</v>
      </c>
      <c r="J126">
        <f t="shared" si="7"/>
        <v>3.4638960094170312</v>
      </c>
    </row>
    <row r="127" spans="1:10">
      <c r="A127" s="7">
        <v>26</v>
      </c>
      <c r="B127" s="7">
        <v>0</v>
      </c>
      <c r="C127" s="7" t="s">
        <v>6</v>
      </c>
      <c r="D127" s="7">
        <v>9.4310100000000006</v>
      </c>
      <c r="E127" s="7">
        <v>83.098590000000002</v>
      </c>
      <c r="F127" s="7">
        <v>90</v>
      </c>
      <c r="G127">
        <f t="shared" si="4"/>
        <v>6.9014099999999985</v>
      </c>
      <c r="H127">
        <f t="shared" si="5"/>
        <v>6.9014099999999985</v>
      </c>
      <c r="I127">
        <f t="shared" si="6"/>
        <v>7.0264099999999985</v>
      </c>
      <c r="J127">
        <f t="shared" si="7"/>
        <v>2.8127877621152075</v>
      </c>
    </row>
    <row r="128" spans="1:10">
      <c r="A128" s="7">
        <v>26</v>
      </c>
      <c r="B128" s="7">
        <v>1</v>
      </c>
      <c r="C128" s="7" t="s">
        <v>5</v>
      </c>
      <c r="D128" s="7">
        <v>11.950723</v>
      </c>
      <c r="E128" s="7">
        <v>89.583330000000004</v>
      </c>
      <c r="F128" s="7">
        <v>50</v>
      </c>
      <c r="G128">
        <f t="shared" si="4"/>
        <v>-39.583330000000004</v>
      </c>
      <c r="H128">
        <f t="shared" si="5"/>
        <v>39.583330000000004</v>
      </c>
      <c r="I128">
        <f t="shared" si="6"/>
        <v>39.708330000000004</v>
      </c>
      <c r="J128">
        <f t="shared" si="7"/>
        <v>5.3113697820811172</v>
      </c>
    </row>
    <row r="129" spans="1:10">
      <c r="A129" s="7">
        <v>26</v>
      </c>
      <c r="B129" s="7">
        <v>2</v>
      </c>
      <c r="C129" s="7" t="s">
        <v>5</v>
      </c>
      <c r="D129" s="7">
        <v>7.7187133000000001</v>
      </c>
      <c r="E129" s="7">
        <v>92.105260000000001</v>
      </c>
      <c r="F129" s="7">
        <v>90</v>
      </c>
      <c r="G129">
        <f t="shared" si="4"/>
        <v>-2.1052600000000012</v>
      </c>
      <c r="H129">
        <f t="shared" si="5"/>
        <v>2.1052600000000012</v>
      </c>
      <c r="I129">
        <f t="shared" si="6"/>
        <v>2.2302600000000012</v>
      </c>
      <c r="J129">
        <f t="shared" si="7"/>
        <v>1.1572119069372728</v>
      </c>
    </row>
    <row r="130" spans="1:10">
      <c r="A130" s="7">
        <v>26</v>
      </c>
      <c r="B130" s="7">
        <v>3</v>
      </c>
      <c r="C130" s="7" t="s">
        <v>4</v>
      </c>
      <c r="D130" s="7">
        <v>9.3460920000000005</v>
      </c>
      <c r="E130" s="7">
        <v>31.506847</v>
      </c>
      <c r="F130" s="7">
        <v>25</v>
      </c>
      <c r="G130">
        <f t="shared" si="4"/>
        <v>-6.5068470000000005</v>
      </c>
      <c r="H130">
        <f t="shared" si="5"/>
        <v>6.5068470000000005</v>
      </c>
      <c r="I130">
        <f t="shared" si="6"/>
        <v>6.6318470000000005</v>
      </c>
      <c r="J130">
        <f t="shared" si="7"/>
        <v>2.729410723527355</v>
      </c>
    </row>
    <row r="131" spans="1:10">
      <c r="A131" s="7">
        <v>26</v>
      </c>
      <c r="B131" s="7">
        <v>4</v>
      </c>
      <c r="C131" s="7" t="s">
        <v>3</v>
      </c>
      <c r="D131" s="7">
        <v>7.2824460000000002</v>
      </c>
      <c r="E131" s="7">
        <v>64.44444</v>
      </c>
      <c r="F131" s="7">
        <v>66</v>
      </c>
      <c r="G131">
        <f t="shared" ref="G131:G151" si="8" xml:space="preserve"> (F131 - E131)</f>
        <v>1.5555599999999998</v>
      </c>
      <c r="H131">
        <f t="shared" ref="H131:H151" si="9">ABS(G131)</f>
        <v>1.5555599999999998</v>
      </c>
      <c r="I131">
        <f t="shared" ref="I131:I151" si="10" xml:space="preserve"> (H131 + 0.125)</f>
        <v>1.6805599999999998</v>
      </c>
      <c r="J131">
        <f t="shared" ref="J131:J151" si="11" xml:space="preserve"> LOG(I131, 2)</f>
        <v>0.74894205121908053</v>
      </c>
    </row>
    <row r="132" spans="1:10">
      <c r="A132" s="7">
        <v>27</v>
      </c>
      <c r="B132" s="7">
        <v>0</v>
      </c>
      <c r="C132" s="7" t="s">
        <v>5</v>
      </c>
      <c r="D132" s="7">
        <v>11.109601</v>
      </c>
      <c r="E132" s="7">
        <v>61.904761999999998</v>
      </c>
      <c r="F132" s="7">
        <v>84</v>
      </c>
      <c r="G132">
        <f t="shared" si="8"/>
        <v>22.095238000000002</v>
      </c>
      <c r="H132">
        <f t="shared" si="9"/>
        <v>22.095238000000002</v>
      </c>
      <c r="I132">
        <f t="shared" si="10"/>
        <v>22.220238000000002</v>
      </c>
      <c r="J132">
        <f t="shared" si="11"/>
        <v>4.4738023643407789</v>
      </c>
    </row>
    <row r="133" spans="1:10">
      <c r="A133" s="7">
        <v>27</v>
      </c>
      <c r="B133" s="7">
        <v>1</v>
      </c>
      <c r="C133" s="7" t="s">
        <v>6</v>
      </c>
      <c r="D133" s="7">
        <v>9.9170619999999996</v>
      </c>
      <c r="E133" s="7">
        <v>36.666668000000001</v>
      </c>
      <c r="F133" s="7">
        <v>27</v>
      </c>
      <c r="G133">
        <f t="shared" si="8"/>
        <v>-9.6666680000000014</v>
      </c>
      <c r="H133">
        <f t="shared" si="9"/>
        <v>9.6666680000000014</v>
      </c>
      <c r="I133">
        <f t="shared" si="10"/>
        <v>9.7916680000000014</v>
      </c>
      <c r="J133">
        <f t="shared" si="11"/>
        <v>3.2915546422959214</v>
      </c>
    </row>
    <row r="134" spans="1:10">
      <c r="A134" s="7">
        <v>27</v>
      </c>
      <c r="B134" s="7">
        <v>2</v>
      </c>
      <c r="C134" s="7" t="s">
        <v>3</v>
      </c>
      <c r="D134" s="7">
        <v>9.4106900000000007</v>
      </c>
      <c r="E134" s="7">
        <v>37.804879999999997</v>
      </c>
      <c r="F134" s="7">
        <v>31</v>
      </c>
      <c r="G134">
        <f t="shared" si="8"/>
        <v>-6.8048799999999972</v>
      </c>
      <c r="H134">
        <f t="shared" si="9"/>
        <v>6.8048799999999972</v>
      </c>
      <c r="I134">
        <f t="shared" si="10"/>
        <v>6.9298799999999972</v>
      </c>
      <c r="J134">
        <f t="shared" si="11"/>
        <v>2.7928303704138844</v>
      </c>
    </row>
    <row r="135" spans="1:10">
      <c r="A135" s="7">
        <v>27</v>
      </c>
      <c r="B135" s="7">
        <v>3</v>
      </c>
      <c r="C135" s="7" t="s">
        <v>4</v>
      </c>
      <c r="D135" s="7">
        <v>9.2375299999999996</v>
      </c>
      <c r="E135" s="7">
        <v>85.964910000000003</v>
      </c>
      <c r="F135" s="7">
        <v>92</v>
      </c>
      <c r="G135">
        <f t="shared" si="8"/>
        <v>6.0350899999999967</v>
      </c>
      <c r="H135">
        <f t="shared" si="9"/>
        <v>6.0350899999999967</v>
      </c>
      <c r="I135">
        <f t="shared" si="10"/>
        <v>6.1600899999999967</v>
      </c>
      <c r="J135">
        <f t="shared" si="11"/>
        <v>2.6229514291028324</v>
      </c>
    </row>
    <row r="136" spans="1:10">
      <c r="A136" s="7">
        <v>27</v>
      </c>
      <c r="B136" s="7">
        <v>4</v>
      </c>
      <c r="C136" s="7" t="s">
        <v>3</v>
      </c>
      <c r="D136" s="7">
        <v>6.5014563000000001</v>
      </c>
      <c r="E136" s="7">
        <v>61.904761999999998</v>
      </c>
      <c r="F136" s="7">
        <v>61</v>
      </c>
      <c r="G136">
        <f t="shared" si="8"/>
        <v>-0.90476199999999807</v>
      </c>
      <c r="H136">
        <f t="shared" si="9"/>
        <v>0.90476199999999807</v>
      </c>
      <c r="I136">
        <f t="shared" si="10"/>
        <v>1.0297619999999981</v>
      </c>
      <c r="J136">
        <f t="shared" si="11"/>
        <v>4.2310938286398557E-2</v>
      </c>
    </row>
    <row r="137" spans="1:10">
      <c r="A137" s="7">
        <v>28</v>
      </c>
      <c r="B137" s="7">
        <v>0</v>
      </c>
      <c r="C137" s="7" t="s">
        <v>5</v>
      </c>
      <c r="D137" s="7">
        <v>9.321161</v>
      </c>
      <c r="E137" s="7">
        <v>31.395350000000001</v>
      </c>
      <c r="F137" s="7">
        <v>25</v>
      </c>
      <c r="G137">
        <f t="shared" si="8"/>
        <v>-6.3953500000000005</v>
      </c>
      <c r="H137">
        <f t="shared" si="9"/>
        <v>6.3953500000000005</v>
      </c>
      <c r="I137">
        <f t="shared" si="10"/>
        <v>6.5203500000000005</v>
      </c>
      <c r="J137">
        <f t="shared" si="11"/>
        <v>2.7049494076636953</v>
      </c>
    </row>
    <row r="138" spans="1:10">
      <c r="A138" s="7">
        <v>28</v>
      </c>
      <c r="B138" s="7">
        <v>1</v>
      </c>
      <c r="C138" s="7" t="s">
        <v>6</v>
      </c>
      <c r="D138" s="7">
        <v>9.6056139999999992</v>
      </c>
      <c r="E138" s="7">
        <v>84.210526000000002</v>
      </c>
      <c r="F138" s="7">
        <v>92</v>
      </c>
      <c r="G138">
        <f t="shared" si="8"/>
        <v>7.7894739999999985</v>
      </c>
      <c r="H138">
        <f t="shared" si="9"/>
        <v>7.7894739999999985</v>
      </c>
      <c r="I138">
        <f t="shared" si="10"/>
        <v>7.9144739999999985</v>
      </c>
      <c r="J138">
        <f t="shared" si="11"/>
        <v>2.9844934712963815</v>
      </c>
    </row>
    <row r="139" spans="1:10">
      <c r="A139" s="7">
        <v>28</v>
      </c>
      <c r="B139" s="7">
        <v>2</v>
      </c>
      <c r="C139" s="7" t="s">
        <v>4</v>
      </c>
      <c r="D139" s="7">
        <v>9.9229020000000006</v>
      </c>
      <c r="E139" s="7">
        <v>85.294110000000003</v>
      </c>
      <c r="F139" s="7">
        <v>95</v>
      </c>
      <c r="G139">
        <f t="shared" si="8"/>
        <v>9.7058899999999966</v>
      </c>
      <c r="H139">
        <f t="shared" si="9"/>
        <v>9.7058899999999966</v>
      </c>
      <c r="I139">
        <f t="shared" si="10"/>
        <v>9.8308899999999966</v>
      </c>
      <c r="J139">
        <f t="shared" si="11"/>
        <v>3.2973220310586142</v>
      </c>
    </row>
    <row r="140" spans="1:10">
      <c r="A140" s="7">
        <v>28</v>
      </c>
      <c r="B140" s="7">
        <v>3</v>
      </c>
      <c r="C140" s="7" t="s">
        <v>4</v>
      </c>
      <c r="D140" s="7">
        <v>9.1243689999999997</v>
      </c>
      <c r="E140" s="7">
        <v>40.579709999999999</v>
      </c>
      <c r="F140" s="7">
        <v>35</v>
      </c>
      <c r="G140">
        <f t="shared" si="8"/>
        <v>-5.5797099999999986</v>
      </c>
      <c r="H140">
        <f t="shared" si="9"/>
        <v>5.5797099999999986</v>
      </c>
      <c r="I140">
        <f t="shared" si="10"/>
        <v>5.7047099999999986</v>
      </c>
      <c r="J140">
        <f t="shared" si="11"/>
        <v>2.5121535487057307</v>
      </c>
    </row>
    <row r="141" spans="1:10">
      <c r="A141" s="7">
        <v>28</v>
      </c>
      <c r="B141" s="7">
        <v>4</v>
      </c>
      <c r="C141" s="7" t="s">
        <v>3</v>
      </c>
      <c r="D141" s="7">
        <v>9.0236529999999995</v>
      </c>
      <c r="E141" s="7">
        <v>67.796616</v>
      </c>
      <c r="F141" s="7">
        <v>73</v>
      </c>
      <c r="G141">
        <f t="shared" si="8"/>
        <v>5.2033839999999998</v>
      </c>
      <c r="H141">
        <f t="shared" si="9"/>
        <v>5.2033839999999998</v>
      </c>
      <c r="I141">
        <f t="shared" si="10"/>
        <v>5.3283839999999998</v>
      </c>
      <c r="J141">
        <f t="shared" si="11"/>
        <v>2.4136980566833643</v>
      </c>
    </row>
    <row r="142" spans="1:10">
      <c r="A142" s="7">
        <v>29</v>
      </c>
      <c r="B142" s="7">
        <v>0</v>
      </c>
      <c r="C142" s="7" t="s">
        <v>5</v>
      </c>
      <c r="D142" s="7">
        <v>8.7438129999999994</v>
      </c>
      <c r="E142" s="7">
        <v>85.714290000000005</v>
      </c>
      <c r="F142" s="7">
        <v>90</v>
      </c>
      <c r="G142">
        <f t="shared" si="8"/>
        <v>4.2857099999999946</v>
      </c>
      <c r="H142">
        <f t="shared" si="9"/>
        <v>4.2857099999999946</v>
      </c>
      <c r="I142">
        <f t="shared" si="10"/>
        <v>4.4107099999999946</v>
      </c>
      <c r="J142">
        <f t="shared" si="11"/>
        <v>2.1410109077174444</v>
      </c>
    </row>
    <row r="143" spans="1:10">
      <c r="A143" s="7">
        <v>29</v>
      </c>
      <c r="B143" s="7">
        <v>1</v>
      </c>
      <c r="C143" s="7" t="s">
        <v>6</v>
      </c>
      <c r="D143" s="7">
        <v>10.741674</v>
      </c>
      <c r="E143" s="7">
        <v>62.121212</v>
      </c>
      <c r="F143" s="7">
        <v>45</v>
      </c>
      <c r="G143">
        <f t="shared" si="8"/>
        <v>-17.121212</v>
      </c>
      <c r="H143">
        <f t="shared" si="9"/>
        <v>17.121212</v>
      </c>
      <c r="I143">
        <f t="shared" si="10"/>
        <v>17.246212</v>
      </c>
      <c r="J143">
        <f t="shared" si="11"/>
        <v>4.1082076145210049</v>
      </c>
    </row>
    <row r="144" spans="1:10">
      <c r="A144" s="7">
        <v>29</v>
      </c>
      <c r="B144" s="7">
        <v>2</v>
      </c>
      <c r="C144" s="7" t="s">
        <v>5</v>
      </c>
      <c r="D144" s="7">
        <v>9.1847349999999999</v>
      </c>
      <c r="E144" s="7">
        <v>68.181815999999998</v>
      </c>
      <c r="F144" s="7">
        <v>74</v>
      </c>
      <c r="G144">
        <f t="shared" si="8"/>
        <v>5.8181840000000022</v>
      </c>
      <c r="H144">
        <f t="shared" si="9"/>
        <v>5.8181840000000022</v>
      </c>
      <c r="I144">
        <f t="shared" si="10"/>
        <v>5.9431840000000022</v>
      </c>
      <c r="J144">
        <f t="shared" si="11"/>
        <v>2.5712360472413791</v>
      </c>
    </row>
    <row r="145" spans="1:10">
      <c r="A145" s="7">
        <v>29</v>
      </c>
      <c r="B145" s="7">
        <v>3</v>
      </c>
      <c r="C145" s="7" t="s">
        <v>4</v>
      </c>
      <c r="D145" s="7">
        <v>9.2291190000000007</v>
      </c>
      <c r="E145" s="7">
        <v>50</v>
      </c>
      <c r="F145" s="7">
        <v>56</v>
      </c>
      <c r="G145">
        <f t="shared" si="8"/>
        <v>6</v>
      </c>
      <c r="H145">
        <f t="shared" si="9"/>
        <v>6</v>
      </c>
      <c r="I145">
        <f t="shared" si="10"/>
        <v>6.125</v>
      </c>
      <c r="J145">
        <f t="shared" si="11"/>
        <v>2.6147098441152083</v>
      </c>
    </row>
    <row r="146" spans="1:10">
      <c r="A146" s="7">
        <v>29</v>
      </c>
      <c r="B146" s="7">
        <v>4</v>
      </c>
      <c r="C146" s="7" t="s">
        <v>3</v>
      </c>
      <c r="D146" s="7">
        <v>8.6717820000000003</v>
      </c>
      <c r="E146" s="7">
        <v>63.076926999999998</v>
      </c>
      <c r="F146" s="7">
        <v>59</v>
      </c>
      <c r="G146">
        <f t="shared" si="8"/>
        <v>-4.0769269999999977</v>
      </c>
      <c r="H146">
        <f t="shared" si="9"/>
        <v>4.0769269999999977</v>
      </c>
      <c r="I146">
        <f t="shared" si="10"/>
        <v>4.2019269999999977</v>
      </c>
      <c r="J146">
        <f t="shared" si="11"/>
        <v>2.0710510983144297</v>
      </c>
    </row>
    <row r="147" spans="1:10">
      <c r="A147" s="7">
        <v>30</v>
      </c>
      <c r="B147" s="7">
        <v>0</v>
      </c>
      <c r="C147" s="7" t="s">
        <v>6</v>
      </c>
      <c r="D147" s="7">
        <v>10.3047285</v>
      </c>
      <c r="E147" s="7">
        <v>57.647060000000003</v>
      </c>
      <c r="F147" s="7">
        <v>45</v>
      </c>
      <c r="G147">
        <f t="shared" si="8"/>
        <v>-12.647060000000003</v>
      </c>
      <c r="H147">
        <f t="shared" si="9"/>
        <v>12.647060000000003</v>
      </c>
      <c r="I147">
        <f t="shared" si="10"/>
        <v>12.772060000000003</v>
      </c>
      <c r="J147">
        <f t="shared" si="11"/>
        <v>3.6749193303507823</v>
      </c>
    </row>
    <row r="148" spans="1:10">
      <c r="A148" s="7">
        <v>30</v>
      </c>
      <c r="B148" s="7">
        <v>1</v>
      </c>
      <c r="C148" s="7" t="s">
        <v>5</v>
      </c>
      <c r="D148" s="7">
        <v>10.277638</v>
      </c>
      <c r="E148" s="7">
        <v>70.588234</v>
      </c>
      <c r="F148" s="7">
        <v>83</v>
      </c>
      <c r="G148">
        <f t="shared" si="8"/>
        <v>12.411766</v>
      </c>
      <c r="H148">
        <f t="shared" si="9"/>
        <v>12.411766</v>
      </c>
      <c r="I148">
        <f t="shared" si="10"/>
        <v>12.536766</v>
      </c>
      <c r="J148">
        <f t="shared" si="11"/>
        <v>3.6480933315845472</v>
      </c>
    </row>
    <row r="149" spans="1:10">
      <c r="A149" s="7">
        <v>30</v>
      </c>
      <c r="B149" s="7">
        <v>2</v>
      </c>
      <c r="C149" s="7" t="s">
        <v>4</v>
      </c>
      <c r="D149" s="7">
        <v>9.5509869999999992</v>
      </c>
      <c r="E149" s="7">
        <v>77.5</v>
      </c>
      <c r="F149" s="7">
        <v>85</v>
      </c>
      <c r="G149">
        <f t="shared" si="8"/>
        <v>7.5</v>
      </c>
      <c r="H149">
        <f t="shared" si="9"/>
        <v>7.5</v>
      </c>
      <c r="I149">
        <f t="shared" si="10"/>
        <v>7.625</v>
      </c>
      <c r="J149">
        <f t="shared" si="11"/>
        <v>2.9307373375628862</v>
      </c>
    </row>
    <row r="150" spans="1:10">
      <c r="A150" s="7">
        <v>30</v>
      </c>
      <c r="B150" s="7">
        <v>3</v>
      </c>
      <c r="C150" s="7" t="s">
        <v>4</v>
      </c>
      <c r="D150" s="7">
        <v>8.9661449999999991</v>
      </c>
      <c r="E150" s="7">
        <v>96</v>
      </c>
      <c r="F150" s="7">
        <v>91</v>
      </c>
      <c r="G150">
        <f t="shared" si="8"/>
        <v>-5</v>
      </c>
      <c r="H150">
        <f t="shared" si="9"/>
        <v>5</v>
      </c>
      <c r="I150">
        <f t="shared" si="10"/>
        <v>5.125</v>
      </c>
      <c r="J150">
        <f t="shared" si="11"/>
        <v>2.3575520046180838</v>
      </c>
    </row>
    <row r="151" spans="1:10">
      <c r="A151" s="7">
        <v>30</v>
      </c>
      <c r="B151" s="7">
        <v>4</v>
      </c>
      <c r="C151" s="7" t="s">
        <v>3</v>
      </c>
      <c r="D151" s="7">
        <v>4.9335985000000004</v>
      </c>
      <c r="E151" s="7">
        <v>91.304349999999999</v>
      </c>
      <c r="F151" s="7">
        <v>91</v>
      </c>
      <c r="G151">
        <f t="shared" si="8"/>
        <v>-0.30434999999999945</v>
      </c>
      <c r="H151">
        <f t="shared" si="9"/>
        <v>0.30434999999999945</v>
      </c>
      <c r="I151">
        <f t="shared" si="10"/>
        <v>0.42934999999999945</v>
      </c>
      <c r="J151">
        <f t="shared" si="11"/>
        <v>-1.2197739031133876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sqref="A1:F151"/>
    </sheetView>
  </sheetViews>
  <sheetFormatPr baseColWidth="10" defaultRowHeight="15" x14ac:dyDescent="0"/>
  <sheetData>
    <row r="1" spans="1:6">
      <c r="A1" t="s">
        <v>7</v>
      </c>
      <c r="B1" t="s">
        <v>8</v>
      </c>
      <c r="C1" t="s">
        <v>9</v>
      </c>
      <c r="D1" t="s">
        <v>17</v>
      </c>
      <c r="E1" t="s">
        <v>11</v>
      </c>
      <c r="F1" t="s">
        <v>12</v>
      </c>
    </row>
    <row r="2" spans="1:6">
      <c r="A2">
        <v>1</v>
      </c>
      <c r="B2">
        <v>0</v>
      </c>
      <c r="C2" t="s">
        <v>6</v>
      </c>
      <c r="D2">
        <v>3.0443941193584534</v>
      </c>
      <c r="E2">
        <v>71.875</v>
      </c>
      <c r="F2">
        <v>80</v>
      </c>
    </row>
    <row r="3" spans="1:6">
      <c r="A3">
        <v>1</v>
      </c>
      <c r="B3">
        <v>1</v>
      </c>
      <c r="C3" t="s">
        <v>5</v>
      </c>
      <c r="D3">
        <v>2.192017369063028</v>
      </c>
      <c r="E3">
        <v>85.55556</v>
      </c>
      <c r="F3">
        <v>90</v>
      </c>
    </row>
    <row r="4" spans="1:6">
      <c r="A4">
        <v>1</v>
      </c>
      <c r="B4">
        <v>2</v>
      </c>
      <c r="C4" t="s">
        <v>5</v>
      </c>
      <c r="D4">
        <v>1.0213105739378452</v>
      </c>
      <c r="E4">
        <v>61.904761999999998</v>
      </c>
      <c r="F4">
        <v>60</v>
      </c>
    </row>
    <row r="5" spans="1:6">
      <c r="A5">
        <v>1</v>
      </c>
      <c r="B5">
        <v>3</v>
      </c>
      <c r="C5" t="s">
        <v>4</v>
      </c>
      <c r="D5">
        <v>2.3575531306235291</v>
      </c>
      <c r="E5">
        <v>60.000003999999997</v>
      </c>
      <c r="F5">
        <v>55</v>
      </c>
    </row>
    <row r="6" spans="1:6">
      <c r="A6">
        <v>1</v>
      </c>
      <c r="B6">
        <v>4</v>
      </c>
      <c r="C6" t="s">
        <v>3</v>
      </c>
      <c r="D6">
        <v>2.1994619119277097</v>
      </c>
      <c r="E6">
        <v>74.46808</v>
      </c>
      <c r="F6">
        <v>70</v>
      </c>
    </row>
    <row r="7" spans="1:6">
      <c r="A7">
        <v>2</v>
      </c>
      <c r="B7">
        <v>0</v>
      </c>
      <c r="C7" t="s">
        <v>6</v>
      </c>
      <c r="D7">
        <v>4.5052094255773882</v>
      </c>
      <c r="E7">
        <v>32.584269999999997</v>
      </c>
      <c r="F7">
        <v>10</v>
      </c>
    </row>
    <row r="8" spans="1:6">
      <c r="A8">
        <v>2</v>
      </c>
      <c r="B8">
        <v>1</v>
      </c>
      <c r="C8" t="s">
        <v>5</v>
      </c>
      <c r="D8">
        <v>0.26534087321696426</v>
      </c>
      <c r="E8">
        <v>98.076920000000001</v>
      </c>
      <c r="F8">
        <v>97</v>
      </c>
    </row>
    <row r="9" spans="1:6">
      <c r="A9">
        <v>2</v>
      </c>
      <c r="B9">
        <v>2</v>
      </c>
      <c r="C9" t="s">
        <v>6</v>
      </c>
      <c r="D9">
        <v>3.6480933315845472</v>
      </c>
      <c r="E9">
        <v>70.588234</v>
      </c>
      <c r="F9">
        <v>83</v>
      </c>
    </row>
    <row r="10" spans="1:6">
      <c r="A10">
        <v>2</v>
      </c>
      <c r="B10">
        <v>3</v>
      </c>
      <c r="C10" t="s">
        <v>4</v>
      </c>
      <c r="D10">
        <v>-6.1405562742572313E-2</v>
      </c>
      <c r="E10">
        <v>95.833330000000004</v>
      </c>
      <c r="F10">
        <v>95</v>
      </c>
    </row>
    <row r="11" spans="1:6">
      <c r="A11">
        <v>2</v>
      </c>
      <c r="B11">
        <v>4</v>
      </c>
      <c r="C11" t="s">
        <v>3</v>
      </c>
      <c r="D11">
        <v>2.0885500538186283</v>
      </c>
      <c r="E11">
        <v>94.871796000000003</v>
      </c>
      <c r="F11">
        <v>99</v>
      </c>
    </row>
    <row r="12" spans="1:6">
      <c r="A12" s="7">
        <v>3</v>
      </c>
      <c r="B12" s="7">
        <v>0</v>
      </c>
      <c r="C12" s="7" t="s">
        <v>5</v>
      </c>
      <c r="D12">
        <v>-0.19264507794239591</v>
      </c>
      <c r="E12" s="7">
        <v>86.25</v>
      </c>
      <c r="F12" s="7">
        <v>87</v>
      </c>
    </row>
    <row r="13" spans="1:6">
      <c r="A13" s="7">
        <v>3</v>
      </c>
      <c r="B13" s="7">
        <v>1</v>
      </c>
      <c r="C13" s="7" t="s">
        <v>6</v>
      </c>
      <c r="D13">
        <v>4.5164055298324435</v>
      </c>
      <c r="E13" s="7">
        <v>47.761192000000001</v>
      </c>
      <c r="F13" s="7">
        <v>25</v>
      </c>
    </row>
    <row r="14" spans="1:6">
      <c r="A14" s="7">
        <v>3</v>
      </c>
      <c r="B14" s="7">
        <v>2</v>
      </c>
      <c r="C14" s="7" t="s">
        <v>3</v>
      </c>
      <c r="D14">
        <v>2.4133904444135972</v>
      </c>
      <c r="E14" s="7">
        <v>38.202247999999997</v>
      </c>
      <c r="F14" s="7">
        <v>33</v>
      </c>
    </row>
    <row r="15" spans="1:6">
      <c r="A15" s="7">
        <v>3</v>
      </c>
      <c r="B15" s="7">
        <v>3</v>
      </c>
      <c r="C15" s="7" t="s">
        <v>3</v>
      </c>
      <c r="D15">
        <v>0.22463304079789004</v>
      </c>
      <c r="E15" s="7">
        <v>86.956519999999998</v>
      </c>
      <c r="F15" s="7">
        <v>88</v>
      </c>
    </row>
    <row r="16" spans="1:6">
      <c r="A16" s="7">
        <v>3</v>
      </c>
      <c r="B16" s="7">
        <v>4</v>
      </c>
      <c r="C16" s="7" t="s">
        <v>4</v>
      </c>
      <c r="D16">
        <v>1.3429881715396628</v>
      </c>
      <c r="E16" s="7">
        <v>50.588237999999997</v>
      </c>
      <c r="F16" s="7">
        <v>53</v>
      </c>
    </row>
    <row r="17" spans="1:6">
      <c r="A17" s="7">
        <v>4</v>
      </c>
      <c r="B17" s="7">
        <v>0</v>
      </c>
      <c r="C17" s="7" t="s">
        <v>6</v>
      </c>
      <c r="D17">
        <v>4.1461379030083556</v>
      </c>
      <c r="E17" s="7">
        <v>77.419349999999994</v>
      </c>
      <c r="F17" s="7">
        <v>95</v>
      </c>
    </row>
    <row r="18" spans="1:6">
      <c r="A18" s="7">
        <v>4</v>
      </c>
      <c r="B18" s="7">
        <v>1</v>
      </c>
      <c r="C18" s="7" t="s">
        <v>5</v>
      </c>
      <c r="D18">
        <v>2.9241226948681929</v>
      </c>
      <c r="E18" s="7">
        <v>89.534880000000001</v>
      </c>
      <c r="F18" s="7">
        <v>97</v>
      </c>
    </row>
    <row r="19" spans="1:6">
      <c r="A19" s="7">
        <v>4</v>
      </c>
      <c r="B19" s="7">
        <v>2</v>
      </c>
      <c r="C19" s="7" t="s">
        <v>6</v>
      </c>
      <c r="D19">
        <v>3.8512686126828211</v>
      </c>
      <c r="E19" s="7">
        <v>32.307693</v>
      </c>
      <c r="F19" s="7">
        <v>18</v>
      </c>
    </row>
    <row r="20" spans="1:6">
      <c r="A20" s="7">
        <v>4</v>
      </c>
      <c r="B20" s="7">
        <v>3</v>
      </c>
      <c r="C20" s="7" t="s">
        <v>4</v>
      </c>
      <c r="D20">
        <v>0.44229596188085407</v>
      </c>
      <c r="E20" s="7">
        <v>33.766235000000002</v>
      </c>
      <c r="F20" s="7">
        <v>35</v>
      </c>
    </row>
    <row r="21" spans="1:6">
      <c r="A21" s="7">
        <v>4</v>
      </c>
      <c r="B21" s="7">
        <v>4</v>
      </c>
      <c r="C21" s="7" t="s">
        <v>3</v>
      </c>
      <c r="D21">
        <v>2.7637663615809327</v>
      </c>
      <c r="E21" s="7">
        <v>83.333330000000004</v>
      </c>
      <c r="F21" s="7">
        <v>90</v>
      </c>
    </row>
    <row r="22" spans="1:6">
      <c r="A22" s="7">
        <v>5</v>
      </c>
      <c r="B22" s="7">
        <v>0</v>
      </c>
      <c r="C22" s="7" t="s">
        <v>5</v>
      </c>
      <c r="D22">
        <v>4.4298552108167826</v>
      </c>
      <c r="E22" s="7">
        <v>51.428573999999998</v>
      </c>
      <c r="F22" s="7">
        <v>30</v>
      </c>
    </row>
    <row r="23" spans="1:6">
      <c r="A23" s="7">
        <v>5</v>
      </c>
      <c r="B23" s="7">
        <v>1</v>
      </c>
      <c r="C23" s="7" t="s">
        <v>6</v>
      </c>
      <c r="D23">
        <v>3.0057547788215349</v>
      </c>
      <c r="E23" s="7">
        <v>72.093024999999997</v>
      </c>
      <c r="F23" s="7">
        <v>80</v>
      </c>
    </row>
    <row r="24" spans="1:6">
      <c r="A24" s="7">
        <v>5</v>
      </c>
      <c r="B24" s="7">
        <v>2</v>
      </c>
      <c r="C24" s="7" t="s">
        <v>6</v>
      </c>
      <c r="D24">
        <v>3.6800212690228653</v>
      </c>
      <c r="E24" s="7">
        <v>57.692307</v>
      </c>
      <c r="F24" s="7">
        <v>45</v>
      </c>
    </row>
    <row r="25" spans="1:6">
      <c r="A25" s="7">
        <v>5</v>
      </c>
      <c r="B25" s="7">
        <v>3</v>
      </c>
      <c r="C25" s="7" t="s">
        <v>3</v>
      </c>
      <c r="D25">
        <v>-0.12240493439413948</v>
      </c>
      <c r="E25" s="7">
        <v>50.793655000000001</v>
      </c>
      <c r="F25" s="7">
        <v>50</v>
      </c>
    </row>
    <row r="26" spans="1:6">
      <c r="A26" s="7">
        <v>5</v>
      </c>
      <c r="B26" s="7">
        <v>4</v>
      </c>
      <c r="C26" s="7" t="s">
        <v>4</v>
      </c>
      <c r="D26">
        <v>2.1611859912236357</v>
      </c>
      <c r="E26" s="7">
        <v>54.347824000000003</v>
      </c>
      <c r="F26" s="7">
        <v>50</v>
      </c>
    </row>
    <row r="27" spans="1:6">
      <c r="A27">
        <v>6</v>
      </c>
      <c r="B27">
        <v>0</v>
      </c>
      <c r="C27" t="s">
        <v>5</v>
      </c>
      <c r="D27">
        <v>0.54431721863138038</v>
      </c>
      <c r="E27">
        <v>83.333330000000004</v>
      </c>
      <c r="F27">
        <v>82</v>
      </c>
    </row>
    <row r="28" spans="1:6">
      <c r="A28">
        <v>6</v>
      </c>
      <c r="B28">
        <v>1</v>
      </c>
      <c r="C28" t="s">
        <v>6</v>
      </c>
      <c r="D28">
        <v>0.93176625070536234</v>
      </c>
      <c r="E28">
        <v>84.782610000000005</v>
      </c>
      <c r="F28">
        <v>83</v>
      </c>
    </row>
    <row r="29" spans="1:6">
      <c r="A29">
        <v>6</v>
      </c>
      <c r="B29">
        <v>2</v>
      </c>
      <c r="C29" t="s">
        <v>6</v>
      </c>
      <c r="D29">
        <v>1.2541525809536282</v>
      </c>
      <c r="E29">
        <v>97.260270000000006</v>
      </c>
      <c r="F29">
        <v>95</v>
      </c>
    </row>
    <row r="30" spans="1:6">
      <c r="A30">
        <v>6</v>
      </c>
      <c r="B30">
        <v>3</v>
      </c>
      <c r="C30" t="s">
        <v>3</v>
      </c>
      <c r="D30">
        <v>1.5374352350936815</v>
      </c>
      <c r="E30">
        <v>52.77778</v>
      </c>
      <c r="F30">
        <v>50</v>
      </c>
    </row>
    <row r="31" spans="1:6">
      <c r="A31">
        <v>6</v>
      </c>
      <c r="B31">
        <v>4</v>
      </c>
      <c r="C31" t="s">
        <v>4</v>
      </c>
      <c r="D31">
        <v>4.0689751373519556</v>
      </c>
      <c r="E31">
        <v>53.658540000000002</v>
      </c>
      <c r="F31">
        <v>37</v>
      </c>
    </row>
    <row r="32" spans="1:6">
      <c r="A32">
        <v>7</v>
      </c>
      <c r="B32">
        <v>0</v>
      </c>
      <c r="C32" t="s">
        <v>6</v>
      </c>
      <c r="D32">
        <v>3.6033573926616591</v>
      </c>
      <c r="E32">
        <v>42.028984000000001</v>
      </c>
      <c r="F32">
        <v>30</v>
      </c>
    </row>
    <row r="33" spans="1:6">
      <c r="A33">
        <v>7</v>
      </c>
      <c r="B33">
        <v>1</v>
      </c>
      <c r="C33" t="s">
        <v>5</v>
      </c>
      <c r="D33">
        <v>1.6048636391936544</v>
      </c>
      <c r="E33">
        <v>97.916669999999996</v>
      </c>
      <c r="F33">
        <v>95</v>
      </c>
    </row>
    <row r="34" spans="1:6">
      <c r="A34">
        <v>7</v>
      </c>
      <c r="B34">
        <v>2</v>
      </c>
      <c r="C34" t="s">
        <v>4</v>
      </c>
      <c r="D34">
        <v>1.2085441032973752</v>
      </c>
      <c r="E34">
        <v>55.813957000000002</v>
      </c>
      <c r="F34">
        <v>58</v>
      </c>
    </row>
    <row r="35" spans="1:6">
      <c r="A35">
        <v>7</v>
      </c>
      <c r="B35">
        <v>3</v>
      </c>
      <c r="C35" t="s">
        <v>3</v>
      </c>
      <c r="D35">
        <v>-0.33702891278493047</v>
      </c>
      <c r="E35">
        <v>66.666669999999996</v>
      </c>
      <c r="F35">
        <v>66</v>
      </c>
    </row>
    <row r="36" spans="1:6">
      <c r="A36">
        <v>7</v>
      </c>
      <c r="B36">
        <v>4</v>
      </c>
      <c r="C36" t="s">
        <v>4</v>
      </c>
      <c r="D36">
        <v>2.2002485226414437</v>
      </c>
      <c r="E36">
        <v>63.529415</v>
      </c>
      <c r="F36">
        <v>68</v>
      </c>
    </row>
    <row r="37" spans="1:6">
      <c r="A37" s="7">
        <v>8</v>
      </c>
      <c r="B37" s="7">
        <v>0</v>
      </c>
      <c r="C37" s="7" t="s">
        <v>6</v>
      </c>
      <c r="D37">
        <v>0.80735492205760406</v>
      </c>
      <c r="E37" s="7">
        <v>65.625</v>
      </c>
      <c r="F37" s="7">
        <v>64</v>
      </c>
    </row>
    <row r="38" spans="1:6">
      <c r="A38" s="7">
        <v>8</v>
      </c>
      <c r="B38" s="7">
        <v>1</v>
      </c>
      <c r="C38" s="7" t="s">
        <v>5</v>
      </c>
      <c r="D38">
        <v>4.701210244421449</v>
      </c>
      <c r="E38" s="7">
        <v>58.888890000000004</v>
      </c>
      <c r="F38" s="7">
        <v>33</v>
      </c>
    </row>
    <row r="39" spans="1:6">
      <c r="A39" s="7">
        <v>8</v>
      </c>
      <c r="B39" s="7">
        <v>2</v>
      </c>
      <c r="C39" s="7" t="s">
        <v>5</v>
      </c>
      <c r="D39">
        <v>1.0874628412503395</v>
      </c>
      <c r="E39" s="7">
        <v>50</v>
      </c>
      <c r="F39" s="7">
        <v>48</v>
      </c>
    </row>
    <row r="40" spans="1:6">
      <c r="A40" s="7">
        <v>8</v>
      </c>
      <c r="B40" s="7">
        <v>3</v>
      </c>
      <c r="C40" s="7" t="s">
        <v>4</v>
      </c>
      <c r="D40">
        <v>0.56854291813780011</v>
      </c>
      <c r="E40" s="7">
        <v>91.358024999999998</v>
      </c>
      <c r="F40" s="7">
        <v>90</v>
      </c>
    </row>
    <row r="41" spans="1:6">
      <c r="A41" s="7">
        <v>8</v>
      </c>
      <c r="B41" s="7">
        <v>4</v>
      </c>
      <c r="C41" s="7" t="s">
        <v>3</v>
      </c>
      <c r="D41">
        <v>-0.15692465664970937</v>
      </c>
      <c r="E41" s="7">
        <v>91.228065000000001</v>
      </c>
      <c r="F41" s="7">
        <v>92</v>
      </c>
    </row>
    <row r="42" spans="1:6">
      <c r="A42" s="7">
        <v>9</v>
      </c>
      <c r="B42" s="7">
        <v>0</v>
      </c>
      <c r="C42" s="7" t="s">
        <v>6</v>
      </c>
      <c r="D42">
        <v>1.3429904463985616</v>
      </c>
      <c r="E42" s="7">
        <v>89.411766</v>
      </c>
      <c r="F42" s="7">
        <v>87</v>
      </c>
    </row>
    <row r="43" spans="1:6">
      <c r="A43" s="7">
        <v>9</v>
      </c>
      <c r="B43" s="7">
        <v>1</v>
      </c>
      <c r="C43" s="7" t="s">
        <v>5</v>
      </c>
      <c r="D43">
        <v>3.1523838245250104</v>
      </c>
      <c r="E43" s="7">
        <v>33.766235000000002</v>
      </c>
      <c r="F43" s="7">
        <v>25</v>
      </c>
    </row>
    <row r="44" spans="1:6">
      <c r="A44" s="7">
        <v>9</v>
      </c>
      <c r="B44" s="7">
        <v>2</v>
      </c>
      <c r="C44" s="7" t="s">
        <v>6</v>
      </c>
      <c r="D44">
        <v>3.7700086433232229</v>
      </c>
      <c r="E44" s="7">
        <v>65.517240000000001</v>
      </c>
      <c r="F44" s="7">
        <v>52</v>
      </c>
    </row>
    <row r="45" spans="1:6">
      <c r="A45" s="7">
        <v>9</v>
      </c>
      <c r="B45" s="7">
        <v>3</v>
      </c>
      <c r="C45" s="7" t="s">
        <v>4</v>
      </c>
      <c r="D45">
        <v>2.0713954285351286</v>
      </c>
      <c r="E45" s="7">
        <v>77.922070000000005</v>
      </c>
      <c r="F45" s="7">
        <v>82</v>
      </c>
    </row>
    <row r="46" spans="1:6">
      <c r="A46" s="7">
        <v>9</v>
      </c>
      <c r="B46" s="7">
        <v>4</v>
      </c>
      <c r="C46" s="7" t="s">
        <v>3</v>
      </c>
      <c r="D46">
        <v>3.846580567040804</v>
      </c>
      <c r="E46" s="7">
        <v>71.739130000000003</v>
      </c>
      <c r="F46" s="7">
        <v>86</v>
      </c>
    </row>
    <row r="47" spans="1:6">
      <c r="A47" s="7">
        <v>10</v>
      </c>
      <c r="B47" s="7">
        <v>0</v>
      </c>
      <c r="C47" s="7" t="s">
        <v>6</v>
      </c>
      <c r="D47">
        <v>1.3848731793073268</v>
      </c>
      <c r="E47" s="7">
        <v>86.486490000000003</v>
      </c>
      <c r="F47" s="7">
        <v>84</v>
      </c>
    </row>
    <row r="48" spans="1:6">
      <c r="A48" s="7">
        <v>10</v>
      </c>
      <c r="B48" s="7">
        <v>1</v>
      </c>
      <c r="C48" s="7" t="s">
        <v>5</v>
      </c>
      <c r="D48">
        <v>3.0839672879238482</v>
      </c>
      <c r="E48" s="7">
        <v>68.354429999999994</v>
      </c>
      <c r="F48" s="7">
        <v>60</v>
      </c>
    </row>
    <row r="49" spans="1:6">
      <c r="A49" s="7">
        <v>10</v>
      </c>
      <c r="B49" s="7">
        <v>2</v>
      </c>
      <c r="C49" s="7" t="s">
        <v>6</v>
      </c>
      <c r="D49">
        <v>2.0443941193584534</v>
      </c>
      <c r="E49" s="7">
        <v>96</v>
      </c>
      <c r="F49" s="7">
        <v>92</v>
      </c>
    </row>
    <row r="50" spans="1:6">
      <c r="A50" s="7">
        <v>10</v>
      </c>
      <c r="B50" s="7">
        <v>3</v>
      </c>
      <c r="C50" s="7" t="s">
        <v>4</v>
      </c>
      <c r="D50">
        <v>3.0840363633409953</v>
      </c>
      <c r="E50" s="7">
        <v>80.645163999999994</v>
      </c>
      <c r="F50" s="7">
        <v>89</v>
      </c>
    </row>
    <row r="51" spans="1:6">
      <c r="A51" s="7">
        <v>10</v>
      </c>
      <c r="B51" s="7">
        <v>4</v>
      </c>
      <c r="C51" s="7" t="s">
        <v>3</v>
      </c>
      <c r="D51">
        <v>1.3923174227787602</v>
      </c>
      <c r="E51" s="7">
        <v>62.5</v>
      </c>
      <c r="F51" s="7">
        <v>60</v>
      </c>
    </row>
    <row r="52" spans="1:6">
      <c r="A52">
        <v>11</v>
      </c>
      <c r="B52">
        <v>0</v>
      </c>
      <c r="C52" t="s">
        <v>6</v>
      </c>
      <c r="D52">
        <v>4.3101692267537661</v>
      </c>
      <c r="E52">
        <v>74.712649999999996</v>
      </c>
      <c r="F52">
        <v>55</v>
      </c>
    </row>
    <row r="53" spans="1:6">
      <c r="A53">
        <v>11</v>
      </c>
      <c r="B53">
        <v>1</v>
      </c>
      <c r="C53" t="s">
        <v>5</v>
      </c>
      <c r="D53">
        <v>2.5255452387852597</v>
      </c>
      <c r="E53">
        <v>50.632910000000003</v>
      </c>
      <c r="F53">
        <v>45</v>
      </c>
    </row>
    <row r="54" spans="1:6">
      <c r="A54">
        <v>11</v>
      </c>
      <c r="B54">
        <v>2</v>
      </c>
      <c r="C54" t="s">
        <v>6</v>
      </c>
      <c r="D54">
        <v>2.2631335877085177</v>
      </c>
      <c r="E54">
        <v>75.324669999999998</v>
      </c>
      <c r="F54">
        <v>80</v>
      </c>
    </row>
    <row r="55" spans="1:6">
      <c r="A55">
        <v>11</v>
      </c>
      <c r="B55">
        <v>3</v>
      </c>
      <c r="C55" t="s">
        <v>3</v>
      </c>
      <c r="D55">
        <v>-0.33702891278493047</v>
      </c>
      <c r="E55">
        <v>66.666669999999996</v>
      </c>
      <c r="F55">
        <v>66</v>
      </c>
    </row>
    <row r="56" spans="1:6">
      <c r="A56">
        <v>11</v>
      </c>
      <c r="B56">
        <v>4</v>
      </c>
      <c r="C56" t="s">
        <v>4</v>
      </c>
      <c r="D56">
        <v>3.0223678130284544</v>
      </c>
      <c r="E56">
        <v>80</v>
      </c>
      <c r="F56">
        <v>88</v>
      </c>
    </row>
    <row r="57" spans="1:6">
      <c r="A57">
        <v>12</v>
      </c>
      <c r="B57">
        <v>0</v>
      </c>
      <c r="C57" t="s">
        <v>5</v>
      </c>
      <c r="D57">
        <v>1.7982330440737391</v>
      </c>
      <c r="E57">
        <v>82.352940000000004</v>
      </c>
      <c r="F57">
        <v>79</v>
      </c>
    </row>
    <row r="58" spans="1:6">
      <c r="A58">
        <v>12</v>
      </c>
      <c r="B58">
        <v>1</v>
      </c>
      <c r="C58" t="s">
        <v>6</v>
      </c>
      <c r="D58">
        <v>1.1158655830379156</v>
      </c>
      <c r="E58">
        <v>92.957750000000004</v>
      </c>
      <c r="F58">
        <v>95</v>
      </c>
    </row>
    <row r="59" spans="1:6">
      <c r="A59">
        <v>12</v>
      </c>
      <c r="B59">
        <v>2</v>
      </c>
      <c r="C59" t="s">
        <v>5</v>
      </c>
      <c r="D59">
        <v>-0.48755261673906297</v>
      </c>
      <c r="E59">
        <v>95.588234</v>
      </c>
      <c r="F59">
        <v>95</v>
      </c>
    </row>
    <row r="60" spans="1:6">
      <c r="A60">
        <v>12</v>
      </c>
      <c r="B60">
        <v>3</v>
      </c>
      <c r="C60" t="s">
        <v>4</v>
      </c>
      <c r="D60">
        <v>1.922833407780314</v>
      </c>
      <c r="E60">
        <v>83.333330000000004</v>
      </c>
      <c r="F60">
        <v>87</v>
      </c>
    </row>
    <row r="61" spans="1:6">
      <c r="A61">
        <v>12</v>
      </c>
      <c r="B61">
        <v>4</v>
      </c>
      <c r="C61" t="s">
        <v>3</v>
      </c>
      <c r="D61">
        <v>-1.478888942616192</v>
      </c>
      <c r="E61">
        <v>66.233765000000005</v>
      </c>
      <c r="F61">
        <v>66</v>
      </c>
    </row>
    <row r="62" spans="1:6">
      <c r="A62">
        <v>13</v>
      </c>
      <c r="B62">
        <v>0</v>
      </c>
      <c r="C62" t="s">
        <v>6</v>
      </c>
      <c r="D62">
        <v>4.1621116454120921</v>
      </c>
      <c r="E62">
        <v>27.777778999999999</v>
      </c>
      <c r="F62">
        <v>10</v>
      </c>
    </row>
    <row r="63" spans="1:6">
      <c r="A63">
        <v>13</v>
      </c>
      <c r="B63">
        <v>1</v>
      </c>
      <c r="C63" t="s">
        <v>5</v>
      </c>
      <c r="D63">
        <v>4.2093361516433303</v>
      </c>
      <c r="E63">
        <v>43.373497</v>
      </c>
      <c r="F63">
        <v>25</v>
      </c>
    </row>
    <row r="64" spans="1:6">
      <c r="A64">
        <v>13</v>
      </c>
      <c r="B64">
        <v>2</v>
      </c>
      <c r="C64" t="s">
        <v>4</v>
      </c>
      <c r="D64">
        <v>0.9249207907250353</v>
      </c>
      <c r="E64">
        <v>96.226420000000005</v>
      </c>
      <c r="F64">
        <v>98</v>
      </c>
    </row>
    <row r="65" spans="1:6">
      <c r="A65">
        <v>13</v>
      </c>
      <c r="B65">
        <v>3</v>
      </c>
      <c r="C65" t="s">
        <v>4</v>
      </c>
      <c r="D65">
        <v>1.6438561897747248</v>
      </c>
      <c r="E65">
        <v>92</v>
      </c>
      <c r="F65">
        <v>95</v>
      </c>
    </row>
    <row r="66" spans="1:6">
      <c r="A66">
        <v>13</v>
      </c>
      <c r="B66">
        <v>4</v>
      </c>
      <c r="C66" t="s">
        <v>3</v>
      </c>
      <c r="D66">
        <v>2.9731097806701086</v>
      </c>
      <c r="E66">
        <v>72.727270000000004</v>
      </c>
      <c r="F66">
        <v>65</v>
      </c>
    </row>
    <row r="67" spans="1:6">
      <c r="A67" s="7">
        <v>14</v>
      </c>
      <c r="B67" s="7">
        <v>0</v>
      </c>
      <c r="C67" s="7" t="s">
        <v>5</v>
      </c>
      <c r="D67">
        <v>1.7900780430648904</v>
      </c>
      <c r="E67" s="7">
        <v>93.333336000000003</v>
      </c>
      <c r="F67" s="7">
        <v>90</v>
      </c>
    </row>
    <row r="68" spans="1:6">
      <c r="A68" s="7">
        <v>14</v>
      </c>
      <c r="B68" s="7">
        <v>1</v>
      </c>
      <c r="C68" s="7" t="s">
        <v>6</v>
      </c>
      <c r="D68">
        <v>4.9974360376259304</v>
      </c>
      <c r="E68" s="7">
        <v>56.818179999999998</v>
      </c>
      <c r="F68" s="7">
        <v>25</v>
      </c>
    </row>
    <row r="69" spans="1:6">
      <c r="A69" s="7">
        <v>14</v>
      </c>
      <c r="B69" s="7">
        <v>2</v>
      </c>
      <c r="C69" s="7" t="s">
        <v>3</v>
      </c>
      <c r="D69">
        <v>3.4025093581744223</v>
      </c>
      <c r="E69" s="7">
        <v>59.550559999999997</v>
      </c>
      <c r="F69" s="7">
        <v>70</v>
      </c>
    </row>
    <row r="70" spans="1:6">
      <c r="A70" s="7">
        <v>14</v>
      </c>
      <c r="B70" s="7">
        <v>3</v>
      </c>
      <c r="C70" s="7" t="s">
        <v>3</v>
      </c>
      <c r="D70">
        <v>4.4084476144341194</v>
      </c>
      <c r="E70" s="7">
        <v>61.111109999999996</v>
      </c>
      <c r="F70" s="7">
        <v>40</v>
      </c>
    </row>
    <row r="71" spans="1:6">
      <c r="A71" s="7">
        <v>14</v>
      </c>
      <c r="B71" s="7">
        <v>4</v>
      </c>
      <c r="C71" s="7" t="s">
        <v>4</v>
      </c>
      <c r="D71">
        <v>2.1761207173500048</v>
      </c>
      <c r="E71" s="7">
        <v>32.394367000000003</v>
      </c>
      <c r="F71" s="7">
        <v>28</v>
      </c>
    </row>
    <row r="72" spans="1:6">
      <c r="A72" s="7">
        <v>15</v>
      </c>
      <c r="B72" s="7">
        <v>0</v>
      </c>
      <c r="C72" s="7" t="s">
        <v>5</v>
      </c>
      <c r="D72">
        <v>3.2735839200462582</v>
      </c>
      <c r="E72" s="7">
        <v>70.454543999999999</v>
      </c>
      <c r="F72" s="7">
        <v>80</v>
      </c>
    </row>
    <row r="73" spans="1:6">
      <c r="A73" s="7">
        <v>15</v>
      </c>
      <c r="B73" s="7">
        <v>1</v>
      </c>
      <c r="C73" s="7" t="s">
        <v>6</v>
      </c>
      <c r="D73">
        <v>2.5886630723653301</v>
      </c>
      <c r="E73" s="7">
        <v>95.890410000000003</v>
      </c>
      <c r="F73" s="7">
        <v>90</v>
      </c>
    </row>
    <row r="74" spans="1:6">
      <c r="A74" s="7">
        <v>15</v>
      </c>
      <c r="B74" s="7">
        <v>2</v>
      </c>
      <c r="C74" s="7" t="s">
        <v>3</v>
      </c>
      <c r="D74">
        <v>2.0758420158601387</v>
      </c>
      <c r="E74" s="7">
        <v>90.909096000000005</v>
      </c>
      <c r="F74" s="7">
        <v>95</v>
      </c>
    </row>
    <row r="75" spans="1:6">
      <c r="A75" s="7">
        <v>15</v>
      </c>
      <c r="B75" s="7">
        <v>3</v>
      </c>
      <c r="C75" s="7" t="s">
        <v>4</v>
      </c>
      <c r="D75">
        <v>1.1106846231777829</v>
      </c>
      <c r="E75" s="7">
        <v>31.034481</v>
      </c>
      <c r="F75" s="7">
        <v>29</v>
      </c>
    </row>
    <row r="76" spans="1:6">
      <c r="A76" s="7">
        <v>15</v>
      </c>
      <c r="B76" s="7">
        <v>4</v>
      </c>
      <c r="C76" s="7" t="s">
        <v>3</v>
      </c>
      <c r="D76">
        <v>2.2981028296933101</v>
      </c>
      <c r="E76" s="7">
        <v>86.206894000000005</v>
      </c>
      <c r="F76" s="7">
        <v>91</v>
      </c>
    </row>
    <row r="77" spans="1:6">
      <c r="A77" s="7">
        <v>16</v>
      </c>
      <c r="B77" s="7">
        <v>0</v>
      </c>
      <c r="C77" s="7" t="s">
        <v>6</v>
      </c>
      <c r="D77">
        <v>3.9611080144938877</v>
      </c>
      <c r="E77" s="7">
        <v>40.449435999999999</v>
      </c>
      <c r="F77" s="7">
        <v>25</v>
      </c>
    </row>
    <row r="78" spans="1:6">
      <c r="A78" s="7">
        <v>16</v>
      </c>
      <c r="B78" s="7">
        <v>1</v>
      </c>
      <c r="C78" s="7" t="s">
        <v>5</v>
      </c>
      <c r="D78">
        <v>4.3200141007348822</v>
      </c>
      <c r="E78" s="7">
        <v>34.848483999999999</v>
      </c>
      <c r="F78" s="7">
        <v>15</v>
      </c>
    </row>
    <row r="79" spans="1:6">
      <c r="A79" s="7">
        <v>16</v>
      </c>
      <c r="B79" s="7">
        <v>2</v>
      </c>
      <c r="C79" s="7" t="s">
        <v>3</v>
      </c>
      <c r="D79">
        <v>-0.74760856372007112</v>
      </c>
      <c r="E79" s="7">
        <v>96.470590000000001</v>
      </c>
      <c r="F79" s="7">
        <v>96</v>
      </c>
    </row>
    <row r="80" spans="1:6">
      <c r="A80" s="7">
        <v>16</v>
      </c>
      <c r="B80" s="7">
        <v>3</v>
      </c>
      <c r="C80" s="7" t="s">
        <v>4</v>
      </c>
      <c r="D80">
        <v>0.52613593550030113</v>
      </c>
      <c r="E80" s="7">
        <v>49.315066999999999</v>
      </c>
      <c r="F80" s="7">
        <v>48</v>
      </c>
    </row>
    <row r="81" spans="1:6">
      <c r="A81" s="7">
        <v>16</v>
      </c>
      <c r="B81" s="7">
        <v>4</v>
      </c>
      <c r="C81" s="7" t="s">
        <v>3</v>
      </c>
      <c r="D81">
        <v>3.616231820362743</v>
      </c>
      <c r="E81" s="7">
        <v>75.862070000000003</v>
      </c>
      <c r="F81" s="7">
        <v>88</v>
      </c>
    </row>
    <row r="82" spans="1:6">
      <c r="A82" s="7">
        <v>17</v>
      </c>
      <c r="B82" s="7">
        <v>0</v>
      </c>
      <c r="C82" s="7" t="s">
        <v>5</v>
      </c>
      <c r="D82">
        <v>2.8207508201945122</v>
      </c>
      <c r="E82" s="7">
        <v>88.059700000000007</v>
      </c>
      <c r="F82" s="7">
        <v>95</v>
      </c>
    </row>
    <row r="83" spans="1:6">
      <c r="A83" s="7">
        <v>17</v>
      </c>
      <c r="B83" s="7">
        <v>1</v>
      </c>
      <c r="C83" s="7" t="s">
        <v>6</v>
      </c>
      <c r="D83">
        <v>4.4825753323827833</v>
      </c>
      <c r="E83" s="7">
        <v>55.76923</v>
      </c>
      <c r="F83" s="7">
        <v>78</v>
      </c>
    </row>
    <row r="84" spans="1:6">
      <c r="A84" s="7">
        <v>17</v>
      </c>
      <c r="B84" s="7">
        <v>2</v>
      </c>
      <c r="C84" s="7" t="s">
        <v>5</v>
      </c>
      <c r="D84">
        <v>2.0609518117552508</v>
      </c>
      <c r="E84" s="7">
        <v>94.047614999999993</v>
      </c>
      <c r="F84" s="7">
        <v>90</v>
      </c>
    </row>
    <row r="85" spans="1:6">
      <c r="A85" s="7">
        <v>17</v>
      </c>
      <c r="B85" s="7">
        <v>3</v>
      </c>
      <c r="C85" s="7" t="s">
        <v>4</v>
      </c>
      <c r="D85">
        <v>1.8759593077746737</v>
      </c>
      <c r="E85" s="7">
        <v>95.454543999999999</v>
      </c>
      <c r="F85" s="7">
        <v>99</v>
      </c>
    </row>
    <row r="86" spans="1:6">
      <c r="A86" s="7">
        <v>17</v>
      </c>
      <c r="B86" s="7">
        <v>4</v>
      </c>
      <c r="C86" s="7" t="s">
        <v>3</v>
      </c>
      <c r="D86">
        <v>-2.5923100701968282</v>
      </c>
      <c r="E86" s="7">
        <v>97.959180000000003</v>
      </c>
      <c r="F86" s="7">
        <v>98</v>
      </c>
    </row>
    <row r="87" spans="1:6">
      <c r="A87" s="7">
        <v>18</v>
      </c>
      <c r="B87" s="7">
        <v>0</v>
      </c>
      <c r="C87" s="7" t="s">
        <v>6</v>
      </c>
      <c r="D87">
        <v>4.0097595678553049</v>
      </c>
      <c r="E87" s="7">
        <v>40.983604</v>
      </c>
      <c r="F87" s="7">
        <v>25</v>
      </c>
    </row>
    <row r="88" spans="1:6">
      <c r="A88" s="7">
        <v>18</v>
      </c>
      <c r="B88" s="7">
        <v>1</v>
      </c>
      <c r="C88" s="7" t="s">
        <v>5</v>
      </c>
      <c r="D88">
        <v>4.41981324714558</v>
      </c>
      <c r="E88" s="7">
        <v>66.279070000000004</v>
      </c>
      <c r="F88" s="7">
        <v>45</v>
      </c>
    </row>
    <row r="89" spans="1:6">
      <c r="A89" s="7">
        <v>18</v>
      </c>
      <c r="B89" s="7">
        <v>2</v>
      </c>
      <c r="C89" s="7" t="s">
        <v>5</v>
      </c>
      <c r="D89">
        <v>3.4514032825003387</v>
      </c>
      <c r="E89" s="7">
        <v>55.813957000000002</v>
      </c>
      <c r="F89" s="7">
        <v>45</v>
      </c>
    </row>
    <row r="90" spans="1:6">
      <c r="A90" s="7">
        <v>18</v>
      </c>
      <c r="B90" s="7">
        <v>3</v>
      </c>
      <c r="C90" s="7" t="s">
        <v>3</v>
      </c>
      <c r="D90">
        <v>0.93574637246341119</v>
      </c>
      <c r="E90" s="7">
        <v>71.212119999999999</v>
      </c>
      <c r="F90" s="7">
        <v>73</v>
      </c>
    </row>
    <row r="91" spans="1:6">
      <c r="A91" s="7">
        <v>18</v>
      </c>
      <c r="B91" s="7">
        <v>4</v>
      </c>
      <c r="C91" s="7" t="s">
        <v>4</v>
      </c>
      <c r="D91">
        <v>-0.51516067541755484</v>
      </c>
      <c r="E91" s="7">
        <v>50.574714999999998</v>
      </c>
      <c r="F91" s="7">
        <v>50</v>
      </c>
    </row>
    <row r="92" spans="1:6">
      <c r="A92" s="7">
        <v>19</v>
      </c>
      <c r="B92" s="7">
        <v>0</v>
      </c>
      <c r="C92" s="7" t="s">
        <v>6</v>
      </c>
      <c r="D92">
        <v>2.8532870959763263</v>
      </c>
      <c r="E92" s="7">
        <v>97.10145</v>
      </c>
      <c r="F92" s="7">
        <v>90</v>
      </c>
    </row>
    <row r="93" spans="1:6">
      <c r="A93" s="7">
        <v>19</v>
      </c>
      <c r="B93" s="7">
        <v>1</v>
      </c>
      <c r="C93" s="7" t="s">
        <v>5</v>
      </c>
      <c r="D93">
        <v>2.2527850056281156</v>
      </c>
      <c r="E93" s="7">
        <v>74.358980000000003</v>
      </c>
      <c r="F93" s="7">
        <v>79</v>
      </c>
    </row>
    <row r="94" spans="1:6">
      <c r="A94" s="7">
        <v>19</v>
      </c>
      <c r="B94" s="7">
        <v>2</v>
      </c>
      <c r="C94" s="7" t="s">
        <v>3</v>
      </c>
      <c r="D94">
        <v>1.8696385036381165</v>
      </c>
      <c r="E94" s="7">
        <v>83.529409999999999</v>
      </c>
      <c r="F94" s="7">
        <v>80</v>
      </c>
    </row>
    <row r="95" spans="1:6">
      <c r="A95" s="7">
        <v>19</v>
      </c>
      <c r="B95" s="7">
        <v>3</v>
      </c>
      <c r="C95" s="7" t="s">
        <v>4</v>
      </c>
      <c r="D95">
        <v>1.5763479881929929</v>
      </c>
      <c r="E95" s="7">
        <v>92.857140000000001</v>
      </c>
      <c r="F95" s="7">
        <v>90</v>
      </c>
    </row>
    <row r="96" spans="1:6">
      <c r="A96" s="7">
        <v>19</v>
      </c>
      <c r="B96" s="7">
        <v>4</v>
      </c>
      <c r="C96" s="7" t="s">
        <v>3</v>
      </c>
      <c r="D96">
        <v>4.1196104939558564</v>
      </c>
      <c r="E96" s="7">
        <v>67.741935999999995</v>
      </c>
      <c r="F96" s="7">
        <v>85</v>
      </c>
    </row>
    <row r="97" spans="1:6">
      <c r="A97" s="7">
        <v>20</v>
      </c>
      <c r="B97" s="7">
        <v>0</v>
      </c>
      <c r="C97" s="7" t="s">
        <v>5</v>
      </c>
      <c r="D97">
        <v>4.3309168781146168</v>
      </c>
      <c r="E97" s="7">
        <v>80</v>
      </c>
      <c r="F97" s="7">
        <v>60</v>
      </c>
    </row>
    <row r="98" spans="1:6">
      <c r="A98" s="7">
        <v>20</v>
      </c>
      <c r="B98" s="7">
        <v>1</v>
      </c>
      <c r="C98" s="7" t="s">
        <v>6</v>
      </c>
      <c r="D98">
        <v>-0.42995876672521444</v>
      </c>
      <c r="E98" s="7">
        <v>50.617283</v>
      </c>
      <c r="F98" s="7">
        <v>50</v>
      </c>
    </row>
    <row r="99" spans="1:6">
      <c r="A99" s="7">
        <v>20</v>
      </c>
      <c r="B99" s="7">
        <v>2</v>
      </c>
      <c r="C99" s="7" t="s">
        <v>4</v>
      </c>
      <c r="D99">
        <v>2.1699250014423126</v>
      </c>
      <c r="E99" s="7">
        <v>84.375</v>
      </c>
      <c r="F99" s="7">
        <v>80</v>
      </c>
    </row>
    <row r="100" spans="1:6">
      <c r="A100" s="7">
        <v>20</v>
      </c>
      <c r="B100" s="7">
        <v>3</v>
      </c>
      <c r="C100" s="7" t="s">
        <v>3</v>
      </c>
      <c r="D100">
        <v>0.42708370459335165</v>
      </c>
      <c r="E100" s="7">
        <v>51.219512999999999</v>
      </c>
      <c r="F100" s="7">
        <v>50</v>
      </c>
    </row>
    <row r="101" spans="1:6">
      <c r="A101" s="7">
        <v>20</v>
      </c>
      <c r="B101" s="7">
        <v>4</v>
      </c>
      <c r="C101" s="7" t="s">
        <v>4</v>
      </c>
      <c r="D101">
        <v>0.75550035706799701</v>
      </c>
      <c r="E101" s="7">
        <v>26.436782999999998</v>
      </c>
      <c r="F101" s="7">
        <v>28</v>
      </c>
    </row>
    <row r="102" spans="1:6">
      <c r="A102">
        <v>21</v>
      </c>
      <c r="B102">
        <v>0</v>
      </c>
      <c r="C102" t="s">
        <v>6</v>
      </c>
      <c r="D102">
        <v>1.0342720695122865</v>
      </c>
      <c r="E102">
        <v>98.076920000000001</v>
      </c>
      <c r="F102">
        <v>100</v>
      </c>
    </row>
    <row r="103" spans="1:6">
      <c r="A103">
        <v>21</v>
      </c>
      <c r="B103">
        <v>1</v>
      </c>
      <c r="C103" t="s">
        <v>5</v>
      </c>
      <c r="D103">
        <v>3.173656431295107</v>
      </c>
      <c r="E103">
        <v>33.898308</v>
      </c>
      <c r="F103">
        <v>25</v>
      </c>
    </row>
    <row r="104" spans="1:6">
      <c r="A104">
        <v>21</v>
      </c>
      <c r="B104">
        <v>2</v>
      </c>
      <c r="C104" t="s">
        <v>5</v>
      </c>
      <c r="D104">
        <v>3.4881152046722148</v>
      </c>
      <c r="E104">
        <v>41.095889999999997</v>
      </c>
      <c r="F104">
        <v>30</v>
      </c>
    </row>
    <row r="105" spans="1:6">
      <c r="A105">
        <v>21</v>
      </c>
      <c r="B105">
        <v>3</v>
      </c>
      <c r="C105" t="s">
        <v>3</v>
      </c>
      <c r="D105">
        <v>2.8787027838693966</v>
      </c>
      <c r="E105">
        <v>40.229885000000003</v>
      </c>
      <c r="F105">
        <v>33</v>
      </c>
    </row>
    <row r="106" spans="1:6">
      <c r="A106">
        <v>21</v>
      </c>
      <c r="B106">
        <v>4</v>
      </c>
      <c r="C106" t="s">
        <v>4</v>
      </c>
      <c r="D106">
        <v>2.7637663615809327</v>
      </c>
      <c r="E106">
        <v>83.333330000000004</v>
      </c>
      <c r="F106">
        <v>90</v>
      </c>
    </row>
    <row r="107" spans="1:6">
      <c r="A107" s="7">
        <v>22</v>
      </c>
      <c r="B107" s="7">
        <v>0</v>
      </c>
      <c r="C107" s="7" t="s">
        <v>6</v>
      </c>
      <c r="D107">
        <v>3.4695447932442729</v>
      </c>
      <c r="E107" s="7">
        <v>55.952379999999998</v>
      </c>
      <c r="F107" s="7">
        <v>45</v>
      </c>
    </row>
    <row r="108" spans="1:6">
      <c r="A108" s="7">
        <v>22</v>
      </c>
      <c r="B108" s="7">
        <v>1</v>
      </c>
      <c r="C108" s="7" t="s">
        <v>5</v>
      </c>
      <c r="D108">
        <v>4.4334774822129033</v>
      </c>
      <c r="E108" s="7">
        <v>34.482757999999997</v>
      </c>
      <c r="F108" s="7">
        <v>13</v>
      </c>
    </row>
    <row r="109" spans="1:6">
      <c r="A109" s="7">
        <v>22</v>
      </c>
      <c r="B109" s="7">
        <v>2</v>
      </c>
      <c r="C109" s="7" t="s">
        <v>4</v>
      </c>
      <c r="D109">
        <v>2.9777946219071079</v>
      </c>
      <c r="E109" s="7">
        <v>97.752809999999997</v>
      </c>
      <c r="F109" s="7">
        <v>90</v>
      </c>
    </row>
    <row r="110" spans="1:6">
      <c r="A110" s="7">
        <v>22</v>
      </c>
      <c r="B110" s="7">
        <v>3</v>
      </c>
      <c r="C110" s="7" t="s">
        <v>4</v>
      </c>
      <c r="D110">
        <v>4.104642612923481</v>
      </c>
      <c r="E110" s="7">
        <v>62.921351999999999</v>
      </c>
      <c r="F110" s="7">
        <v>80</v>
      </c>
    </row>
    <row r="111" spans="1:6">
      <c r="A111" s="7">
        <v>22</v>
      </c>
      <c r="B111" s="7">
        <v>4</v>
      </c>
      <c r="C111" s="7" t="s">
        <v>3</v>
      </c>
      <c r="D111">
        <v>-1.8775695036613756E-2</v>
      </c>
      <c r="E111" s="7">
        <v>75.862070000000003</v>
      </c>
      <c r="F111" s="7">
        <v>75</v>
      </c>
    </row>
    <row r="112" spans="1:6">
      <c r="A112" s="7">
        <v>23</v>
      </c>
      <c r="B112" s="7">
        <v>0</v>
      </c>
      <c r="C112" s="7" t="s">
        <v>6</v>
      </c>
      <c r="D112">
        <v>3.2783505802734818</v>
      </c>
      <c r="E112" s="7">
        <v>70.422539999999998</v>
      </c>
      <c r="F112" s="7">
        <v>80</v>
      </c>
    </row>
    <row r="113" spans="1:6">
      <c r="A113" s="7">
        <v>23</v>
      </c>
      <c r="B113" s="7">
        <v>1</v>
      </c>
      <c r="C113" s="7" t="s">
        <v>5</v>
      </c>
      <c r="D113">
        <v>0.97607763479859966</v>
      </c>
      <c r="E113" s="7">
        <v>88.157889999999995</v>
      </c>
      <c r="F113" s="7">
        <v>90</v>
      </c>
    </row>
    <row r="114" spans="1:6">
      <c r="A114" s="7">
        <v>23</v>
      </c>
      <c r="B114" s="7">
        <v>2</v>
      </c>
      <c r="C114" s="7" t="s">
        <v>4</v>
      </c>
      <c r="D114">
        <v>0.66759243124772372</v>
      </c>
      <c r="E114" s="7">
        <v>91.463419999999999</v>
      </c>
      <c r="F114" s="7">
        <v>90</v>
      </c>
    </row>
    <row r="115" spans="1:6">
      <c r="A115" s="7">
        <v>23</v>
      </c>
      <c r="B115" s="7">
        <v>3</v>
      </c>
      <c r="C115" s="7" t="s">
        <v>3</v>
      </c>
      <c r="D115">
        <v>2.7671335543358504</v>
      </c>
      <c r="E115" s="7">
        <v>39.682540000000003</v>
      </c>
      <c r="F115" s="7">
        <v>33</v>
      </c>
    </row>
    <row r="116" spans="1:6">
      <c r="A116" s="7">
        <v>23</v>
      </c>
      <c r="B116" s="7">
        <v>4</v>
      </c>
      <c r="C116" s="7" t="s">
        <v>4</v>
      </c>
      <c r="D116">
        <v>2.9766340011453467</v>
      </c>
      <c r="E116" s="7">
        <v>57.746474999999997</v>
      </c>
      <c r="F116" s="7">
        <v>50</v>
      </c>
    </row>
    <row r="117" spans="1:6">
      <c r="A117" s="7">
        <v>24</v>
      </c>
      <c r="B117" s="7">
        <v>0</v>
      </c>
      <c r="C117" s="7" t="s">
        <v>6</v>
      </c>
      <c r="D117">
        <v>4.5765185100155881</v>
      </c>
      <c r="E117" s="7">
        <v>33.734940000000002</v>
      </c>
      <c r="F117" s="7">
        <v>10</v>
      </c>
    </row>
    <row r="118" spans="1:6">
      <c r="A118" s="7">
        <v>24</v>
      </c>
      <c r="B118" s="7">
        <v>1</v>
      </c>
      <c r="C118" s="7" t="s">
        <v>5</v>
      </c>
      <c r="D118">
        <v>2.9582970385156813</v>
      </c>
      <c r="E118" s="7">
        <v>82.352940000000004</v>
      </c>
      <c r="F118" s="7">
        <v>90</v>
      </c>
    </row>
    <row r="119" spans="1:6">
      <c r="A119" s="7">
        <v>24</v>
      </c>
      <c r="B119" s="7">
        <v>2</v>
      </c>
      <c r="C119" s="7" t="s">
        <v>3</v>
      </c>
      <c r="D119">
        <v>3.5596961499396551</v>
      </c>
      <c r="E119" s="7">
        <v>77.333330000000004</v>
      </c>
      <c r="F119" s="7">
        <v>89</v>
      </c>
    </row>
    <row r="120" spans="1:6">
      <c r="A120" s="7">
        <v>24</v>
      </c>
      <c r="B120" s="7">
        <v>3</v>
      </c>
      <c r="C120" s="7" t="s">
        <v>3</v>
      </c>
      <c r="D120">
        <v>3.8283736443995919</v>
      </c>
      <c r="E120" s="7">
        <v>39.080460000000002</v>
      </c>
      <c r="F120" s="7">
        <v>25</v>
      </c>
    </row>
    <row r="121" spans="1:6">
      <c r="A121" s="7">
        <v>24</v>
      </c>
      <c r="B121" s="7">
        <v>4</v>
      </c>
      <c r="C121" s="7" t="s">
        <v>4</v>
      </c>
      <c r="D121">
        <v>3.161650706299544</v>
      </c>
      <c r="E121" s="7">
        <v>98.823530000000005</v>
      </c>
      <c r="F121" s="7">
        <v>90</v>
      </c>
    </row>
    <row r="122" spans="1:6">
      <c r="A122" s="7">
        <v>25</v>
      </c>
      <c r="B122" s="7">
        <v>0</v>
      </c>
      <c r="C122" s="7" t="s">
        <v>6</v>
      </c>
      <c r="D122">
        <v>3.1099422009747952</v>
      </c>
      <c r="E122" s="7">
        <v>69.491519999999994</v>
      </c>
      <c r="F122" s="7">
        <v>78</v>
      </c>
    </row>
    <row r="123" spans="1:6">
      <c r="A123" s="7">
        <v>25</v>
      </c>
      <c r="B123" s="7">
        <v>1</v>
      </c>
      <c r="C123" s="7" t="s">
        <v>5</v>
      </c>
      <c r="D123">
        <v>3.5532416665752846</v>
      </c>
      <c r="E123" s="7">
        <v>45.614032999999999</v>
      </c>
      <c r="F123" s="7">
        <v>34</v>
      </c>
    </row>
    <row r="124" spans="1:6">
      <c r="A124" s="7">
        <v>25</v>
      </c>
      <c r="B124" s="7">
        <v>2</v>
      </c>
      <c r="C124" s="7" t="s">
        <v>3</v>
      </c>
      <c r="D124">
        <v>1.7149664102480269</v>
      </c>
      <c r="E124" s="7">
        <v>61.842109999999998</v>
      </c>
      <c r="F124" s="7">
        <v>65</v>
      </c>
    </row>
    <row r="125" spans="1:6">
      <c r="A125" s="7">
        <v>25</v>
      </c>
      <c r="B125" s="7">
        <v>3</v>
      </c>
      <c r="C125" s="7" t="s">
        <v>3</v>
      </c>
      <c r="D125">
        <v>2.2094533656289501</v>
      </c>
      <c r="E125" s="7">
        <v>37.5</v>
      </c>
      <c r="F125" s="7">
        <v>42</v>
      </c>
    </row>
    <row r="126" spans="1:6">
      <c r="A126" s="7">
        <v>25</v>
      </c>
      <c r="B126" s="7">
        <v>4</v>
      </c>
      <c r="C126" s="7" t="s">
        <v>4</v>
      </c>
      <c r="D126">
        <v>3.4638960094170312</v>
      </c>
      <c r="E126" s="7">
        <v>40.909092000000001</v>
      </c>
      <c r="F126" s="7">
        <v>30</v>
      </c>
    </row>
    <row r="127" spans="1:6">
      <c r="A127" s="7">
        <v>26</v>
      </c>
      <c r="B127" s="7">
        <v>0</v>
      </c>
      <c r="C127" s="7" t="s">
        <v>6</v>
      </c>
      <c r="D127">
        <v>2.8127877621152075</v>
      </c>
      <c r="E127" s="7">
        <v>83.098590000000002</v>
      </c>
      <c r="F127" s="7">
        <v>90</v>
      </c>
    </row>
    <row r="128" spans="1:6">
      <c r="A128" s="7">
        <v>26</v>
      </c>
      <c r="B128" s="7">
        <v>1</v>
      </c>
      <c r="C128" s="7" t="s">
        <v>5</v>
      </c>
      <c r="D128">
        <v>5.3113697820811172</v>
      </c>
      <c r="E128" s="7">
        <v>89.583330000000004</v>
      </c>
      <c r="F128" s="7">
        <v>50</v>
      </c>
    </row>
    <row r="129" spans="1:6">
      <c r="A129" s="7">
        <v>26</v>
      </c>
      <c r="B129" s="7">
        <v>2</v>
      </c>
      <c r="C129" s="7" t="s">
        <v>5</v>
      </c>
      <c r="D129">
        <v>1.1572119069372728</v>
      </c>
      <c r="E129" s="7">
        <v>92.105260000000001</v>
      </c>
      <c r="F129" s="7">
        <v>90</v>
      </c>
    </row>
    <row r="130" spans="1:6">
      <c r="A130" s="7">
        <v>26</v>
      </c>
      <c r="B130" s="7">
        <v>3</v>
      </c>
      <c r="C130" s="7" t="s">
        <v>4</v>
      </c>
      <c r="D130">
        <v>2.729410723527355</v>
      </c>
      <c r="E130" s="7">
        <v>31.506847</v>
      </c>
      <c r="F130" s="7">
        <v>25</v>
      </c>
    </row>
    <row r="131" spans="1:6">
      <c r="A131" s="7">
        <v>26</v>
      </c>
      <c r="B131" s="7">
        <v>4</v>
      </c>
      <c r="C131" s="7" t="s">
        <v>3</v>
      </c>
      <c r="D131">
        <v>0.74894205121908053</v>
      </c>
      <c r="E131" s="7">
        <v>64.44444</v>
      </c>
      <c r="F131" s="7">
        <v>66</v>
      </c>
    </row>
    <row r="132" spans="1:6">
      <c r="A132" s="7">
        <v>27</v>
      </c>
      <c r="B132" s="7">
        <v>0</v>
      </c>
      <c r="C132" s="7" t="s">
        <v>5</v>
      </c>
      <c r="D132">
        <v>4.4738023643407789</v>
      </c>
      <c r="E132" s="7">
        <v>61.904761999999998</v>
      </c>
      <c r="F132" s="7">
        <v>84</v>
      </c>
    </row>
    <row r="133" spans="1:6">
      <c r="A133" s="7">
        <v>27</v>
      </c>
      <c r="B133" s="7">
        <v>1</v>
      </c>
      <c r="C133" s="7" t="s">
        <v>6</v>
      </c>
      <c r="D133">
        <v>3.2915546422959214</v>
      </c>
      <c r="E133" s="7">
        <v>36.666668000000001</v>
      </c>
      <c r="F133" s="7">
        <v>27</v>
      </c>
    </row>
    <row r="134" spans="1:6">
      <c r="A134" s="7">
        <v>27</v>
      </c>
      <c r="B134" s="7">
        <v>2</v>
      </c>
      <c r="C134" s="7" t="s">
        <v>3</v>
      </c>
      <c r="D134">
        <v>2.7928303704138844</v>
      </c>
      <c r="E134" s="7">
        <v>37.804879999999997</v>
      </c>
      <c r="F134" s="7">
        <v>31</v>
      </c>
    </row>
    <row r="135" spans="1:6">
      <c r="A135" s="7">
        <v>27</v>
      </c>
      <c r="B135" s="7">
        <v>3</v>
      </c>
      <c r="C135" s="7" t="s">
        <v>4</v>
      </c>
      <c r="D135">
        <v>2.6229514291028324</v>
      </c>
      <c r="E135" s="7">
        <v>85.964910000000003</v>
      </c>
      <c r="F135" s="7">
        <v>92</v>
      </c>
    </row>
    <row r="136" spans="1:6">
      <c r="A136" s="7">
        <v>27</v>
      </c>
      <c r="B136" s="7">
        <v>4</v>
      </c>
      <c r="C136" s="7" t="s">
        <v>3</v>
      </c>
      <c r="D136">
        <v>4.2310938286398557E-2</v>
      </c>
      <c r="E136" s="7">
        <v>61.904761999999998</v>
      </c>
      <c r="F136" s="7">
        <v>61</v>
      </c>
    </row>
    <row r="137" spans="1:6">
      <c r="A137" s="7">
        <v>28</v>
      </c>
      <c r="B137" s="7">
        <v>0</v>
      </c>
      <c r="C137" s="7" t="s">
        <v>5</v>
      </c>
      <c r="D137">
        <v>2.7049494076636953</v>
      </c>
      <c r="E137" s="7">
        <v>31.395350000000001</v>
      </c>
      <c r="F137" s="7">
        <v>25</v>
      </c>
    </row>
    <row r="138" spans="1:6">
      <c r="A138" s="7">
        <v>28</v>
      </c>
      <c r="B138" s="7">
        <v>1</v>
      </c>
      <c r="C138" s="7" t="s">
        <v>6</v>
      </c>
      <c r="D138">
        <v>2.9844934712963815</v>
      </c>
      <c r="E138" s="7">
        <v>84.210526000000002</v>
      </c>
      <c r="F138" s="7">
        <v>92</v>
      </c>
    </row>
    <row r="139" spans="1:6">
      <c r="A139" s="7">
        <v>28</v>
      </c>
      <c r="B139" s="7">
        <v>2</v>
      </c>
      <c r="C139" s="7" t="s">
        <v>4</v>
      </c>
      <c r="D139">
        <v>3.2973220310586142</v>
      </c>
      <c r="E139" s="7">
        <v>85.294110000000003</v>
      </c>
      <c r="F139" s="7">
        <v>95</v>
      </c>
    </row>
    <row r="140" spans="1:6">
      <c r="A140" s="7">
        <v>28</v>
      </c>
      <c r="B140" s="7">
        <v>3</v>
      </c>
      <c r="C140" s="7" t="s">
        <v>4</v>
      </c>
      <c r="D140">
        <v>2.5121535487057307</v>
      </c>
      <c r="E140" s="7">
        <v>40.579709999999999</v>
      </c>
      <c r="F140" s="7">
        <v>35</v>
      </c>
    </row>
    <row r="141" spans="1:6">
      <c r="A141" s="7">
        <v>28</v>
      </c>
      <c r="B141" s="7">
        <v>4</v>
      </c>
      <c r="C141" s="7" t="s">
        <v>3</v>
      </c>
      <c r="D141">
        <v>2.4136980566833643</v>
      </c>
      <c r="E141" s="7">
        <v>67.796616</v>
      </c>
      <c r="F141" s="7">
        <v>73</v>
      </c>
    </row>
    <row r="142" spans="1:6">
      <c r="A142" s="7">
        <v>29</v>
      </c>
      <c r="B142" s="7">
        <v>0</v>
      </c>
      <c r="C142" s="7" t="s">
        <v>5</v>
      </c>
      <c r="D142">
        <v>2.1410109077174444</v>
      </c>
      <c r="E142" s="7">
        <v>85.714290000000005</v>
      </c>
      <c r="F142" s="7">
        <v>90</v>
      </c>
    </row>
    <row r="143" spans="1:6">
      <c r="A143" s="7">
        <v>29</v>
      </c>
      <c r="B143" s="7">
        <v>1</v>
      </c>
      <c r="C143" s="7" t="s">
        <v>6</v>
      </c>
      <c r="D143">
        <v>4.1082076145210049</v>
      </c>
      <c r="E143" s="7">
        <v>62.121212</v>
      </c>
      <c r="F143" s="7">
        <v>45</v>
      </c>
    </row>
    <row r="144" spans="1:6">
      <c r="A144" s="7">
        <v>29</v>
      </c>
      <c r="B144" s="7">
        <v>2</v>
      </c>
      <c r="C144" s="7" t="s">
        <v>5</v>
      </c>
      <c r="D144">
        <v>2.5712360472413791</v>
      </c>
      <c r="E144" s="7">
        <v>68.181815999999998</v>
      </c>
      <c r="F144" s="7">
        <v>74</v>
      </c>
    </row>
    <row r="145" spans="1:6">
      <c r="A145" s="7">
        <v>29</v>
      </c>
      <c r="B145" s="7">
        <v>3</v>
      </c>
      <c r="C145" s="7" t="s">
        <v>4</v>
      </c>
      <c r="D145">
        <v>2.6147098441152083</v>
      </c>
      <c r="E145" s="7">
        <v>50</v>
      </c>
      <c r="F145" s="7">
        <v>56</v>
      </c>
    </row>
    <row r="146" spans="1:6">
      <c r="A146" s="7">
        <v>29</v>
      </c>
      <c r="B146" s="7">
        <v>4</v>
      </c>
      <c r="C146" s="7" t="s">
        <v>3</v>
      </c>
      <c r="D146">
        <v>2.0710510983144297</v>
      </c>
      <c r="E146" s="7">
        <v>63.076926999999998</v>
      </c>
      <c r="F146" s="7">
        <v>59</v>
      </c>
    </row>
    <row r="147" spans="1:6">
      <c r="A147" s="7">
        <v>30</v>
      </c>
      <c r="B147" s="7">
        <v>0</v>
      </c>
      <c r="C147" s="7" t="s">
        <v>6</v>
      </c>
      <c r="D147">
        <v>3.6749193303507823</v>
      </c>
      <c r="E147" s="7">
        <v>57.647060000000003</v>
      </c>
      <c r="F147" s="7">
        <v>45</v>
      </c>
    </row>
    <row r="148" spans="1:6">
      <c r="A148" s="7">
        <v>30</v>
      </c>
      <c r="B148" s="7">
        <v>1</v>
      </c>
      <c r="C148" s="7" t="s">
        <v>5</v>
      </c>
      <c r="D148">
        <v>3.6480933315845472</v>
      </c>
      <c r="E148" s="7">
        <v>70.588234</v>
      </c>
      <c r="F148" s="7">
        <v>83</v>
      </c>
    </row>
    <row r="149" spans="1:6">
      <c r="A149" s="7">
        <v>30</v>
      </c>
      <c r="B149" s="7">
        <v>2</v>
      </c>
      <c r="C149" s="7" t="s">
        <v>4</v>
      </c>
      <c r="D149">
        <v>2.9307373375628862</v>
      </c>
      <c r="E149" s="7">
        <v>77.5</v>
      </c>
      <c r="F149" s="7">
        <v>85</v>
      </c>
    </row>
    <row r="150" spans="1:6">
      <c r="A150" s="7">
        <v>30</v>
      </c>
      <c r="B150" s="7">
        <v>3</v>
      </c>
      <c r="C150" s="7" t="s">
        <v>4</v>
      </c>
      <c r="D150">
        <v>2.3575520046180838</v>
      </c>
      <c r="E150" s="7">
        <v>96</v>
      </c>
      <c r="F150" s="7">
        <v>91</v>
      </c>
    </row>
    <row r="151" spans="1:6">
      <c r="A151" s="7">
        <v>30</v>
      </c>
      <c r="B151" s="7">
        <v>4</v>
      </c>
      <c r="C151" s="7" t="s">
        <v>3</v>
      </c>
      <c r="D151">
        <v>-1.2197739031133876</v>
      </c>
      <c r="E151" s="7">
        <v>91.304349999999999</v>
      </c>
      <c r="F151" s="7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A23" workbookViewId="0">
      <selection activeCell="N39" sqref="A1:N39"/>
    </sheetView>
  </sheetViews>
  <sheetFormatPr baseColWidth="10" defaultRowHeight="15" x14ac:dyDescent="0"/>
  <cols>
    <col min="8" max="8" width="16.6640625" customWidth="1"/>
    <col min="9" max="9" width="23.33203125" customWidth="1"/>
    <col min="10" max="10" width="12.1640625" customWidth="1"/>
    <col min="11" max="11" width="11.6640625" customWidth="1"/>
    <col min="12" max="12" width="12.83203125" customWidth="1"/>
    <col min="13" max="13" width="17" customWidth="1"/>
  </cols>
  <sheetData>
    <row r="1" spans="1:14">
      <c r="A1" t="s">
        <v>7</v>
      </c>
      <c r="B1" t="s">
        <v>8</v>
      </c>
      <c r="C1" t="s">
        <v>9</v>
      </c>
      <c r="D1" t="s">
        <v>17</v>
      </c>
      <c r="E1" t="s">
        <v>11</v>
      </c>
      <c r="F1" t="s">
        <v>12</v>
      </c>
      <c r="G1" t="s">
        <v>18</v>
      </c>
      <c r="H1" t="s">
        <v>19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>
      <c r="A2">
        <v>1</v>
      </c>
      <c r="B2">
        <v>1</v>
      </c>
      <c r="C2" t="s">
        <v>5</v>
      </c>
      <c r="D2">
        <v>2.192017369063028</v>
      </c>
      <c r="E2">
        <v>85.55556</v>
      </c>
      <c r="F2">
        <v>90</v>
      </c>
      <c r="G2">
        <f xml:space="preserve"> SUM(D2:D39)</f>
        <v>102.17060483248984</v>
      </c>
      <c r="H2">
        <f xml:space="preserve"> G2/38</f>
        <v>2.6887001271707853</v>
      </c>
      <c r="I2">
        <f xml:space="preserve"> D2 - H2</f>
        <v>-0.49668275810775731</v>
      </c>
      <c r="J2">
        <f xml:space="preserve"> POWER(I2,2)</f>
        <v>0.24669376220152894</v>
      </c>
      <c r="K2">
        <f xml:space="preserve"> SUM(J2:J39)</f>
        <v>78.271945733038351</v>
      </c>
      <c r="L2">
        <f>K2/38</f>
        <v>2.0597880456062723</v>
      </c>
      <c r="M2" s="8">
        <f xml:space="preserve"> SQRT(L2)</f>
        <v>1.4351961697295155</v>
      </c>
      <c r="N2">
        <v>37</v>
      </c>
    </row>
    <row r="3" spans="1:14">
      <c r="A3">
        <v>1</v>
      </c>
      <c r="B3">
        <v>2</v>
      </c>
      <c r="C3" t="s">
        <v>5</v>
      </c>
      <c r="D3">
        <v>1.0213105739378452</v>
      </c>
      <c r="E3">
        <v>61.904761999999998</v>
      </c>
      <c r="F3">
        <v>60</v>
      </c>
      <c r="H3">
        <v>2.6887001271707853</v>
      </c>
      <c r="I3">
        <f t="shared" ref="I3:I66" si="0" xml:space="preserve"> D3 - H3</f>
        <v>-1.6673895532329401</v>
      </c>
      <c r="J3">
        <f t="shared" ref="J3:J66" si="1" xml:space="preserve"> POWER(I3,2)</f>
        <v>2.7801879222303438</v>
      </c>
    </row>
    <row r="4" spans="1:14">
      <c r="A4">
        <v>2</v>
      </c>
      <c r="B4">
        <v>1</v>
      </c>
      <c r="C4" t="s">
        <v>5</v>
      </c>
      <c r="D4">
        <v>0.26534087321696426</v>
      </c>
      <c r="E4">
        <v>98.076920000000001</v>
      </c>
      <c r="F4">
        <v>97</v>
      </c>
      <c r="H4">
        <v>2.6887001271707853</v>
      </c>
      <c r="I4">
        <f t="shared" si="0"/>
        <v>-2.4233592539538211</v>
      </c>
      <c r="J4">
        <f t="shared" si="1"/>
        <v>5.8726700737236204</v>
      </c>
    </row>
    <row r="5" spans="1:14">
      <c r="A5" s="7">
        <v>3</v>
      </c>
      <c r="B5" s="7">
        <v>0</v>
      </c>
      <c r="C5" s="7" t="s">
        <v>5</v>
      </c>
      <c r="D5">
        <v>-0.19264507794239591</v>
      </c>
      <c r="E5" s="7">
        <v>86.25</v>
      </c>
      <c r="F5" s="7">
        <v>87</v>
      </c>
      <c r="H5">
        <v>2.6887001271707853</v>
      </c>
      <c r="I5">
        <f t="shared" si="0"/>
        <v>-2.8813452051131812</v>
      </c>
      <c r="J5">
        <f t="shared" si="1"/>
        <v>8.3021501910287192</v>
      </c>
    </row>
    <row r="6" spans="1:14">
      <c r="A6" s="7">
        <v>4</v>
      </c>
      <c r="B6" s="7">
        <v>1</v>
      </c>
      <c r="C6" s="7" t="s">
        <v>5</v>
      </c>
      <c r="D6">
        <v>2.9241226948681929</v>
      </c>
      <c r="E6" s="7">
        <v>89.534880000000001</v>
      </c>
      <c r="F6" s="7">
        <v>97</v>
      </c>
      <c r="H6">
        <v>2.6887001271707853</v>
      </c>
      <c r="I6">
        <f t="shared" si="0"/>
        <v>0.23542256769740755</v>
      </c>
      <c r="J6">
        <f t="shared" si="1"/>
        <v>5.5423785381240438E-2</v>
      </c>
    </row>
    <row r="7" spans="1:14">
      <c r="A7" s="7">
        <v>5</v>
      </c>
      <c r="B7" s="7">
        <v>0</v>
      </c>
      <c r="C7" s="7" t="s">
        <v>5</v>
      </c>
      <c r="D7">
        <v>4.4298552108167826</v>
      </c>
      <c r="E7" s="7">
        <v>51.428573999999998</v>
      </c>
      <c r="F7" s="7">
        <v>30</v>
      </c>
      <c r="H7">
        <v>2.6887001271707853</v>
      </c>
      <c r="I7">
        <f t="shared" si="0"/>
        <v>1.7411550836459972</v>
      </c>
      <c r="J7">
        <f t="shared" si="1"/>
        <v>3.0316210253062996</v>
      </c>
    </row>
    <row r="8" spans="1:14">
      <c r="A8">
        <v>6</v>
      </c>
      <c r="B8">
        <v>0</v>
      </c>
      <c r="C8" t="s">
        <v>5</v>
      </c>
      <c r="D8">
        <v>0.54431721863138038</v>
      </c>
      <c r="E8">
        <v>83.333330000000004</v>
      </c>
      <c r="F8">
        <v>82</v>
      </c>
      <c r="H8">
        <v>2.6887001271707902</v>
      </c>
      <c r="I8">
        <f t="shared" si="0"/>
        <v>-2.1443829085394097</v>
      </c>
      <c r="J8">
        <f t="shared" si="1"/>
        <v>4.5983780584359382</v>
      </c>
    </row>
    <row r="9" spans="1:14">
      <c r="A9">
        <v>7</v>
      </c>
      <c r="B9">
        <v>1</v>
      </c>
      <c r="C9" t="s">
        <v>5</v>
      </c>
      <c r="D9">
        <v>1.6048636391936544</v>
      </c>
      <c r="E9">
        <v>97.916669999999996</v>
      </c>
      <c r="F9">
        <v>95</v>
      </c>
      <c r="H9">
        <v>2.6887001271707902</v>
      </c>
      <c r="I9">
        <f t="shared" si="0"/>
        <v>-1.0838364879771358</v>
      </c>
      <c r="J9">
        <f t="shared" si="1"/>
        <v>1.1747015326706121</v>
      </c>
    </row>
    <row r="10" spans="1:14">
      <c r="A10" s="7">
        <v>8</v>
      </c>
      <c r="B10" s="7">
        <v>1</v>
      </c>
      <c r="C10" s="7" t="s">
        <v>5</v>
      </c>
      <c r="D10">
        <v>4.701210244421449</v>
      </c>
      <c r="E10" s="7">
        <v>58.888890000000004</v>
      </c>
      <c r="F10" s="7">
        <v>33</v>
      </c>
      <c r="H10">
        <v>2.6887001271707902</v>
      </c>
      <c r="I10">
        <f t="shared" si="0"/>
        <v>2.0125101172506588</v>
      </c>
      <c r="J10">
        <f t="shared" si="1"/>
        <v>4.0501969720362601</v>
      </c>
    </row>
    <row r="11" spans="1:14">
      <c r="A11" s="7">
        <v>8</v>
      </c>
      <c r="B11" s="7">
        <v>2</v>
      </c>
      <c r="C11" s="7" t="s">
        <v>5</v>
      </c>
      <c r="D11">
        <v>1.0874628412503395</v>
      </c>
      <c r="E11" s="7">
        <v>50</v>
      </c>
      <c r="F11" s="7">
        <v>48</v>
      </c>
      <c r="H11">
        <v>2.6887001271707902</v>
      </c>
      <c r="I11">
        <f t="shared" si="0"/>
        <v>-1.6012372859204507</v>
      </c>
      <c r="J11">
        <f t="shared" si="1"/>
        <v>2.563960845821891</v>
      </c>
    </row>
    <row r="12" spans="1:14">
      <c r="A12" s="7">
        <v>9</v>
      </c>
      <c r="B12" s="7">
        <v>1</v>
      </c>
      <c r="C12" s="7" t="s">
        <v>5</v>
      </c>
      <c r="D12">
        <v>3.1523838245250104</v>
      </c>
      <c r="E12" s="7">
        <v>33.766235000000002</v>
      </c>
      <c r="F12" s="7">
        <v>25</v>
      </c>
      <c r="H12">
        <v>2.6887001271707902</v>
      </c>
      <c r="I12">
        <f t="shared" si="0"/>
        <v>0.46368369735422021</v>
      </c>
      <c r="J12">
        <f t="shared" si="1"/>
        <v>0.21500257119208008</v>
      </c>
    </row>
    <row r="13" spans="1:14">
      <c r="A13" s="7">
        <v>10</v>
      </c>
      <c r="B13" s="7">
        <v>1</v>
      </c>
      <c r="C13" s="7" t="s">
        <v>5</v>
      </c>
      <c r="D13">
        <v>3.0839672879238482</v>
      </c>
      <c r="E13" s="7">
        <v>68.354429999999994</v>
      </c>
      <c r="F13" s="7">
        <v>60</v>
      </c>
      <c r="H13">
        <v>2.6887001271707902</v>
      </c>
      <c r="I13">
        <f t="shared" si="0"/>
        <v>0.39526716075305801</v>
      </c>
      <c r="J13">
        <f t="shared" si="1"/>
        <v>0.15623612836978382</v>
      </c>
    </row>
    <row r="14" spans="1:14">
      <c r="A14">
        <v>11</v>
      </c>
      <c r="B14">
        <v>1</v>
      </c>
      <c r="C14" t="s">
        <v>5</v>
      </c>
      <c r="D14">
        <v>2.5255452387852597</v>
      </c>
      <c r="E14">
        <v>50.632910000000003</v>
      </c>
      <c r="F14">
        <v>45</v>
      </c>
      <c r="H14">
        <v>2.6887001271707902</v>
      </c>
      <c r="I14">
        <f t="shared" si="0"/>
        <v>-0.16315488838553049</v>
      </c>
      <c r="J14">
        <f t="shared" si="1"/>
        <v>2.6619517604094912E-2</v>
      </c>
    </row>
    <row r="15" spans="1:14">
      <c r="A15">
        <v>12</v>
      </c>
      <c r="B15">
        <v>0</v>
      </c>
      <c r="C15" t="s">
        <v>5</v>
      </c>
      <c r="D15">
        <v>1.7982330440737391</v>
      </c>
      <c r="E15">
        <v>82.352940000000004</v>
      </c>
      <c r="F15">
        <v>79</v>
      </c>
      <c r="H15">
        <v>2.6887001271707902</v>
      </c>
      <c r="I15">
        <f t="shared" si="0"/>
        <v>-0.89046708309705114</v>
      </c>
      <c r="J15">
        <f t="shared" si="1"/>
        <v>0.79293162607937062</v>
      </c>
    </row>
    <row r="16" spans="1:14">
      <c r="A16">
        <v>12</v>
      </c>
      <c r="B16">
        <v>2</v>
      </c>
      <c r="C16" t="s">
        <v>5</v>
      </c>
      <c r="D16">
        <v>-0.48755261673906297</v>
      </c>
      <c r="E16">
        <v>95.588234</v>
      </c>
      <c r="F16">
        <v>95</v>
      </c>
      <c r="H16">
        <v>2.6887001271707902</v>
      </c>
      <c r="I16">
        <f t="shared" si="0"/>
        <v>-3.1762527439098531</v>
      </c>
      <c r="J16">
        <f t="shared" si="1"/>
        <v>10.088581493194871</v>
      </c>
    </row>
    <row r="17" spans="1:10">
      <c r="A17">
        <v>13</v>
      </c>
      <c r="B17">
        <v>1</v>
      </c>
      <c r="C17" t="s">
        <v>5</v>
      </c>
      <c r="D17">
        <v>4.2093361516433303</v>
      </c>
      <c r="E17">
        <v>43.373497</v>
      </c>
      <c r="F17">
        <v>25</v>
      </c>
      <c r="H17">
        <v>2.6887001271707902</v>
      </c>
      <c r="I17">
        <f t="shared" si="0"/>
        <v>1.5206360244725401</v>
      </c>
      <c r="J17">
        <f t="shared" si="1"/>
        <v>2.3123339189236516</v>
      </c>
    </row>
    <row r="18" spans="1:10">
      <c r="A18" s="7">
        <v>14</v>
      </c>
      <c r="B18" s="7">
        <v>0</v>
      </c>
      <c r="C18" s="7" t="s">
        <v>5</v>
      </c>
      <c r="D18">
        <v>1.7900780430648904</v>
      </c>
      <c r="E18" s="7">
        <v>93.333336000000003</v>
      </c>
      <c r="F18" s="7">
        <v>90</v>
      </c>
      <c r="H18">
        <v>2.6887001271707902</v>
      </c>
      <c r="I18">
        <f t="shared" si="0"/>
        <v>-0.89862208410589983</v>
      </c>
      <c r="J18">
        <f t="shared" si="1"/>
        <v>0.80752165004283094</v>
      </c>
    </row>
    <row r="19" spans="1:10">
      <c r="A19" s="7">
        <v>15</v>
      </c>
      <c r="B19" s="7">
        <v>0</v>
      </c>
      <c r="C19" s="7" t="s">
        <v>5</v>
      </c>
      <c r="D19">
        <v>3.2735839200462582</v>
      </c>
      <c r="E19" s="7">
        <v>70.454543999999999</v>
      </c>
      <c r="F19" s="7">
        <v>80</v>
      </c>
      <c r="H19">
        <v>2.6887001271707902</v>
      </c>
      <c r="I19">
        <f t="shared" si="0"/>
        <v>0.58488379287546799</v>
      </c>
      <c r="J19">
        <f t="shared" si="1"/>
        <v>0.34208905116839333</v>
      </c>
    </row>
    <row r="20" spans="1:10">
      <c r="A20" s="7">
        <v>16</v>
      </c>
      <c r="B20" s="7">
        <v>1</v>
      </c>
      <c r="C20" s="7" t="s">
        <v>5</v>
      </c>
      <c r="D20">
        <v>4.3200141007348822</v>
      </c>
      <c r="E20" s="7">
        <v>34.848483999999999</v>
      </c>
      <c r="F20" s="7">
        <v>15</v>
      </c>
      <c r="H20">
        <v>2.6887001271707902</v>
      </c>
      <c r="I20">
        <f t="shared" si="0"/>
        <v>1.631313973564092</v>
      </c>
      <c r="J20">
        <f t="shared" si="1"/>
        <v>2.661185280345467</v>
      </c>
    </row>
    <row r="21" spans="1:10">
      <c r="A21" s="7">
        <v>17</v>
      </c>
      <c r="B21" s="7">
        <v>0</v>
      </c>
      <c r="C21" s="7" t="s">
        <v>5</v>
      </c>
      <c r="D21">
        <v>2.8207508201945122</v>
      </c>
      <c r="E21" s="7">
        <v>88.059700000000007</v>
      </c>
      <c r="F21" s="7">
        <v>95</v>
      </c>
      <c r="H21">
        <v>2.6887001271707902</v>
      </c>
      <c r="I21">
        <f t="shared" si="0"/>
        <v>0.13205069302372197</v>
      </c>
      <c r="J21">
        <f t="shared" si="1"/>
        <v>1.7437385528045253E-2</v>
      </c>
    </row>
    <row r="22" spans="1:10">
      <c r="A22" s="7">
        <v>17</v>
      </c>
      <c r="B22" s="7">
        <v>2</v>
      </c>
      <c r="C22" s="7" t="s">
        <v>5</v>
      </c>
      <c r="D22">
        <v>2.0609518117552508</v>
      </c>
      <c r="E22" s="7">
        <v>94.047614999999993</v>
      </c>
      <c r="F22" s="7">
        <v>90</v>
      </c>
      <c r="H22">
        <v>2.6887001271707902</v>
      </c>
      <c r="I22">
        <f t="shared" si="0"/>
        <v>-0.62774831541553944</v>
      </c>
      <c r="J22">
        <f t="shared" si="1"/>
        <v>0.3940679475070476</v>
      </c>
    </row>
    <row r="23" spans="1:10">
      <c r="A23" s="7">
        <v>18</v>
      </c>
      <c r="B23" s="7">
        <v>1</v>
      </c>
      <c r="C23" s="7" t="s">
        <v>5</v>
      </c>
      <c r="D23">
        <v>4.41981324714558</v>
      </c>
      <c r="E23" s="7">
        <v>66.279070000000004</v>
      </c>
      <c r="F23" s="7">
        <v>45</v>
      </c>
      <c r="H23">
        <v>2.6887001271707902</v>
      </c>
      <c r="I23">
        <f t="shared" si="0"/>
        <v>1.7311131199747898</v>
      </c>
      <c r="J23">
        <f t="shared" si="1"/>
        <v>2.9967526341488511</v>
      </c>
    </row>
    <row r="24" spans="1:10">
      <c r="A24" s="7">
        <v>18</v>
      </c>
      <c r="B24" s="7">
        <v>2</v>
      </c>
      <c r="C24" s="7" t="s">
        <v>5</v>
      </c>
      <c r="D24">
        <v>3.4514032825003387</v>
      </c>
      <c r="E24" s="7">
        <v>55.813957000000002</v>
      </c>
      <c r="F24" s="7">
        <v>45</v>
      </c>
      <c r="H24">
        <v>2.6887001271707902</v>
      </c>
      <c r="I24">
        <f t="shared" si="0"/>
        <v>0.76270315532954847</v>
      </c>
      <c r="J24">
        <f t="shared" si="1"/>
        <v>0.58171610314964939</v>
      </c>
    </row>
    <row r="25" spans="1:10">
      <c r="A25" s="7">
        <v>19</v>
      </c>
      <c r="B25" s="7">
        <v>1</v>
      </c>
      <c r="C25" s="7" t="s">
        <v>5</v>
      </c>
      <c r="D25">
        <v>2.2527850056281156</v>
      </c>
      <c r="E25" s="7">
        <v>74.358980000000003</v>
      </c>
      <c r="F25" s="7">
        <v>79</v>
      </c>
      <c r="H25">
        <v>2.6887001271707902</v>
      </c>
      <c r="I25">
        <f t="shared" si="0"/>
        <v>-0.43591512154267464</v>
      </c>
      <c r="J25">
        <f t="shared" si="1"/>
        <v>0.19002199318956481</v>
      </c>
    </row>
    <row r="26" spans="1:10">
      <c r="A26" s="7">
        <v>20</v>
      </c>
      <c r="B26" s="7">
        <v>0</v>
      </c>
      <c r="C26" s="7" t="s">
        <v>5</v>
      </c>
      <c r="D26">
        <v>4.3309168781146168</v>
      </c>
      <c r="E26" s="7">
        <v>80</v>
      </c>
      <c r="F26" s="7">
        <v>60</v>
      </c>
      <c r="H26">
        <v>2.6887001271707902</v>
      </c>
      <c r="I26">
        <f t="shared" si="0"/>
        <v>1.6422167509438266</v>
      </c>
      <c r="J26">
        <f t="shared" si="1"/>
        <v>2.696875857080498</v>
      </c>
    </row>
    <row r="27" spans="1:10">
      <c r="A27">
        <v>21</v>
      </c>
      <c r="B27">
        <v>1</v>
      </c>
      <c r="C27" t="s">
        <v>5</v>
      </c>
      <c r="D27">
        <v>3.173656431295107</v>
      </c>
      <c r="E27">
        <v>33.898308</v>
      </c>
      <c r="F27">
        <v>25</v>
      </c>
      <c r="H27">
        <v>2.6887001271707902</v>
      </c>
      <c r="I27">
        <f t="shared" si="0"/>
        <v>0.48495630412431678</v>
      </c>
      <c r="J27">
        <f t="shared" si="1"/>
        <v>0.23518261690991682</v>
      </c>
    </row>
    <row r="28" spans="1:10">
      <c r="A28">
        <v>21</v>
      </c>
      <c r="B28">
        <v>2</v>
      </c>
      <c r="C28" t="s">
        <v>5</v>
      </c>
      <c r="D28">
        <v>3.4881152046722148</v>
      </c>
      <c r="E28">
        <v>41.095889999999997</v>
      </c>
      <c r="F28">
        <v>30</v>
      </c>
      <c r="H28">
        <v>2.6887001271707902</v>
      </c>
      <c r="I28">
        <f t="shared" si="0"/>
        <v>0.7994150775014246</v>
      </c>
      <c r="J28">
        <f t="shared" si="1"/>
        <v>0.63906446613660872</v>
      </c>
    </row>
    <row r="29" spans="1:10">
      <c r="A29" s="7">
        <v>22</v>
      </c>
      <c r="B29" s="7">
        <v>1</v>
      </c>
      <c r="C29" s="7" t="s">
        <v>5</v>
      </c>
      <c r="D29">
        <v>4.4334774822129033</v>
      </c>
      <c r="E29" s="7">
        <v>34.482757999999997</v>
      </c>
      <c r="F29" s="7">
        <v>13</v>
      </c>
      <c r="H29">
        <v>2.6887001271707902</v>
      </c>
      <c r="I29">
        <f t="shared" si="0"/>
        <v>1.7447773550421131</v>
      </c>
      <c r="J29">
        <f t="shared" si="1"/>
        <v>3.0442480186677519</v>
      </c>
    </row>
    <row r="30" spans="1:10">
      <c r="A30" s="7">
        <v>23</v>
      </c>
      <c r="B30" s="7">
        <v>1</v>
      </c>
      <c r="C30" s="7" t="s">
        <v>5</v>
      </c>
      <c r="D30">
        <v>0.97607763479859966</v>
      </c>
      <c r="E30" s="7">
        <v>88.157889999999995</v>
      </c>
      <c r="F30" s="7">
        <v>90</v>
      </c>
      <c r="H30">
        <v>2.6887001271707902</v>
      </c>
      <c r="I30">
        <f t="shared" si="0"/>
        <v>-1.7126224923721907</v>
      </c>
      <c r="J30">
        <f t="shared" si="1"/>
        <v>2.9330758013791343</v>
      </c>
    </row>
    <row r="31" spans="1:10">
      <c r="A31" s="7">
        <v>24</v>
      </c>
      <c r="B31" s="7">
        <v>1</v>
      </c>
      <c r="C31" s="7" t="s">
        <v>5</v>
      </c>
      <c r="D31">
        <v>2.9582970385156813</v>
      </c>
      <c r="E31" s="7">
        <v>82.352940000000004</v>
      </c>
      <c r="F31" s="7">
        <v>90</v>
      </c>
      <c r="H31">
        <v>2.6887001271707902</v>
      </c>
      <c r="I31">
        <f t="shared" si="0"/>
        <v>0.26959691134489105</v>
      </c>
      <c r="J31">
        <f t="shared" si="1"/>
        <v>7.2682494606705048E-2</v>
      </c>
    </row>
    <row r="32" spans="1:10">
      <c r="A32" s="7">
        <v>25</v>
      </c>
      <c r="B32" s="7">
        <v>1</v>
      </c>
      <c r="C32" s="7" t="s">
        <v>5</v>
      </c>
      <c r="D32">
        <v>3.5532416665752846</v>
      </c>
      <c r="E32" s="7">
        <v>45.614032999999999</v>
      </c>
      <c r="F32" s="7">
        <v>34</v>
      </c>
      <c r="H32">
        <v>2.6887001271707902</v>
      </c>
      <c r="I32">
        <f t="shared" si="0"/>
        <v>0.86454153940449441</v>
      </c>
      <c r="J32">
        <f t="shared" si="1"/>
        <v>0.74743207335589301</v>
      </c>
    </row>
    <row r="33" spans="1:14">
      <c r="A33" s="7">
        <v>26</v>
      </c>
      <c r="B33" s="7">
        <v>1</v>
      </c>
      <c r="C33" s="7" t="s">
        <v>5</v>
      </c>
      <c r="D33">
        <v>5.3113697820811172</v>
      </c>
      <c r="E33" s="7">
        <v>89.583330000000004</v>
      </c>
      <c r="F33" s="7">
        <v>50</v>
      </c>
      <c r="H33">
        <v>2.6887001271707902</v>
      </c>
      <c r="I33">
        <f t="shared" si="0"/>
        <v>2.622669654910327</v>
      </c>
      <c r="J33">
        <f t="shared" si="1"/>
        <v>6.878396118787454</v>
      </c>
    </row>
    <row r="34" spans="1:14">
      <c r="A34" s="7">
        <v>26</v>
      </c>
      <c r="B34" s="7">
        <v>2</v>
      </c>
      <c r="C34" s="7" t="s">
        <v>5</v>
      </c>
      <c r="D34">
        <v>1.1572119069372728</v>
      </c>
      <c r="E34" s="7">
        <v>92.105260000000001</v>
      </c>
      <c r="F34" s="7">
        <v>90</v>
      </c>
      <c r="H34">
        <v>2.6887001271707902</v>
      </c>
      <c r="I34">
        <f t="shared" si="0"/>
        <v>-1.5314882202335174</v>
      </c>
      <c r="J34">
        <f t="shared" si="1"/>
        <v>2.3454561687140267</v>
      </c>
    </row>
    <row r="35" spans="1:14">
      <c r="A35" s="7">
        <v>27</v>
      </c>
      <c r="B35" s="7">
        <v>0</v>
      </c>
      <c r="C35" s="7" t="s">
        <v>5</v>
      </c>
      <c r="D35">
        <v>4.4738023643407789</v>
      </c>
      <c r="E35" s="7">
        <v>61.904761999999998</v>
      </c>
      <c r="F35" s="7">
        <v>84</v>
      </c>
      <c r="H35">
        <v>2.6887001271707902</v>
      </c>
      <c r="I35">
        <f t="shared" si="0"/>
        <v>1.7851022371699887</v>
      </c>
      <c r="J35">
        <f t="shared" si="1"/>
        <v>3.1865899971492988</v>
      </c>
    </row>
    <row r="36" spans="1:14">
      <c r="A36" s="7">
        <v>28</v>
      </c>
      <c r="B36" s="7">
        <v>0</v>
      </c>
      <c r="C36" s="7" t="s">
        <v>5</v>
      </c>
      <c r="D36">
        <v>2.7049494076636953</v>
      </c>
      <c r="E36" s="7">
        <v>31.395350000000001</v>
      </c>
      <c r="F36" s="7">
        <v>25</v>
      </c>
      <c r="H36">
        <v>2.6887001271707902</v>
      </c>
      <c r="I36">
        <f t="shared" si="0"/>
        <v>1.6249280492905083E-2</v>
      </c>
      <c r="J36">
        <f t="shared" si="1"/>
        <v>2.6403911653710563E-4</v>
      </c>
    </row>
    <row r="37" spans="1:14">
      <c r="A37" s="7">
        <v>29</v>
      </c>
      <c r="B37" s="7">
        <v>0</v>
      </c>
      <c r="C37" s="7" t="s">
        <v>5</v>
      </c>
      <c r="D37">
        <v>2.1410109077174444</v>
      </c>
      <c r="E37" s="7">
        <v>85.714290000000005</v>
      </c>
      <c r="F37" s="7">
        <v>90</v>
      </c>
      <c r="H37">
        <v>2.6887001271707902</v>
      </c>
      <c r="I37">
        <f t="shared" si="0"/>
        <v>-0.54768921945334581</v>
      </c>
      <c r="J37">
        <f t="shared" si="1"/>
        <v>0.29996348110541521</v>
      </c>
    </row>
    <row r="38" spans="1:14">
      <c r="A38" s="7">
        <v>29</v>
      </c>
      <c r="B38" s="7">
        <v>2</v>
      </c>
      <c r="C38" s="7" t="s">
        <v>5</v>
      </c>
      <c r="D38">
        <v>2.5712360472413791</v>
      </c>
      <c r="E38" s="7">
        <v>68.181815999999998</v>
      </c>
      <c r="F38" s="7">
        <v>74</v>
      </c>
      <c r="H38">
        <v>2.6887001271707902</v>
      </c>
      <c r="I38">
        <f t="shared" si="0"/>
        <v>-0.1174640799294111</v>
      </c>
      <c r="J38">
        <f t="shared" si="1"/>
        <v>1.379781007366308E-2</v>
      </c>
    </row>
    <row r="39" spans="1:14">
      <c r="A39" s="7">
        <v>30</v>
      </c>
      <c r="B39" s="7">
        <v>1</v>
      </c>
      <c r="C39" s="7" t="s">
        <v>5</v>
      </c>
      <c r="D39">
        <v>3.6480933315845472</v>
      </c>
      <c r="E39" s="7">
        <v>70.588234</v>
      </c>
      <c r="F39" s="7">
        <v>83</v>
      </c>
      <c r="H39">
        <v>2.6887001271707902</v>
      </c>
      <c r="I39">
        <f t="shared" si="0"/>
        <v>0.95939320441375697</v>
      </c>
      <c r="J39">
        <f t="shared" si="1"/>
        <v>0.92043532067529688</v>
      </c>
    </row>
    <row r="40" spans="1:14">
      <c r="A40">
        <v>1</v>
      </c>
      <c r="B40">
        <v>4</v>
      </c>
      <c r="C40" t="s">
        <v>3</v>
      </c>
      <c r="D40">
        <v>2.1994619119277097</v>
      </c>
      <c r="E40">
        <v>74.46808</v>
      </c>
      <c r="F40">
        <v>70</v>
      </c>
      <c r="G40">
        <f xml:space="preserve"> SUM(D40:D77)</f>
        <v>60.608871363339397</v>
      </c>
      <c r="H40">
        <f xml:space="preserve"> G40/38</f>
        <v>1.5949702990352472</v>
      </c>
      <c r="I40">
        <f t="shared" si="0"/>
        <v>0.60449161289246245</v>
      </c>
      <c r="J40">
        <f t="shared" si="1"/>
        <v>0.36541011005733065</v>
      </c>
      <c r="K40">
        <f>SUM(J40:J77)</f>
        <v>109.9787499566348</v>
      </c>
      <c r="L40">
        <f>K40/38</f>
        <v>2.894177630437758</v>
      </c>
      <c r="M40">
        <f>SQRT(L40)</f>
        <v>1.7012282711140672</v>
      </c>
      <c r="N40">
        <v>37</v>
      </c>
    </row>
    <row r="41" spans="1:14">
      <c r="A41">
        <v>2</v>
      </c>
      <c r="B41">
        <v>4</v>
      </c>
      <c r="C41" t="s">
        <v>3</v>
      </c>
      <c r="D41">
        <v>2.0885500538186283</v>
      </c>
      <c r="E41">
        <v>94.871796000000003</v>
      </c>
      <c r="F41">
        <v>99</v>
      </c>
      <c r="H41">
        <v>1.5949702990352472</v>
      </c>
      <c r="I41">
        <f t="shared" si="0"/>
        <v>0.49357975478338112</v>
      </c>
      <c r="J41">
        <f t="shared" si="1"/>
        <v>0.24362097433202265</v>
      </c>
    </row>
    <row r="42" spans="1:14">
      <c r="A42" s="7">
        <v>3</v>
      </c>
      <c r="B42" s="7">
        <v>2</v>
      </c>
      <c r="C42" s="7" t="s">
        <v>3</v>
      </c>
      <c r="D42">
        <v>2.4133904444135972</v>
      </c>
      <c r="E42" s="7">
        <v>38.202247999999997</v>
      </c>
      <c r="F42" s="7">
        <v>33</v>
      </c>
      <c r="H42">
        <v>1.5949702990352472</v>
      </c>
      <c r="I42">
        <f t="shared" si="0"/>
        <v>0.81842014537834995</v>
      </c>
      <c r="J42">
        <f t="shared" si="1"/>
        <v>0.66981153436111951</v>
      </c>
    </row>
    <row r="43" spans="1:14">
      <c r="A43" s="7">
        <v>3</v>
      </c>
      <c r="B43" s="7">
        <v>3</v>
      </c>
      <c r="C43" s="7" t="s">
        <v>3</v>
      </c>
      <c r="D43">
        <v>0.22463304079789004</v>
      </c>
      <c r="E43" s="7">
        <v>86.956519999999998</v>
      </c>
      <c r="F43" s="7">
        <v>88</v>
      </c>
      <c r="H43">
        <v>1.5949702990352472</v>
      </c>
      <c r="I43">
        <f t="shared" si="0"/>
        <v>-1.3703372582373572</v>
      </c>
      <c r="J43">
        <f t="shared" si="1"/>
        <v>1.8778242013134774</v>
      </c>
    </row>
    <row r="44" spans="1:14">
      <c r="A44" s="7">
        <v>4</v>
      </c>
      <c r="B44" s="7">
        <v>4</v>
      </c>
      <c r="C44" s="7" t="s">
        <v>3</v>
      </c>
      <c r="D44">
        <v>2.7637663615809327</v>
      </c>
      <c r="E44" s="7">
        <v>83.333330000000004</v>
      </c>
      <c r="F44" s="7">
        <v>90</v>
      </c>
      <c r="H44">
        <v>1.5949702990352472</v>
      </c>
      <c r="I44">
        <f t="shared" si="0"/>
        <v>1.1687960625456855</v>
      </c>
      <c r="J44">
        <f t="shared" si="1"/>
        <v>1.366084235822298</v>
      </c>
    </row>
    <row r="45" spans="1:14">
      <c r="A45" s="7">
        <v>5</v>
      </c>
      <c r="B45" s="7">
        <v>3</v>
      </c>
      <c r="C45" s="7" t="s">
        <v>3</v>
      </c>
      <c r="D45">
        <v>-0.12240493439413948</v>
      </c>
      <c r="E45" s="7">
        <v>50.793655000000001</v>
      </c>
      <c r="F45" s="7">
        <v>50</v>
      </c>
      <c r="H45">
        <v>1.5949702990352472</v>
      </c>
      <c r="I45">
        <f t="shared" si="0"/>
        <v>-1.7173752334293868</v>
      </c>
      <c r="J45">
        <f t="shared" si="1"/>
        <v>2.9493776923966406</v>
      </c>
    </row>
    <row r="46" spans="1:14">
      <c r="A46">
        <v>6</v>
      </c>
      <c r="B46">
        <v>3</v>
      </c>
      <c r="C46" t="s">
        <v>3</v>
      </c>
      <c r="D46">
        <v>1.5374352350936815</v>
      </c>
      <c r="E46">
        <v>52.77778</v>
      </c>
      <c r="F46">
        <v>50</v>
      </c>
      <c r="H46">
        <v>1.5949702990352499</v>
      </c>
      <c r="I46">
        <f t="shared" si="0"/>
        <v>-5.7535063941568376E-2</v>
      </c>
      <c r="J46">
        <f t="shared" si="1"/>
        <v>3.3102835827603615E-3</v>
      </c>
    </row>
    <row r="47" spans="1:14">
      <c r="A47">
        <v>7</v>
      </c>
      <c r="B47">
        <v>3</v>
      </c>
      <c r="C47" t="s">
        <v>3</v>
      </c>
      <c r="D47">
        <v>-0.33702891278493047</v>
      </c>
      <c r="E47">
        <v>66.666669999999996</v>
      </c>
      <c r="F47">
        <v>66</v>
      </c>
      <c r="H47">
        <v>1.5949702990352499</v>
      </c>
      <c r="I47">
        <f t="shared" si="0"/>
        <v>-1.9319992118201803</v>
      </c>
      <c r="J47">
        <f t="shared" si="1"/>
        <v>3.732620954473798</v>
      </c>
    </row>
    <row r="48" spans="1:14">
      <c r="A48" s="7">
        <v>8</v>
      </c>
      <c r="B48" s="7">
        <v>4</v>
      </c>
      <c r="C48" s="7" t="s">
        <v>3</v>
      </c>
      <c r="D48">
        <v>-0.15692465664970937</v>
      </c>
      <c r="E48" s="7">
        <v>91.228065000000001</v>
      </c>
      <c r="F48" s="7">
        <v>92</v>
      </c>
      <c r="H48">
        <v>1.5949702990352499</v>
      </c>
      <c r="I48">
        <f t="shared" si="0"/>
        <v>-1.7518949556849592</v>
      </c>
      <c r="J48">
        <f t="shared" si="1"/>
        <v>3.0691359357544052</v>
      </c>
    </row>
    <row r="49" spans="1:10">
      <c r="A49" s="7">
        <v>9</v>
      </c>
      <c r="B49" s="7">
        <v>4</v>
      </c>
      <c r="C49" s="7" t="s">
        <v>3</v>
      </c>
      <c r="D49">
        <v>3.846580567040804</v>
      </c>
      <c r="E49" s="7">
        <v>71.739130000000003</v>
      </c>
      <c r="F49" s="7">
        <v>86</v>
      </c>
      <c r="H49">
        <v>1.5949702990352499</v>
      </c>
      <c r="I49">
        <f t="shared" si="0"/>
        <v>2.2516102680055541</v>
      </c>
      <c r="J49">
        <f t="shared" si="1"/>
        <v>5.0697487989880434</v>
      </c>
    </row>
    <row r="50" spans="1:10">
      <c r="A50" s="7">
        <v>10</v>
      </c>
      <c r="B50" s="7">
        <v>4</v>
      </c>
      <c r="C50" s="7" t="s">
        <v>3</v>
      </c>
      <c r="D50">
        <v>1.3923174227787602</v>
      </c>
      <c r="E50" s="7">
        <v>62.5</v>
      </c>
      <c r="F50" s="7">
        <v>60</v>
      </c>
      <c r="H50">
        <v>1.5949702990352499</v>
      </c>
      <c r="I50">
        <f t="shared" si="0"/>
        <v>-0.20265287625648964</v>
      </c>
      <c r="J50">
        <f t="shared" si="1"/>
        <v>4.1068188255028101E-2</v>
      </c>
    </row>
    <row r="51" spans="1:10">
      <c r="A51">
        <v>11</v>
      </c>
      <c r="B51">
        <v>3</v>
      </c>
      <c r="C51" t="s">
        <v>3</v>
      </c>
      <c r="D51">
        <v>-0.33702891278493047</v>
      </c>
      <c r="E51">
        <v>66.666669999999996</v>
      </c>
      <c r="F51">
        <v>66</v>
      </c>
      <c r="H51">
        <v>1.5949702990352499</v>
      </c>
      <c r="I51">
        <f t="shared" si="0"/>
        <v>-1.9319992118201803</v>
      </c>
      <c r="J51">
        <f t="shared" si="1"/>
        <v>3.732620954473798</v>
      </c>
    </row>
    <row r="52" spans="1:10">
      <c r="A52">
        <v>12</v>
      </c>
      <c r="B52">
        <v>4</v>
      </c>
      <c r="C52" t="s">
        <v>3</v>
      </c>
      <c r="D52">
        <v>-1.478888942616192</v>
      </c>
      <c r="E52">
        <v>66.233765000000005</v>
      </c>
      <c r="F52">
        <v>66</v>
      </c>
      <c r="H52">
        <v>1.5949702990352499</v>
      </c>
      <c r="I52">
        <f t="shared" si="0"/>
        <v>-3.0738592416514416</v>
      </c>
      <c r="J52">
        <f t="shared" si="1"/>
        <v>9.4486106374859755</v>
      </c>
    </row>
    <row r="53" spans="1:10">
      <c r="A53">
        <v>13</v>
      </c>
      <c r="B53">
        <v>4</v>
      </c>
      <c r="C53" t="s">
        <v>3</v>
      </c>
      <c r="D53">
        <v>2.9731097806701086</v>
      </c>
      <c r="E53">
        <v>72.727270000000004</v>
      </c>
      <c r="F53">
        <v>65</v>
      </c>
      <c r="H53">
        <v>1.5949702990352499</v>
      </c>
      <c r="I53">
        <f t="shared" si="0"/>
        <v>1.3781394816348587</v>
      </c>
      <c r="J53">
        <f t="shared" si="1"/>
        <v>1.899268430840797</v>
      </c>
    </row>
    <row r="54" spans="1:10">
      <c r="A54" s="7">
        <v>14</v>
      </c>
      <c r="B54" s="7">
        <v>2</v>
      </c>
      <c r="C54" s="7" t="s">
        <v>3</v>
      </c>
      <c r="D54">
        <v>3.4025093581744223</v>
      </c>
      <c r="E54" s="7">
        <v>59.550559999999997</v>
      </c>
      <c r="F54" s="7">
        <v>70</v>
      </c>
      <c r="H54">
        <v>1.5949702990352499</v>
      </c>
      <c r="I54">
        <f t="shared" si="0"/>
        <v>1.8075390591391725</v>
      </c>
      <c r="J54">
        <f t="shared" si="1"/>
        <v>3.2671974503137249</v>
      </c>
    </row>
    <row r="55" spans="1:10">
      <c r="A55" s="7">
        <v>14</v>
      </c>
      <c r="B55" s="7">
        <v>3</v>
      </c>
      <c r="C55" s="7" t="s">
        <v>3</v>
      </c>
      <c r="D55">
        <v>4.4084476144341194</v>
      </c>
      <c r="E55" s="7">
        <v>61.111109999999996</v>
      </c>
      <c r="F55" s="7">
        <v>40</v>
      </c>
      <c r="H55">
        <v>1.5949702990352499</v>
      </c>
      <c r="I55">
        <f t="shared" si="0"/>
        <v>2.8134773153988695</v>
      </c>
      <c r="J55">
        <f t="shared" si="1"/>
        <v>7.9156546042640299</v>
      </c>
    </row>
    <row r="56" spans="1:10">
      <c r="A56" s="7">
        <v>15</v>
      </c>
      <c r="B56" s="7">
        <v>2</v>
      </c>
      <c r="C56" s="7" t="s">
        <v>3</v>
      </c>
      <c r="D56">
        <v>2.0758420158601387</v>
      </c>
      <c r="E56" s="7">
        <v>90.909096000000005</v>
      </c>
      <c r="F56" s="7">
        <v>95</v>
      </c>
      <c r="H56">
        <v>1.5949702990352499</v>
      </c>
      <c r="I56">
        <f t="shared" si="0"/>
        <v>0.48087171682488883</v>
      </c>
      <c r="J56">
        <f t="shared" si="1"/>
        <v>0.23123760804211607</v>
      </c>
    </row>
    <row r="57" spans="1:10">
      <c r="A57" s="7">
        <v>15</v>
      </c>
      <c r="B57" s="7">
        <v>4</v>
      </c>
      <c r="C57" s="7" t="s">
        <v>3</v>
      </c>
      <c r="D57">
        <v>2.2981028296933101</v>
      </c>
      <c r="E57" s="7">
        <v>86.206894000000005</v>
      </c>
      <c r="F57" s="7">
        <v>91</v>
      </c>
      <c r="H57">
        <v>1.5949702990352499</v>
      </c>
      <c r="I57">
        <f t="shared" si="0"/>
        <v>0.70313253065806025</v>
      </c>
      <c r="J57">
        <f t="shared" si="1"/>
        <v>0.49439535566960802</v>
      </c>
    </row>
    <row r="58" spans="1:10">
      <c r="A58" s="7">
        <v>16</v>
      </c>
      <c r="B58" s="7">
        <v>2</v>
      </c>
      <c r="C58" s="7" t="s">
        <v>3</v>
      </c>
      <c r="D58">
        <v>-0.74760856372007112</v>
      </c>
      <c r="E58" s="7">
        <v>96.470590000000001</v>
      </c>
      <c r="F58" s="7">
        <v>96</v>
      </c>
      <c r="H58">
        <v>1.5949702990352499</v>
      </c>
      <c r="I58">
        <f t="shared" si="0"/>
        <v>-2.342578862755321</v>
      </c>
      <c r="J58">
        <f t="shared" si="1"/>
        <v>5.4876757282280133</v>
      </c>
    </row>
    <row r="59" spans="1:10">
      <c r="A59" s="7">
        <v>16</v>
      </c>
      <c r="B59" s="7">
        <v>4</v>
      </c>
      <c r="C59" s="7" t="s">
        <v>3</v>
      </c>
      <c r="D59">
        <v>3.616231820362743</v>
      </c>
      <c r="E59" s="7">
        <v>75.862070000000003</v>
      </c>
      <c r="F59" s="7">
        <v>88</v>
      </c>
      <c r="H59">
        <v>1.5949702990352499</v>
      </c>
      <c r="I59">
        <f t="shared" si="0"/>
        <v>2.0212615213274931</v>
      </c>
      <c r="J59">
        <f t="shared" si="1"/>
        <v>4.0854981375991324</v>
      </c>
    </row>
    <row r="60" spans="1:10">
      <c r="A60" s="7">
        <v>17</v>
      </c>
      <c r="B60" s="7">
        <v>4</v>
      </c>
      <c r="C60" s="7" t="s">
        <v>3</v>
      </c>
      <c r="D60">
        <v>-2.5923100701968282</v>
      </c>
      <c r="E60" s="7">
        <v>97.959180000000003</v>
      </c>
      <c r="F60" s="7">
        <v>98</v>
      </c>
      <c r="H60">
        <v>1.5949702990352499</v>
      </c>
      <c r="I60">
        <f t="shared" si="0"/>
        <v>-4.1872803692320781</v>
      </c>
      <c r="J60">
        <f t="shared" si="1"/>
        <v>17.533316890556328</v>
      </c>
    </row>
    <row r="61" spans="1:10">
      <c r="A61" s="7">
        <v>18</v>
      </c>
      <c r="B61" s="7">
        <v>3</v>
      </c>
      <c r="C61" s="7" t="s">
        <v>3</v>
      </c>
      <c r="D61">
        <v>0.93574637246341119</v>
      </c>
      <c r="E61" s="7">
        <v>71.212119999999999</v>
      </c>
      <c r="F61" s="7">
        <v>73</v>
      </c>
      <c r="H61">
        <v>1.5949702990352499</v>
      </c>
      <c r="I61">
        <f t="shared" si="0"/>
        <v>-0.6592239265718387</v>
      </c>
      <c r="J61">
        <f t="shared" si="1"/>
        <v>0.43457618536479298</v>
      </c>
    </row>
    <row r="62" spans="1:10">
      <c r="A62" s="7">
        <v>19</v>
      </c>
      <c r="B62" s="7">
        <v>2</v>
      </c>
      <c r="C62" s="7" t="s">
        <v>3</v>
      </c>
      <c r="D62">
        <v>1.8696385036381165</v>
      </c>
      <c r="E62" s="7">
        <v>83.529409999999999</v>
      </c>
      <c r="F62" s="7">
        <v>80</v>
      </c>
      <c r="H62">
        <v>1.5949702990352499</v>
      </c>
      <c r="I62">
        <f t="shared" si="0"/>
        <v>0.27466820460286656</v>
      </c>
      <c r="J62">
        <f t="shared" si="1"/>
        <v>7.5442622619762173E-2</v>
      </c>
    </row>
    <row r="63" spans="1:10">
      <c r="A63" s="7">
        <v>19</v>
      </c>
      <c r="B63" s="7">
        <v>4</v>
      </c>
      <c r="C63" s="7" t="s">
        <v>3</v>
      </c>
      <c r="D63">
        <v>4.1196104939558564</v>
      </c>
      <c r="E63" s="7">
        <v>67.741935999999995</v>
      </c>
      <c r="F63" s="7">
        <v>85</v>
      </c>
      <c r="H63">
        <v>1.5949702990352499</v>
      </c>
      <c r="I63">
        <f t="shared" si="0"/>
        <v>2.5246401949206065</v>
      </c>
      <c r="J63">
        <f t="shared" si="1"/>
        <v>6.3738081138087583</v>
      </c>
    </row>
    <row r="64" spans="1:10">
      <c r="A64" s="7">
        <v>20</v>
      </c>
      <c r="B64" s="7">
        <v>3</v>
      </c>
      <c r="C64" s="7" t="s">
        <v>3</v>
      </c>
      <c r="D64">
        <v>0.42708370459335165</v>
      </c>
      <c r="E64" s="7">
        <v>51.219512999999999</v>
      </c>
      <c r="F64" s="7">
        <v>50</v>
      </c>
      <c r="H64">
        <v>1.5949702990352499</v>
      </c>
      <c r="I64">
        <f t="shared" si="0"/>
        <v>-1.1678865944418981</v>
      </c>
      <c r="J64">
        <f t="shared" si="1"/>
        <v>1.3639590974770945</v>
      </c>
    </row>
    <row r="65" spans="1:14">
      <c r="A65">
        <v>21</v>
      </c>
      <c r="B65">
        <v>3</v>
      </c>
      <c r="C65" t="s">
        <v>3</v>
      </c>
      <c r="D65">
        <v>2.8787027838693966</v>
      </c>
      <c r="E65">
        <v>40.229885000000003</v>
      </c>
      <c r="F65">
        <v>33</v>
      </c>
      <c r="H65">
        <v>1.5949702990352499</v>
      </c>
      <c r="I65">
        <f t="shared" si="0"/>
        <v>1.2837324848341467</v>
      </c>
      <c r="J65">
        <f t="shared" si="1"/>
        <v>1.6479690926184527</v>
      </c>
    </row>
    <row r="66" spans="1:14">
      <c r="A66" s="7">
        <v>22</v>
      </c>
      <c r="B66" s="7">
        <v>4</v>
      </c>
      <c r="C66" s="7" t="s">
        <v>3</v>
      </c>
      <c r="D66">
        <v>-1.8775695036613756E-2</v>
      </c>
      <c r="E66" s="7">
        <v>75.862070000000003</v>
      </c>
      <c r="F66" s="7">
        <v>75</v>
      </c>
      <c r="H66">
        <v>1.5949702990352499</v>
      </c>
      <c r="I66">
        <f t="shared" si="0"/>
        <v>-1.6137459940718637</v>
      </c>
      <c r="J66">
        <f t="shared" si="1"/>
        <v>2.6041761333829876</v>
      </c>
    </row>
    <row r="67" spans="1:14">
      <c r="A67" s="7">
        <v>23</v>
      </c>
      <c r="B67" s="7">
        <v>3</v>
      </c>
      <c r="C67" s="7" t="s">
        <v>3</v>
      </c>
      <c r="D67">
        <v>2.7671335543358504</v>
      </c>
      <c r="E67" s="7">
        <v>39.682540000000003</v>
      </c>
      <c r="F67" s="7">
        <v>33</v>
      </c>
      <c r="H67">
        <v>1.5949702990352499</v>
      </c>
      <c r="I67">
        <f t="shared" ref="I67:I130" si="2" xml:space="preserve"> D67 - H67</f>
        <v>1.1721632553006005</v>
      </c>
      <c r="J67">
        <f t="shared" ref="J67:J130" si="3" xml:space="preserve"> POWER(I67,2)</f>
        <v>1.3739666970769007</v>
      </c>
    </row>
    <row r="68" spans="1:14">
      <c r="A68" s="7">
        <v>24</v>
      </c>
      <c r="B68" s="7">
        <v>2</v>
      </c>
      <c r="C68" s="7" t="s">
        <v>3</v>
      </c>
      <c r="D68">
        <v>3.5596961499396551</v>
      </c>
      <c r="E68" s="7">
        <v>77.333330000000004</v>
      </c>
      <c r="F68" s="7">
        <v>89</v>
      </c>
      <c r="H68">
        <v>1.5949702990352499</v>
      </c>
      <c r="I68">
        <f t="shared" si="2"/>
        <v>1.9647258509044052</v>
      </c>
      <c r="J68">
        <f t="shared" si="3"/>
        <v>3.8601476692120391</v>
      </c>
    </row>
    <row r="69" spans="1:14">
      <c r="A69" s="7">
        <v>24</v>
      </c>
      <c r="B69" s="7">
        <v>3</v>
      </c>
      <c r="C69" s="7" t="s">
        <v>3</v>
      </c>
      <c r="D69">
        <v>3.8283736443995919</v>
      </c>
      <c r="E69" s="7">
        <v>39.080460000000002</v>
      </c>
      <c r="F69" s="7">
        <v>25</v>
      </c>
      <c r="H69">
        <v>1.5949702990352499</v>
      </c>
      <c r="I69">
        <f t="shared" si="2"/>
        <v>2.233403345364342</v>
      </c>
      <c r="J69">
        <f t="shared" si="3"/>
        <v>4.9880905030846341</v>
      </c>
    </row>
    <row r="70" spans="1:14">
      <c r="A70" s="7">
        <v>25</v>
      </c>
      <c r="B70" s="7">
        <v>2</v>
      </c>
      <c r="C70" s="7" t="s">
        <v>3</v>
      </c>
      <c r="D70">
        <v>1.7149664102480269</v>
      </c>
      <c r="E70" s="7">
        <v>61.842109999999998</v>
      </c>
      <c r="F70" s="7">
        <v>65</v>
      </c>
      <c r="H70">
        <v>1.5949702990352499</v>
      </c>
      <c r="I70">
        <f t="shared" si="2"/>
        <v>0.11999611121277698</v>
      </c>
      <c r="J70">
        <f t="shared" si="3"/>
        <v>1.439906670618914E-2</v>
      </c>
    </row>
    <row r="71" spans="1:14">
      <c r="A71" s="7">
        <v>25</v>
      </c>
      <c r="B71" s="7">
        <v>3</v>
      </c>
      <c r="C71" s="7" t="s">
        <v>3</v>
      </c>
      <c r="D71">
        <v>2.2094533656289501</v>
      </c>
      <c r="E71" s="7">
        <v>37.5</v>
      </c>
      <c r="F71" s="7">
        <v>42</v>
      </c>
      <c r="H71">
        <v>1.5949702990352499</v>
      </c>
      <c r="I71">
        <f t="shared" si="2"/>
        <v>0.61448306659370022</v>
      </c>
      <c r="J71">
        <f t="shared" si="3"/>
        <v>0.37758943913039783</v>
      </c>
    </row>
    <row r="72" spans="1:14">
      <c r="A72" s="7">
        <v>26</v>
      </c>
      <c r="B72" s="7">
        <v>4</v>
      </c>
      <c r="C72" s="7" t="s">
        <v>3</v>
      </c>
      <c r="D72">
        <v>0.74894205121908053</v>
      </c>
      <c r="E72" s="7">
        <v>64.44444</v>
      </c>
      <c r="F72" s="7">
        <v>66</v>
      </c>
      <c r="H72">
        <v>1.5949702990352499</v>
      </c>
      <c r="I72">
        <f t="shared" si="2"/>
        <v>-0.84602824781616937</v>
      </c>
      <c r="J72">
        <f t="shared" si="3"/>
        <v>0.71576379610289764</v>
      </c>
    </row>
    <row r="73" spans="1:14">
      <c r="A73" s="7">
        <v>27</v>
      </c>
      <c r="B73" s="7">
        <v>2</v>
      </c>
      <c r="C73" s="7" t="s">
        <v>3</v>
      </c>
      <c r="D73">
        <v>2.7928303704138844</v>
      </c>
      <c r="E73" s="7">
        <v>37.804879999999997</v>
      </c>
      <c r="F73" s="7">
        <v>31</v>
      </c>
      <c r="H73">
        <v>1.5949702990352499</v>
      </c>
      <c r="I73">
        <f t="shared" si="2"/>
        <v>1.1978600713786345</v>
      </c>
      <c r="J73">
        <f t="shared" si="3"/>
        <v>1.4348687506032274</v>
      </c>
    </row>
    <row r="74" spans="1:14">
      <c r="A74" s="7">
        <v>27</v>
      </c>
      <c r="B74" s="7">
        <v>4</v>
      </c>
      <c r="C74" s="7" t="s">
        <v>3</v>
      </c>
      <c r="D74">
        <v>4.2310938286398557E-2</v>
      </c>
      <c r="E74" s="7">
        <v>61.904761999999998</v>
      </c>
      <c r="F74" s="7">
        <v>61</v>
      </c>
      <c r="H74">
        <v>1.5949702990352499</v>
      </c>
      <c r="I74">
        <f t="shared" si="2"/>
        <v>-1.5526593607488512</v>
      </c>
      <c r="J74">
        <f t="shared" si="3"/>
        <v>2.4107510905210314</v>
      </c>
    </row>
    <row r="75" spans="1:14">
      <c r="A75" s="7">
        <v>28</v>
      </c>
      <c r="B75" s="7">
        <v>4</v>
      </c>
      <c r="C75" s="7" t="s">
        <v>3</v>
      </c>
      <c r="D75">
        <v>2.4136980566833643</v>
      </c>
      <c r="E75" s="7">
        <v>67.796616</v>
      </c>
      <c r="F75" s="7">
        <v>73</v>
      </c>
      <c r="H75">
        <v>1.5949702990352499</v>
      </c>
      <c r="I75">
        <f t="shared" si="2"/>
        <v>0.81872775764811445</v>
      </c>
      <c r="J75">
        <f t="shared" si="3"/>
        <v>0.67031514114350965</v>
      </c>
    </row>
    <row r="76" spans="1:14">
      <c r="A76" s="7">
        <v>29</v>
      </c>
      <c r="B76" s="7">
        <v>4</v>
      </c>
      <c r="C76" s="7" t="s">
        <v>3</v>
      </c>
      <c r="D76">
        <v>2.0710510983144297</v>
      </c>
      <c r="E76" s="7">
        <v>63.076926999999998</v>
      </c>
      <c r="F76" s="7">
        <v>59</v>
      </c>
      <c r="H76">
        <v>1.5949702990352499</v>
      </c>
      <c r="I76">
        <f t="shared" si="2"/>
        <v>0.47608079927917979</v>
      </c>
      <c r="J76">
        <f t="shared" si="3"/>
        <v>0.22665292744230267</v>
      </c>
    </row>
    <row r="77" spans="1:14">
      <c r="A77" s="7">
        <v>30</v>
      </c>
      <c r="B77" s="7">
        <v>4</v>
      </c>
      <c r="C77" s="7" t="s">
        <v>3</v>
      </c>
      <c r="D77">
        <v>-1.2197739031133876</v>
      </c>
      <c r="E77" s="7">
        <v>91.304349999999999</v>
      </c>
      <c r="F77" s="7">
        <v>91</v>
      </c>
      <c r="H77">
        <v>1.5949702990352499</v>
      </c>
      <c r="I77">
        <f t="shared" si="2"/>
        <v>-2.8147442021486375</v>
      </c>
      <c r="J77">
        <f t="shared" si="3"/>
        <v>7.9227849235293704</v>
      </c>
    </row>
    <row r="78" spans="1:14">
      <c r="A78">
        <v>1</v>
      </c>
      <c r="B78">
        <v>0</v>
      </c>
      <c r="C78" t="s">
        <v>6</v>
      </c>
      <c r="D78">
        <v>3.0443941193584534</v>
      </c>
      <c r="E78">
        <v>71.875</v>
      </c>
      <c r="F78">
        <v>80</v>
      </c>
      <c r="G78">
        <f xml:space="preserve"> SUM(D78:D114)</f>
        <v>112.19092387614057</v>
      </c>
      <c r="H78">
        <f xml:space="preserve"> G78/37</f>
        <v>3.032187131787583</v>
      </c>
      <c r="I78">
        <f t="shared" si="2"/>
        <v>1.2206987570870353E-2</v>
      </c>
      <c r="J78">
        <f t="shared" si="3"/>
        <v>1.490105455553833E-4</v>
      </c>
      <c r="K78">
        <f>SUM(J78:J114)</f>
        <v>62.517188239594098</v>
      </c>
      <c r="L78">
        <f>K78/37</f>
        <v>1.6896537362052459</v>
      </c>
      <c r="M78">
        <f>SQRT(L78)</f>
        <v>1.2998668147949797</v>
      </c>
      <c r="N78">
        <v>36</v>
      </c>
    </row>
    <row r="79" spans="1:14">
      <c r="A79">
        <v>2</v>
      </c>
      <c r="B79">
        <v>0</v>
      </c>
      <c r="C79" t="s">
        <v>6</v>
      </c>
      <c r="D79">
        <v>4.5052094255773882</v>
      </c>
      <c r="E79">
        <v>32.584269999999997</v>
      </c>
      <c r="F79">
        <v>10</v>
      </c>
      <c r="H79">
        <v>3.032187131787583</v>
      </c>
      <c r="I79">
        <f t="shared" si="2"/>
        <v>1.4730222937898052</v>
      </c>
      <c r="J79">
        <f t="shared" si="3"/>
        <v>2.1697946780017792</v>
      </c>
    </row>
    <row r="80" spans="1:14">
      <c r="A80">
        <v>2</v>
      </c>
      <c r="B80">
        <v>2</v>
      </c>
      <c r="C80" t="s">
        <v>6</v>
      </c>
      <c r="D80">
        <v>3.6480933315845472</v>
      </c>
      <c r="E80">
        <v>70.588234</v>
      </c>
      <c r="F80">
        <v>83</v>
      </c>
      <c r="H80">
        <v>3.032187131787583</v>
      </c>
      <c r="I80">
        <f t="shared" si="2"/>
        <v>0.61590619979696415</v>
      </c>
      <c r="J80">
        <f t="shared" si="3"/>
        <v>0.37934044694833791</v>
      </c>
    </row>
    <row r="81" spans="1:10">
      <c r="A81" s="7">
        <v>3</v>
      </c>
      <c r="B81" s="7">
        <v>1</v>
      </c>
      <c r="C81" s="7" t="s">
        <v>6</v>
      </c>
      <c r="D81">
        <v>4.5164055298324435</v>
      </c>
      <c r="E81" s="7">
        <v>47.761192000000001</v>
      </c>
      <c r="F81" s="7">
        <v>25</v>
      </c>
      <c r="H81">
        <v>3.032187131787583</v>
      </c>
      <c r="I81">
        <f t="shared" si="2"/>
        <v>1.4842183980448604</v>
      </c>
      <c r="J81">
        <f t="shared" si="3"/>
        <v>2.2029042530948519</v>
      </c>
    </row>
    <row r="82" spans="1:10">
      <c r="A82" s="7">
        <v>4</v>
      </c>
      <c r="B82" s="7">
        <v>0</v>
      </c>
      <c r="C82" s="7" t="s">
        <v>6</v>
      </c>
      <c r="D82">
        <v>4.1461379030083556</v>
      </c>
      <c r="E82" s="7">
        <v>77.419349999999994</v>
      </c>
      <c r="F82" s="7">
        <v>95</v>
      </c>
      <c r="H82">
        <v>3.032187131787583</v>
      </c>
      <c r="I82">
        <f t="shared" si="2"/>
        <v>1.1139507712207726</v>
      </c>
      <c r="J82">
        <f t="shared" si="3"/>
        <v>1.240886320703354</v>
      </c>
    </row>
    <row r="83" spans="1:10">
      <c r="A83" s="7">
        <v>4</v>
      </c>
      <c r="B83" s="7">
        <v>2</v>
      </c>
      <c r="C83" s="7" t="s">
        <v>6</v>
      </c>
      <c r="D83">
        <v>3.8512686126828211</v>
      </c>
      <c r="E83" s="7">
        <v>32.307693</v>
      </c>
      <c r="F83" s="7">
        <v>18</v>
      </c>
      <c r="H83">
        <v>3.032187131787583</v>
      </c>
      <c r="I83">
        <f t="shared" si="2"/>
        <v>0.81908148089523802</v>
      </c>
      <c r="J83">
        <f t="shared" si="3"/>
        <v>0.67089447234553612</v>
      </c>
    </row>
    <row r="84" spans="1:10">
      <c r="A84" s="7">
        <v>5</v>
      </c>
      <c r="B84" s="7">
        <v>1</v>
      </c>
      <c r="C84" s="7" t="s">
        <v>6</v>
      </c>
      <c r="D84">
        <v>3.0057547788215349</v>
      </c>
      <c r="E84" s="7">
        <v>72.093024999999997</v>
      </c>
      <c r="F84" s="7">
        <v>80</v>
      </c>
      <c r="H84">
        <v>3.0321871317875799</v>
      </c>
      <c r="I84">
        <f t="shared" si="2"/>
        <v>-2.643235296604507E-2</v>
      </c>
      <c r="J84">
        <f t="shared" si="3"/>
        <v>6.9866928332159163E-4</v>
      </c>
    </row>
    <row r="85" spans="1:10">
      <c r="A85" s="7">
        <v>5</v>
      </c>
      <c r="B85" s="7">
        <v>2</v>
      </c>
      <c r="C85" s="7" t="s">
        <v>6</v>
      </c>
      <c r="D85">
        <v>3.6800212690228653</v>
      </c>
      <c r="E85" s="7">
        <v>57.692307</v>
      </c>
      <c r="F85" s="7">
        <v>45</v>
      </c>
      <c r="H85">
        <v>3.0321871317875799</v>
      </c>
      <c r="I85">
        <f t="shared" si="2"/>
        <v>0.64783413723528538</v>
      </c>
      <c r="J85">
        <f t="shared" si="3"/>
        <v>0.41968906936738659</v>
      </c>
    </row>
    <row r="86" spans="1:10">
      <c r="A86">
        <v>6</v>
      </c>
      <c r="B86">
        <v>1</v>
      </c>
      <c r="C86" t="s">
        <v>6</v>
      </c>
      <c r="D86">
        <v>0.93176625070536234</v>
      </c>
      <c r="E86">
        <v>84.782610000000005</v>
      </c>
      <c r="F86">
        <v>83</v>
      </c>
      <c r="H86">
        <v>3.0321871317875799</v>
      </c>
      <c r="I86">
        <f t="shared" si="2"/>
        <v>-2.1004208810822176</v>
      </c>
      <c r="J86">
        <f t="shared" si="3"/>
        <v>4.4117678776861995</v>
      </c>
    </row>
    <row r="87" spans="1:10">
      <c r="A87">
        <v>6</v>
      </c>
      <c r="B87">
        <v>2</v>
      </c>
      <c r="C87" t="s">
        <v>6</v>
      </c>
      <c r="D87">
        <v>1.2541525809536282</v>
      </c>
      <c r="E87">
        <v>97.260270000000006</v>
      </c>
      <c r="F87">
        <v>95</v>
      </c>
      <c r="H87">
        <v>3.0321871317875799</v>
      </c>
      <c r="I87">
        <f t="shared" si="2"/>
        <v>-1.7780345508339517</v>
      </c>
      <c r="J87">
        <f t="shared" si="3"/>
        <v>3.1614068639592925</v>
      </c>
    </row>
    <row r="88" spans="1:10">
      <c r="A88">
        <v>7</v>
      </c>
      <c r="B88">
        <v>0</v>
      </c>
      <c r="C88" t="s">
        <v>6</v>
      </c>
      <c r="D88">
        <v>3.6033573926616591</v>
      </c>
      <c r="E88">
        <v>42.028984000000001</v>
      </c>
      <c r="F88">
        <v>30</v>
      </c>
      <c r="H88">
        <v>3.0321871317875799</v>
      </c>
      <c r="I88">
        <f t="shared" si="2"/>
        <v>0.57117026087407918</v>
      </c>
      <c r="J88">
        <f t="shared" si="3"/>
        <v>0.32623546690696364</v>
      </c>
    </row>
    <row r="89" spans="1:10">
      <c r="A89" s="7">
        <v>8</v>
      </c>
      <c r="B89" s="7">
        <v>0</v>
      </c>
      <c r="C89" s="7" t="s">
        <v>6</v>
      </c>
      <c r="D89">
        <v>0.80735492205760406</v>
      </c>
      <c r="E89" s="7">
        <v>65.625</v>
      </c>
      <c r="F89" s="7">
        <v>64</v>
      </c>
      <c r="H89">
        <v>3.0321871317875799</v>
      </c>
      <c r="I89">
        <f t="shared" si="2"/>
        <v>-2.2248322097299758</v>
      </c>
      <c r="J89">
        <f t="shared" si="3"/>
        <v>4.949878361451967</v>
      </c>
    </row>
    <row r="90" spans="1:10">
      <c r="A90" s="7">
        <v>9</v>
      </c>
      <c r="B90" s="7">
        <v>0</v>
      </c>
      <c r="C90" s="7" t="s">
        <v>6</v>
      </c>
      <c r="D90">
        <v>1.3429904463985616</v>
      </c>
      <c r="E90" s="7">
        <v>89.411766</v>
      </c>
      <c r="F90" s="7">
        <v>87</v>
      </c>
      <c r="H90">
        <v>3.0321871317875799</v>
      </c>
      <c r="I90">
        <f t="shared" si="2"/>
        <v>-1.6891966853890183</v>
      </c>
      <c r="J90">
        <f t="shared" si="3"/>
        <v>2.8533854419292464</v>
      </c>
    </row>
    <row r="91" spans="1:10">
      <c r="A91" s="7">
        <v>9</v>
      </c>
      <c r="B91" s="7">
        <v>2</v>
      </c>
      <c r="C91" s="7" t="s">
        <v>6</v>
      </c>
      <c r="D91">
        <v>3.7700086433232229</v>
      </c>
      <c r="E91" s="7">
        <v>65.517240000000001</v>
      </c>
      <c r="F91" s="7">
        <v>52</v>
      </c>
      <c r="H91">
        <v>3.0321871317875799</v>
      </c>
      <c r="I91">
        <f t="shared" si="2"/>
        <v>0.73782151153564302</v>
      </c>
      <c r="J91">
        <f t="shared" si="3"/>
        <v>0.544380582884741</v>
      </c>
    </row>
    <row r="92" spans="1:10">
      <c r="A92" s="7">
        <v>10</v>
      </c>
      <c r="B92" s="7">
        <v>0</v>
      </c>
      <c r="C92" s="7" t="s">
        <v>6</v>
      </c>
      <c r="D92">
        <v>1.3848731793073268</v>
      </c>
      <c r="E92" s="7">
        <v>86.486490000000003</v>
      </c>
      <c r="F92" s="7">
        <v>84</v>
      </c>
      <c r="H92">
        <v>3.0321871317875799</v>
      </c>
      <c r="I92">
        <f t="shared" si="2"/>
        <v>-1.6473139524802531</v>
      </c>
      <c r="J92">
        <f t="shared" si="3"/>
        <v>2.7136432580361136</v>
      </c>
    </row>
    <row r="93" spans="1:10">
      <c r="A93" s="7">
        <v>10</v>
      </c>
      <c r="B93" s="7">
        <v>2</v>
      </c>
      <c r="C93" s="7" t="s">
        <v>6</v>
      </c>
      <c r="D93">
        <v>2.0443941193584534</v>
      </c>
      <c r="E93" s="7">
        <v>96</v>
      </c>
      <c r="F93" s="7">
        <v>92</v>
      </c>
      <c r="H93">
        <v>3.0321871317875799</v>
      </c>
      <c r="I93">
        <f t="shared" si="2"/>
        <v>-0.98779301242912654</v>
      </c>
      <c r="J93">
        <f t="shared" si="3"/>
        <v>0.97573503540380857</v>
      </c>
    </row>
    <row r="94" spans="1:10">
      <c r="A94">
        <v>11</v>
      </c>
      <c r="B94">
        <v>0</v>
      </c>
      <c r="C94" t="s">
        <v>6</v>
      </c>
      <c r="D94">
        <v>4.3101692267537661</v>
      </c>
      <c r="E94">
        <v>74.712649999999996</v>
      </c>
      <c r="F94">
        <v>55</v>
      </c>
      <c r="H94">
        <v>3.0321871317875799</v>
      </c>
      <c r="I94">
        <f t="shared" si="2"/>
        <v>1.2779820949661862</v>
      </c>
      <c r="J94">
        <f t="shared" si="3"/>
        <v>1.6332382350541621</v>
      </c>
    </row>
    <row r="95" spans="1:10">
      <c r="A95">
        <v>11</v>
      </c>
      <c r="B95">
        <v>2</v>
      </c>
      <c r="C95" t="s">
        <v>6</v>
      </c>
      <c r="D95">
        <v>2.2631335877085177</v>
      </c>
      <c r="E95">
        <v>75.324669999999998</v>
      </c>
      <c r="F95">
        <v>80</v>
      </c>
      <c r="H95">
        <v>3.0321871317875799</v>
      </c>
      <c r="I95">
        <f t="shared" si="2"/>
        <v>-0.76905354407906223</v>
      </c>
      <c r="J95">
        <f t="shared" si="3"/>
        <v>0.59144335366056611</v>
      </c>
    </row>
    <row r="96" spans="1:10">
      <c r="A96">
        <v>12</v>
      </c>
      <c r="B96">
        <v>1</v>
      </c>
      <c r="C96" t="s">
        <v>6</v>
      </c>
      <c r="D96">
        <v>1.1158655830379156</v>
      </c>
      <c r="E96">
        <v>92.957750000000004</v>
      </c>
      <c r="F96">
        <v>95</v>
      </c>
      <c r="H96">
        <v>3.0321871317875799</v>
      </c>
      <c r="I96">
        <f t="shared" si="2"/>
        <v>-1.9163215487496643</v>
      </c>
      <c r="J96">
        <f t="shared" si="3"/>
        <v>3.6722882782023119</v>
      </c>
    </row>
    <row r="97" spans="1:10">
      <c r="A97">
        <v>13</v>
      </c>
      <c r="B97">
        <v>0</v>
      </c>
      <c r="C97" t="s">
        <v>6</v>
      </c>
      <c r="D97">
        <v>4.1621116454120921</v>
      </c>
      <c r="E97">
        <v>27.777778999999999</v>
      </c>
      <c r="F97">
        <v>10</v>
      </c>
      <c r="H97">
        <v>3.0321871317875799</v>
      </c>
      <c r="I97">
        <f t="shared" si="2"/>
        <v>1.1299245136245122</v>
      </c>
      <c r="J97">
        <f t="shared" si="3"/>
        <v>1.2767294064895904</v>
      </c>
    </row>
    <row r="98" spans="1:10">
      <c r="A98" s="7">
        <v>14</v>
      </c>
      <c r="B98" s="7">
        <v>1</v>
      </c>
      <c r="C98" s="7" t="s">
        <v>6</v>
      </c>
      <c r="D98">
        <v>4.9974360376259304</v>
      </c>
      <c r="E98" s="7">
        <v>56.818179999999998</v>
      </c>
      <c r="F98" s="7">
        <v>25</v>
      </c>
      <c r="H98">
        <v>3.0321871317875799</v>
      </c>
      <c r="I98">
        <f t="shared" si="2"/>
        <v>1.9652489058383504</v>
      </c>
      <c r="J98">
        <f t="shared" si="3"/>
        <v>3.8622032618988338</v>
      </c>
    </row>
    <row r="99" spans="1:10">
      <c r="A99" s="7">
        <v>15</v>
      </c>
      <c r="B99" s="7">
        <v>1</v>
      </c>
      <c r="C99" s="7" t="s">
        <v>6</v>
      </c>
      <c r="D99">
        <v>2.5886630723653301</v>
      </c>
      <c r="E99" s="7">
        <v>95.890410000000003</v>
      </c>
      <c r="F99" s="7">
        <v>90</v>
      </c>
      <c r="H99">
        <v>3.0321871317875799</v>
      </c>
      <c r="I99">
        <f t="shared" si="2"/>
        <v>-0.44352405942224982</v>
      </c>
      <c r="J99">
        <f t="shared" si="3"/>
        <v>0.19671359128639138</v>
      </c>
    </row>
    <row r="100" spans="1:10">
      <c r="A100" s="7">
        <v>16</v>
      </c>
      <c r="B100" s="7">
        <v>0</v>
      </c>
      <c r="C100" s="7" t="s">
        <v>6</v>
      </c>
      <c r="D100">
        <v>3.9611080144938877</v>
      </c>
      <c r="E100" s="7">
        <v>40.449435999999999</v>
      </c>
      <c r="F100" s="7">
        <v>25</v>
      </c>
      <c r="H100">
        <v>3.0321871317875799</v>
      </c>
      <c r="I100">
        <f t="shared" si="2"/>
        <v>0.92892088270630779</v>
      </c>
      <c r="J100">
        <f t="shared" si="3"/>
        <v>0.86289400632786606</v>
      </c>
    </row>
    <row r="101" spans="1:10">
      <c r="A101" s="7">
        <v>17</v>
      </c>
      <c r="B101" s="7">
        <v>1</v>
      </c>
      <c r="C101" s="7" t="s">
        <v>6</v>
      </c>
      <c r="D101">
        <v>4.4825753323827833</v>
      </c>
      <c r="E101" s="7">
        <v>55.76923</v>
      </c>
      <c r="F101" s="7">
        <v>78</v>
      </c>
      <c r="H101">
        <v>3.0321871317875799</v>
      </c>
      <c r="I101">
        <f t="shared" si="2"/>
        <v>1.4503882005952033</v>
      </c>
      <c r="J101">
        <f t="shared" si="3"/>
        <v>2.1036259324257918</v>
      </c>
    </row>
    <row r="102" spans="1:10">
      <c r="A102" s="7">
        <v>18</v>
      </c>
      <c r="B102" s="7">
        <v>0</v>
      </c>
      <c r="C102" s="7" t="s">
        <v>6</v>
      </c>
      <c r="D102">
        <v>4.0097595678553049</v>
      </c>
      <c r="E102" s="7">
        <v>40.983604</v>
      </c>
      <c r="F102" s="7">
        <v>25</v>
      </c>
      <c r="H102">
        <v>3.0321871317875799</v>
      </c>
      <c r="I102">
        <f t="shared" si="2"/>
        <v>0.97757243606772493</v>
      </c>
      <c r="J102">
        <f t="shared" si="3"/>
        <v>0.95564786775938615</v>
      </c>
    </row>
    <row r="103" spans="1:10">
      <c r="A103" s="7">
        <v>19</v>
      </c>
      <c r="B103" s="7">
        <v>0</v>
      </c>
      <c r="C103" s="7" t="s">
        <v>6</v>
      </c>
      <c r="D103">
        <v>2.8532870959763263</v>
      </c>
      <c r="E103" s="7">
        <v>97.10145</v>
      </c>
      <c r="F103" s="7">
        <v>90</v>
      </c>
      <c r="H103">
        <v>3.0321871317875799</v>
      </c>
      <c r="I103">
        <f t="shared" si="2"/>
        <v>-0.17890003581125358</v>
      </c>
      <c r="J103">
        <f t="shared" si="3"/>
        <v>3.2005222813267814E-2</v>
      </c>
    </row>
    <row r="104" spans="1:10">
      <c r="A104" s="7">
        <v>20</v>
      </c>
      <c r="B104" s="7">
        <v>1</v>
      </c>
      <c r="C104" s="7" t="s">
        <v>6</v>
      </c>
      <c r="D104">
        <v>-0.42995876672521444</v>
      </c>
      <c r="E104" s="7">
        <v>50.617283</v>
      </c>
      <c r="F104" s="7">
        <v>50</v>
      </c>
      <c r="H104">
        <v>3.0321871317875799</v>
      </c>
      <c r="I104">
        <f t="shared" si="2"/>
        <v>-3.4621458985127944</v>
      </c>
      <c r="J104">
        <f t="shared" si="3"/>
        <v>11.986454222588964</v>
      </c>
    </row>
    <row r="105" spans="1:10">
      <c r="A105">
        <v>21</v>
      </c>
      <c r="B105">
        <v>0</v>
      </c>
      <c r="C105" t="s">
        <v>6</v>
      </c>
      <c r="D105">
        <v>1.0342720695122865</v>
      </c>
      <c r="E105">
        <v>98.076920000000001</v>
      </c>
      <c r="F105">
        <v>100</v>
      </c>
      <c r="H105">
        <v>3.0321871317875799</v>
      </c>
      <c r="I105">
        <f t="shared" si="2"/>
        <v>-1.9979150622752935</v>
      </c>
      <c r="J105">
        <f t="shared" si="3"/>
        <v>3.9916645960664896</v>
      </c>
    </row>
    <row r="106" spans="1:10">
      <c r="A106" s="7">
        <v>22</v>
      </c>
      <c r="B106" s="7">
        <v>0</v>
      </c>
      <c r="C106" s="7" t="s">
        <v>6</v>
      </c>
      <c r="D106">
        <v>3.4695447932442729</v>
      </c>
      <c r="E106" s="7">
        <v>55.952379999999998</v>
      </c>
      <c r="F106" s="7">
        <v>45</v>
      </c>
      <c r="H106">
        <v>3.0321871317875799</v>
      </c>
      <c r="I106">
        <f t="shared" si="2"/>
        <v>0.43735766145669297</v>
      </c>
      <c r="J106">
        <f t="shared" si="3"/>
        <v>0.19128172403486726</v>
      </c>
    </row>
    <row r="107" spans="1:10">
      <c r="A107" s="7">
        <v>23</v>
      </c>
      <c r="B107" s="7">
        <v>0</v>
      </c>
      <c r="C107" s="7" t="s">
        <v>6</v>
      </c>
      <c r="D107">
        <v>3.2783505802734818</v>
      </c>
      <c r="E107" s="7">
        <v>70.422539999999998</v>
      </c>
      <c r="F107" s="7">
        <v>80</v>
      </c>
      <c r="H107">
        <v>3.0321871317875799</v>
      </c>
      <c r="I107">
        <f t="shared" si="2"/>
        <v>0.24616344848590188</v>
      </c>
      <c r="J107">
        <f t="shared" si="3"/>
        <v>6.0596443370471272E-2</v>
      </c>
    </row>
    <row r="108" spans="1:10">
      <c r="A108" s="7">
        <v>24</v>
      </c>
      <c r="B108" s="7">
        <v>0</v>
      </c>
      <c r="C108" s="7" t="s">
        <v>6</v>
      </c>
      <c r="D108">
        <v>4.5765185100155881</v>
      </c>
      <c r="E108" s="7">
        <v>33.734940000000002</v>
      </c>
      <c r="F108" s="7">
        <v>10</v>
      </c>
      <c r="H108">
        <v>3.0321871317875799</v>
      </c>
      <c r="I108">
        <f t="shared" si="2"/>
        <v>1.5443313782280081</v>
      </c>
      <c r="J108">
        <f t="shared" si="3"/>
        <v>2.3849594057796191</v>
      </c>
    </row>
    <row r="109" spans="1:10">
      <c r="A109" s="7">
        <v>25</v>
      </c>
      <c r="B109" s="7">
        <v>0</v>
      </c>
      <c r="C109" s="7" t="s">
        <v>6</v>
      </c>
      <c r="D109">
        <v>3.1099422009747952</v>
      </c>
      <c r="E109" s="7">
        <v>69.491519999999994</v>
      </c>
      <c r="F109" s="7">
        <v>78</v>
      </c>
      <c r="H109">
        <v>3.0321871317875799</v>
      </c>
      <c r="I109">
        <f t="shared" si="2"/>
        <v>7.7755069187215309E-2</v>
      </c>
      <c r="J109">
        <f t="shared" si="3"/>
        <v>6.0458507843086399E-3</v>
      </c>
    </row>
    <row r="110" spans="1:10">
      <c r="A110" s="7">
        <v>26</v>
      </c>
      <c r="B110" s="7">
        <v>0</v>
      </c>
      <c r="C110" s="7" t="s">
        <v>6</v>
      </c>
      <c r="D110">
        <v>2.8127877621152075</v>
      </c>
      <c r="E110" s="7">
        <v>83.098590000000002</v>
      </c>
      <c r="F110" s="7">
        <v>90</v>
      </c>
      <c r="H110">
        <v>3.0321871317875799</v>
      </c>
      <c r="I110">
        <f t="shared" si="2"/>
        <v>-0.21939936967237239</v>
      </c>
      <c r="J110">
        <f t="shared" si="3"/>
        <v>4.8136083412634319E-2</v>
      </c>
    </row>
    <row r="111" spans="1:10">
      <c r="A111" s="7">
        <v>27</v>
      </c>
      <c r="B111" s="7">
        <v>1</v>
      </c>
      <c r="C111" s="7" t="s">
        <v>6</v>
      </c>
      <c r="D111">
        <v>3.2915546422959214</v>
      </c>
      <c r="E111" s="7">
        <v>36.666668000000001</v>
      </c>
      <c r="F111" s="7">
        <v>27</v>
      </c>
      <c r="H111">
        <v>3.0321871317875799</v>
      </c>
      <c r="I111">
        <f t="shared" si="2"/>
        <v>0.2593675105083415</v>
      </c>
      <c r="J111">
        <f t="shared" si="3"/>
        <v>6.7271505507294646E-2</v>
      </c>
    </row>
    <row r="112" spans="1:10">
      <c r="A112" s="7">
        <v>28</v>
      </c>
      <c r="B112" s="7">
        <v>1</v>
      </c>
      <c r="C112" s="7" t="s">
        <v>6</v>
      </c>
      <c r="D112">
        <v>2.9844934712963815</v>
      </c>
      <c r="E112" s="7">
        <v>84.210526000000002</v>
      </c>
      <c r="F112" s="7">
        <v>92</v>
      </c>
      <c r="H112">
        <v>3.0321871317875799</v>
      </c>
      <c r="I112">
        <f t="shared" si="2"/>
        <v>-4.7693660491198386E-2</v>
      </c>
      <c r="J112">
        <f t="shared" si="3"/>
        <v>2.2746852510496978E-3</v>
      </c>
    </row>
    <row r="113" spans="1:14">
      <c r="A113" s="7">
        <v>29</v>
      </c>
      <c r="B113" s="7">
        <v>1</v>
      </c>
      <c r="C113" s="7" t="s">
        <v>6</v>
      </c>
      <c r="D113">
        <v>4.1082076145210049</v>
      </c>
      <c r="E113" s="7">
        <v>62.121212</v>
      </c>
      <c r="F113" s="7">
        <v>45</v>
      </c>
      <c r="H113">
        <v>3.0321871317875799</v>
      </c>
      <c r="I113">
        <f t="shared" si="2"/>
        <v>1.076020482733425</v>
      </c>
      <c r="J113">
        <f t="shared" si="3"/>
        <v>1.1578200792618729</v>
      </c>
    </row>
    <row r="114" spans="1:14">
      <c r="A114" s="7">
        <v>30</v>
      </c>
      <c r="B114" s="7">
        <v>0</v>
      </c>
      <c r="C114" s="7" t="s">
        <v>6</v>
      </c>
      <c r="D114">
        <v>3.6749193303507823</v>
      </c>
      <c r="E114" s="7">
        <v>57.647060000000003</v>
      </c>
      <c r="F114" s="7">
        <v>45</v>
      </c>
      <c r="H114">
        <v>3.0321871317875799</v>
      </c>
      <c r="I114">
        <f t="shared" si="2"/>
        <v>0.64273219856320241</v>
      </c>
      <c r="J114">
        <f t="shared" si="3"/>
        <v>0.41310467906988785</v>
      </c>
    </row>
    <row r="115" spans="1:14">
      <c r="A115">
        <v>1</v>
      </c>
      <c r="B115">
        <v>3</v>
      </c>
      <c r="C115" t="s">
        <v>4</v>
      </c>
      <c r="D115">
        <v>2.3575531306235291</v>
      </c>
      <c r="E115">
        <v>60.000003999999997</v>
      </c>
      <c r="F115">
        <v>55</v>
      </c>
      <c r="G115">
        <f xml:space="preserve"> SUM(D115:D151)</f>
        <v>75.81466528543875</v>
      </c>
      <c r="H115">
        <f xml:space="preserve"> G115/37</f>
        <v>2.049045007714561</v>
      </c>
      <c r="I115">
        <f t="shared" si="2"/>
        <v>0.30850812290896812</v>
      </c>
      <c r="J115">
        <f t="shared" si="3"/>
        <v>9.5177261900814977E-2</v>
      </c>
      <c r="K115">
        <f>SUM(J115:J151)</f>
        <v>45.203267446431482</v>
      </c>
      <c r="L115">
        <f>K115/37</f>
        <v>1.2217099309846347</v>
      </c>
      <c r="M115">
        <f>SQRT(L115)</f>
        <v>1.1053098800719348</v>
      </c>
      <c r="N115">
        <v>36</v>
      </c>
    </row>
    <row r="116" spans="1:14">
      <c r="A116">
        <v>2</v>
      </c>
      <c r="B116">
        <v>3</v>
      </c>
      <c r="C116" t="s">
        <v>4</v>
      </c>
      <c r="D116">
        <v>-6.1405562742572313E-2</v>
      </c>
      <c r="E116">
        <v>95.833330000000004</v>
      </c>
      <c r="F116">
        <v>95</v>
      </c>
      <c r="H116">
        <v>2.049045007714561</v>
      </c>
      <c r="I116">
        <f t="shared" si="2"/>
        <v>-2.1104505704571332</v>
      </c>
      <c r="J116">
        <f t="shared" si="3"/>
        <v>4.4540016103428393</v>
      </c>
    </row>
    <row r="117" spans="1:14">
      <c r="A117" s="7">
        <v>3</v>
      </c>
      <c r="B117" s="7">
        <v>4</v>
      </c>
      <c r="C117" s="7" t="s">
        <v>4</v>
      </c>
      <c r="D117">
        <v>1.3429881715396628</v>
      </c>
      <c r="E117" s="7">
        <v>50.588237999999997</v>
      </c>
      <c r="F117" s="7">
        <v>53</v>
      </c>
      <c r="H117">
        <v>2.049045007714561</v>
      </c>
      <c r="I117">
        <f t="shared" si="2"/>
        <v>-0.70605683617489823</v>
      </c>
      <c r="J117">
        <f t="shared" si="3"/>
        <v>0.49851625590930709</v>
      </c>
    </row>
    <row r="118" spans="1:14">
      <c r="A118" s="7">
        <v>4</v>
      </c>
      <c r="B118" s="7">
        <v>3</v>
      </c>
      <c r="C118" s="7" t="s">
        <v>4</v>
      </c>
      <c r="D118">
        <v>0.44229596188085407</v>
      </c>
      <c r="E118" s="7">
        <v>33.766235000000002</v>
      </c>
      <c r="F118" s="7">
        <v>35</v>
      </c>
      <c r="H118">
        <v>2.049045007714561</v>
      </c>
      <c r="I118">
        <f t="shared" si="2"/>
        <v>-1.6067490458337068</v>
      </c>
      <c r="J118">
        <f t="shared" si="3"/>
        <v>2.5816424962875271</v>
      </c>
    </row>
    <row r="119" spans="1:14">
      <c r="A119" s="7">
        <v>5</v>
      </c>
      <c r="B119" s="7">
        <v>4</v>
      </c>
      <c r="C119" s="7" t="s">
        <v>4</v>
      </c>
      <c r="D119">
        <v>2.1611859912236357</v>
      </c>
      <c r="E119" s="7">
        <v>54.347824000000003</v>
      </c>
      <c r="F119" s="7">
        <v>50</v>
      </c>
      <c r="H119">
        <v>2.049045007714561</v>
      </c>
      <c r="I119">
        <f t="shared" si="2"/>
        <v>0.11214098350907475</v>
      </c>
      <c r="J119">
        <f t="shared" si="3"/>
        <v>1.2575600182382575E-2</v>
      </c>
    </row>
    <row r="120" spans="1:14">
      <c r="A120">
        <v>6</v>
      </c>
      <c r="B120">
        <v>4</v>
      </c>
      <c r="C120" t="s">
        <v>4</v>
      </c>
      <c r="D120">
        <v>4.0689751373519556</v>
      </c>
      <c r="E120">
        <v>53.658540000000002</v>
      </c>
      <c r="F120">
        <v>37</v>
      </c>
      <c r="H120">
        <v>2.049045007714561</v>
      </c>
      <c r="I120">
        <f t="shared" si="2"/>
        <v>2.0199301296373946</v>
      </c>
      <c r="J120">
        <f t="shared" si="3"/>
        <v>4.0801177286169414</v>
      </c>
    </row>
    <row r="121" spans="1:14">
      <c r="A121">
        <v>7</v>
      </c>
      <c r="B121">
        <v>2</v>
      </c>
      <c r="C121" t="s">
        <v>4</v>
      </c>
      <c r="D121">
        <v>1.2085441032973752</v>
      </c>
      <c r="E121">
        <v>55.813957000000002</v>
      </c>
      <c r="F121">
        <v>58</v>
      </c>
      <c r="H121">
        <v>2.0490450077145601</v>
      </c>
      <c r="I121">
        <f t="shared" si="2"/>
        <v>-0.84050090441718495</v>
      </c>
      <c r="J121">
        <f t="shared" si="3"/>
        <v>0.70644177032610589</v>
      </c>
    </row>
    <row r="122" spans="1:14">
      <c r="A122">
        <v>7</v>
      </c>
      <c r="B122">
        <v>4</v>
      </c>
      <c r="C122" t="s">
        <v>4</v>
      </c>
      <c r="D122">
        <v>2.2002485226414437</v>
      </c>
      <c r="E122">
        <v>63.529415</v>
      </c>
      <c r="F122">
        <v>68</v>
      </c>
      <c r="H122">
        <v>2.0490450077145601</v>
      </c>
      <c r="I122">
        <f t="shared" si="2"/>
        <v>0.15120351492688355</v>
      </c>
      <c r="J122">
        <f t="shared" si="3"/>
        <v>2.2862502926244296E-2</v>
      </c>
    </row>
    <row r="123" spans="1:14">
      <c r="A123" s="7">
        <v>8</v>
      </c>
      <c r="B123" s="7">
        <v>3</v>
      </c>
      <c r="C123" s="7" t="s">
        <v>4</v>
      </c>
      <c r="D123">
        <v>0.56854291813780011</v>
      </c>
      <c r="E123" s="7">
        <v>91.358024999999998</v>
      </c>
      <c r="F123" s="7">
        <v>90</v>
      </c>
      <c r="H123">
        <v>2.0490450077145601</v>
      </c>
      <c r="I123">
        <f t="shared" si="2"/>
        <v>-1.48050208957676</v>
      </c>
      <c r="J123">
        <f t="shared" si="3"/>
        <v>2.1918864372411528</v>
      </c>
    </row>
    <row r="124" spans="1:14">
      <c r="A124" s="7">
        <v>9</v>
      </c>
      <c r="B124" s="7">
        <v>3</v>
      </c>
      <c r="C124" s="7" t="s">
        <v>4</v>
      </c>
      <c r="D124">
        <v>2.0713954285351286</v>
      </c>
      <c r="E124" s="7">
        <v>77.922070000000005</v>
      </c>
      <c r="F124" s="7">
        <v>82</v>
      </c>
      <c r="H124">
        <v>2.0490450077145601</v>
      </c>
      <c r="I124">
        <f t="shared" si="2"/>
        <v>2.2350420820568484E-2</v>
      </c>
      <c r="J124">
        <f t="shared" si="3"/>
        <v>4.9954131085650118E-4</v>
      </c>
    </row>
    <row r="125" spans="1:14">
      <c r="A125" s="7">
        <v>10</v>
      </c>
      <c r="B125" s="7">
        <v>3</v>
      </c>
      <c r="C125" s="7" t="s">
        <v>4</v>
      </c>
      <c r="D125">
        <v>3.0840363633409953</v>
      </c>
      <c r="E125" s="7">
        <v>80.645163999999994</v>
      </c>
      <c r="F125" s="7">
        <v>89</v>
      </c>
      <c r="H125">
        <v>2.0490450077145601</v>
      </c>
      <c r="I125">
        <f t="shared" si="2"/>
        <v>1.0349913556264352</v>
      </c>
      <c r="J125">
        <f t="shared" si="3"/>
        <v>1.0712071062214461</v>
      </c>
    </row>
    <row r="126" spans="1:14">
      <c r="A126">
        <v>11</v>
      </c>
      <c r="B126">
        <v>4</v>
      </c>
      <c r="C126" t="s">
        <v>4</v>
      </c>
      <c r="D126">
        <v>3.0223678130284544</v>
      </c>
      <c r="E126">
        <v>80</v>
      </c>
      <c r="F126">
        <v>88</v>
      </c>
      <c r="H126">
        <v>2.0490450077145601</v>
      </c>
      <c r="I126">
        <f t="shared" si="2"/>
        <v>0.97332280531389426</v>
      </c>
      <c r="J126">
        <f t="shared" si="3"/>
        <v>0.94735728334410896</v>
      </c>
    </row>
    <row r="127" spans="1:14">
      <c r="A127">
        <v>12</v>
      </c>
      <c r="B127">
        <v>3</v>
      </c>
      <c r="C127" t="s">
        <v>4</v>
      </c>
      <c r="D127">
        <v>1.922833407780314</v>
      </c>
      <c r="E127">
        <v>83.333330000000004</v>
      </c>
      <c r="F127">
        <v>87</v>
      </c>
      <c r="H127">
        <v>2.0490450077145601</v>
      </c>
      <c r="I127">
        <f t="shared" si="2"/>
        <v>-0.12621159993424613</v>
      </c>
      <c r="J127">
        <f t="shared" si="3"/>
        <v>1.5929367957962199E-2</v>
      </c>
    </row>
    <row r="128" spans="1:14">
      <c r="A128">
        <v>13</v>
      </c>
      <c r="B128">
        <v>2</v>
      </c>
      <c r="C128" t="s">
        <v>4</v>
      </c>
      <c r="D128">
        <v>0.9249207907250353</v>
      </c>
      <c r="E128">
        <v>96.226420000000005</v>
      </c>
      <c r="F128">
        <v>98</v>
      </c>
      <c r="H128">
        <v>2.0490450077145601</v>
      </c>
      <c r="I128">
        <f t="shared" si="2"/>
        <v>-1.1241242169895247</v>
      </c>
      <c r="J128">
        <f t="shared" si="3"/>
        <v>1.2636552552223119</v>
      </c>
    </row>
    <row r="129" spans="1:10">
      <c r="A129">
        <v>13</v>
      </c>
      <c r="B129">
        <v>3</v>
      </c>
      <c r="C129" t="s">
        <v>4</v>
      </c>
      <c r="D129">
        <v>1.6438561897747248</v>
      </c>
      <c r="E129">
        <v>92</v>
      </c>
      <c r="F129">
        <v>95</v>
      </c>
      <c r="H129">
        <v>2.0490450077145601</v>
      </c>
      <c r="I129">
        <f t="shared" si="2"/>
        <v>-0.4051888179398353</v>
      </c>
      <c r="J129">
        <f t="shared" si="3"/>
        <v>0.16417797818348098</v>
      </c>
    </row>
    <row r="130" spans="1:10">
      <c r="A130" s="7">
        <v>14</v>
      </c>
      <c r="B130" s="7">
        <v>4</v>
      </c>
      <c r="C130" s="7" t="s">
        <v>4</v>
      </c>
      <c r="D130">
        <v>2.1761207173500048</v>
      </c>
      <c r="E130" s="7">
        <v>32.394367000000003</v>
      </c>
      <c r="F130" s="7">
        <v>28</v>
      </c>
      <c r="H130">
        <v>2.0490450077145601</v>
      </c>
      <c r="I130">
        <f t="shared" si="2"/>
        <v>0.12707570963544468</v>
      </c>
      <c r="J130">
        <f t="shared" si="3"/>
        <v>1.6148235979351847E-2</v>
      </c>
    </row>
    <row r="131" spans="1:10">
      <c r="A131" s="7">
        <v>15</v>
      </c>
      <c r="B131" s="7">
        <v>3</v>
      </c>
      <c r="C131" s="7" t="s">
        <v>4</v>
      </c>
      <c r="D131">
        <v>1.1106846231777829</v>
      </c>
      <c r="E131" s="7">
        <v>31.034481</v>
      </c>
      <c r="F131" s="7">
        <v>29</v>
      </c>
      <c r="H131">
        <v>2.0490450077145601</v>
      </c>
      <c r="I131">
        <f t="shared" ref="I131:I151" si="4" xml:space="preserve"> D131 - H131</f>
        <v>-0.93836038453677717</v>
      </c>
      <c r="J131">
        <f t="shared" ref="J131:J151" si="5" xml:space="preserve"> POWER(I131,2)</f>
        <v>0.88052021126800828</v>
      </c>
    </row>
    <row r="132" spans="1:10">
      <c r="A132" s="7">
        <v>16</v>
      </c>
      <c r="B132" s="7">
        <v>3</v>
      </c>
      <c r="C132" s="7" t="s">
        <v>4</v>
      </c>
      <c r="D132">
        <v>0.52613593550030113</v>
      </c>
      <c r="E132" s="7">
        <v>49.315066999999999</v>
      </c>
      <c r="F132" s="7">
        <v>48</v>
      </c>
      <c r="H132">
        <v>2.0490450077145601</v>
      </c>
      <c r="I132">
        <f t="shared" si="4"/>
        <v>-1.5229090722142589</v>
      </c>
      <c r="J132">
        <f t="shared" si="5"/>
        <v>2.3192520422324949</v>
      </c>
    </row>
    <row r="133" spans="1:10">
      <c r="A133" s="7">
        <v>17</v>
      </c>
      <c r="B133" s="7">
        <v>3</v>
      </c>
      <c r="C133" s="7" t="s">
        <v>4</v>
      </c>
      <c r="D133">
        <v>1.8759593077746737</v>
      </c>
      <c r="E133" s="7">
        <v>95.454543999999999</v>
      </c>
      <c r="F133" s="7">
        <v>99</v>
      </c>
      <c r="H133">
        <v>2.0490450077145601</v>
      </c>
      <c r="I133">
        <f t="shared" si="4"/>
        <v>-0.17308569993988643</v>
      </c>
      <c r="J133">
        <f t="shared" si="5"/>
        <v>2.99586595236804E-2</v>
      </c>
    </row>
    <row r="134" spans="1:10">
      <c r="A134" s="7">
        <v>18</v>
      </c>
      <c r="B134" s="7">
        <v>4</v>
      </c>
      <c r="C134" s="7" t="s">
        <v>4</v>
      </c>
      <c r="D134">
        <v>-0.51516067541755484</v>
      </c>
      <c r="E134" s="7">
        <v>50.574714999999998</v>
      </c>
      <c r="F134" s="7">
        <v>50</v>
      </c>
      <c r="H134">
        <v>2.0490450077145601</v>
      </c>
      <c r="I134">
        <f t="shared" si="4"/>
        <v>-2.5642056831321147</v>
      </c>
      <c r="J134">
        <f t="shared" si="5"/>
        <v>6.5751507854070352</v>
      </c>
    </row>
    <row r="135" spans="1:10">
      <c r="A135" s="7">
        <v>19</v>
      </c>
      <c r="B135" s="7">
        <v>3</v>
      </c>
      <c r="C135" s="7" t="s">
        <v>4</v>
      </c>
      <c r="D135">
        <v>1.5763479881929929</v>
      </c>
      <c r="E135" s="7">
        <v>92.857140000000001</v>
      </c>
      <c r="F135" s="7">
        <v>90</v>
      </c>
      <c r="H135">
        <v>2.0490450077145601</v>
      </c>
      <c r="I135">
        <f t="shared" si="4"/>
        <v>-0.47269701952156717</v>
      </c>
      <c r="J135">
        <f t="shared" si="5"/>
        <v>0.22344247226457287</v>
      </c>
    </row>
    <row r="136" spans="1:10">
      <c r="A136" s="7">
        <v>20</v>
      </c>
      <c r="B136" s="7">
        <v>2</v>
      </c>
      <c r="C136" s="7" t="s">
        <v>4</v>
      </c>
      <c r="D136">
        <v>2.1699250014423126</v>
      </c>
      <c r="E136" s="7">
        <v>84.375</v>
      </c>
      <c r="F136" s="7">
        <v>80</v>
      </c>
      <c r="H136">
        <v>2.0490450077145601</v>
      </c>
      <c r="I136">
        <f t="shared" si="4"/>
        <v>0.12087999372775249</v>
      </c>
      <c r="J136">
        <f t="shared" si="5"/>
        <v>1.4611972883621481E-2</v>
      </c>
    </row>
    <row r="137" spans="1:10">
      <c r="A137" s="7">
        <v>20</v>
      </c>
      <c r="B137" s="7">
        <v>4</v>
      </c>
      <c r="C137" s="7" t="s">
        <v>4</v>
      </c>
      <c r="D137">
        <v>0.75550035706799701</v>
      </c>
      <c r="E137" s="7">
        <v>26.436782999999998</v>
      </c>
      <c r="F137" s="7">
        <v>28</v>
      </c>
      <c r="H137">
        <v>2.0490450077145601</v>
      </c>
      <c r="I137">
        <f t="shared" si="4"/>
        <v>-1.2935446506465631</v>
      </c>
      <c r="J137">
        <f t="shared" si="5"/>
        <v>1.673257763216339</v>
      </c>
    </row>
    <row r="138" spans="1:10">
      <c r="A138">
        <v>21</v>
      </c>
      <c r="B138">
        <v>4</v>
      </c>
      <c r="C138" t="s">
        <v>4</v>
      </c>
      <c r="D138">
        <v>2.7637663615809327</v>
      </c>
      <c r="E138">
        <v>83.333330000000004</v>
      </c>
      <c r="F138">
        <v>90</v>
      </c>
      <c r="H138">
        <v>2.0490450077145601</v>
      </c>
      <c r="I138">
        <f t="shared" si="4"/>
        <v>0.71472135386637259</v>
      </c>
      <c r="J138">
        <f t="shared" si="5"/>
        <v>0.51082661367258053</v>
      </c>
    </row>
    <row r="139" spans="1:10">
      <c r="A139" s="7">
        <v>22</v>
      </c>
      <c r="B139" s="7">
        <v>2</v>
      </c>
      <c r="C139" s="7" t="s">
        <v>4</v>
      </c>
      <c r="D139">
        <v>2.9777946219071079</v>
      </c>
      <c r="E139" s="7">
        <v>97.752809999999997</v>
      </c>
      <c r="F139" s="7">
        <v>90</v>
      </c>
      <c r="H139">
        <v>2.0490450077145601</v>
      </c>
      <c r="I139">
        <f t="shared" si="4"/>
        <v>0.92874961419254776</v>
      </c>
      <c r="J139">
        <f t="shared" si="5"/>
        <v>0.86257584586280633</v>
      </c>
    </row>
    <row r="140" spans="1:10">
      <c r="A140" s="7">
        <v>22</v>
      </c>
      <c r="B140" s="7">
        <v>3</v>
      </c>
      <c r="C140" s="7" t="s">
        <v>4</v>
      </c>
      <c r="D140">
        <v>4.104642612923481</v>
      </c>
      <c r="E140" s="7">
        <v>62.921351999999999</v>
      </c>
      <c r="F140" s="7">
        <v>80</v>
      </c>
      <c r="H140">
        <v>2.0490450077145601</v>
      </c>
      <c r="I140">
        <f t="shared" si="4"/>
        <v>2.0555976052089209</v>
      </c>
      <c r="J140">
        <f t="shared" si="5"/>
        <v>4.2254815145406504</v>
      </c>
    </row>
    <row r="141" spans="1:10">
      <c r="A141" s="7">
        <v>23</v>
      </c>
      <c r="B141" s="7">
        <v>2</v>
      </c>
      <c r="C141" s="7" t="s">
        <v>4</v>
      </c>
      <c r="D141">
        <v>0.66759243124772372</v>
      </c>
      <c r="E141" s="7">
        <v>91.463419999999999</v>
      </c>
      <c r="F141" s="7">
        <v>90</v>
      </c>
      <c r="H141">
        <v>2.0490450077145601</v>
      </c>
      <c r="I141">
        <f t="shared" si="4"/>
        <v>-1.3814525764668364</v>
      </c>
      <c r="J141">
        <f t="shared" si="5"/>
        <v>1.9084112210268604</v>
      </c>
    </row>
    <row r="142" spans="1:10">
      <c r="A142" s="7">
        <v>23</v>
      </c>
      <c r="B142" s="7">
        <v>4</v>
      </c>
      <c r="C142" s="7" t="s">
        <v>4</v>
      </c>
      <c r="D142">
        <v>2.9766340011453467</v>
      </c>
      <c r="E142" s="7">
        <v>57.746474999999997</v>
      </c>
      <c r="F142" s="7">
        <v>50</v>
      </c>
      <c r="H142">
        <v>2.0490450077145601</v>
      </c>
      <c r="I142">
        <f t="shared" si="4"/>
        <v>0.9275889934307866</v>
      </c>
      <c r="J142">
        <f t="shared" si="5"/>
        <v>0.86042134073393983</v>
      </c>
    </row>
    <row r="143" spans="1:10">
      <c r="A143" s="7">
        <v>24</v>
      </c>
      <c r="B143" s="7">
        <v>4</v>
      </c>
      <c r="C143" s="7" t="s">
        <v>4</v>
      </c>
      <c r="D143">
        <v>3.161650706299544</v>
      </c>
      <c r="E143" s="7">
        <v>98.823530000000005</v>
      </c>
      <c r="F143" s="7">
        <v>90</v>
      </c>
      <c r="H143">
        <v>2.0490450077145601</v>
      </c>
      <c r="I143">
        <f t="shared" si="4"/>
        <v>1.1126056985849839</v>
      </c>
      <c r="J143">
        <f t="shared" si="5"/>
        <v>1.2378914405237802</v>
      </c>
    </row>
    <row r="144" spans="1:10">
      <c r="A144" s="7">
        <v>25</v>
      </c>
      <c r="B144" s="7">
        <v>4</v>
      </c>
      <c r="C144" s="7" t="s">
        <v>4</v>
      </c>
      <c r="D144">
        <v>3.4638960094170312</v>
      </c>
      <c r="E144" s="7">
        <v>40.909092000000001</v>
      </c>
      <c r="F144" s="7">
        <v>30</v>
      </c>
      <c r="H144">
        <v>2.0490450077145601</v>
      </c>
      <c r="I144">
        <f t="shared" si="4"/>
        <v>1.4148510017024711</v>
      </c>
      <c r="J144">
        <f t="shared" si="5"/>
        <v>2.0018033570184861</v>
      </c>
    </row>
    <row r="145" spans="1:10">
      <c r="A145" s="7">
        <v>26</v>
      </c>
      <c r="B145" s="7">
        <v>3</v>
      </c>
      <c r="C145" s="7" t="s">
        <v>4</v>
      </c>
      <c r="D145">
        <v>2.729410723527355</v>
      </c>
      <c r="E145" s="7">
        <v>31.506847</v>
      </c>
      <c r="F145" s="7">
        <v>25</v>
      </c>
      <c r="H145">
        <v>2.0490450077145601</v>
      </c>
      <c r="I145">
        <f t="shared" si="4"/>
        <v>0.68036571581279492</v>
      </c>
      <c r="J145">
        <f t="shared" si="5"/>
        <v>0.46289750725345685</v>
      </c>
    </row>
    <row r="146" spans="1:10">
      <c r="A146" s="7">
        <v>27</v>
      </c>
      <c r="B146" s="7">
        <v>3</v>
      </c>
      <c r="C146" s="7" t="s">
        <v>4</v>
      </c>
      <c r="D146">
        <v>2.6229514291028324</v>
      </c>
      <c r="E146" s="7">
        <v>85.964910000000003</v>
      </c>
      <c r="F146" s="7">
        <v>92</v>
      </c>
      <c r="H146">
        <v>2.0490450077145601</v>
      </c>
      <c r="I146">
        <f t="shared" si="4"/>
        <v>0.5739064213882723</v>
      </c>
      <c r="J146">
        <f t="shared" si="5"/>
        <v>0.32936858051069318</v>
      </c>
    </row>
    <row r="147" spans="1:10">
      <c r="A147" s="7">
        <v>28</v>
      </c>
      <c r="B147" s="7">
        <v>2</v>
      </c>
      <c r="C147" s="7" t="s">
        <v>4</v>
      </c>
      <c r="D147">
        <v>3.2973220310586142</v>
      </c>
      <c r="E147" s="7">
        <v>85.294110000000003</v>
      </c>
      <c r="F147" s="7">
        <v>95</v>
      </c>
      <c r="H147">
        <v>2.0490450077145601</v>
      </c>
      <c r="I147">
        <f t="shared" si="4"/>
        <v>1.2482770233440541</v>
      </c>
      <c r="J147">
        <f t="shared" si="5"/>
        <v>1.5581955270086922</v>
      </c>
    </row>
    <row r="148" spans="1:10">
      <c r="A148" s="7">
        <v>28</v>
      </c>
      <c r="B148" s="7">
        <v>3</v>
      </c>
      <c r="C148" s="7" t="s">
        <v>4</v>
      </c>
      <c r="D148">
        <v>2.5121535487057307</v>
      </c>
      <c r="E148" s="7">
        <v>40.579709999999999</v>
      </c>
      <c r="F148" s="7">
        <v>35</v>
      </c>
      <c r="H148">
        <v>2.0490450077145601</v>
      </c>
      <c r="I148">
        <f t="shared" si="4"/>
        <v>0.4631085409911706</v>
      </c>
      <c r="J148">
        <f t="shared" si="5"/>
        <v>0.21446952073897074</v>
      </c>
    </row>
    <row r="149" spans="1:10">
      <c r="A149" s="7">
        <v>29</v>
      </c>
      <c r="B149" s="7">
        <v>3</v>
      </c>
      <c r="C149" s="7" t="s">
        <v>4</v>
      </c>
      <c r="D149">
        <v>2.6147098441152083</v>
      </c>
      <c r="E149" s="7">
        <v>50</v>
      </c>
      <c r="F149" s="7">
        <v>56</v>
      </c>
      <c r="H149">
        <v>2.0490450077145601</v>
      </c>
      <c r="I149">
        <f t="shared" si="4"/>
        <v>0.56566483640064824</v>
      </c>
      <c r="J149">
        <f t="shared" si="5"/>
        <v>0.31997670714017212</v>
      </c>
    </row>
    <row r="150" spans="1:10">
      <c r="A150" s="7">
        <v>30</v>
      </c>
      <c r="B150" s="7">
        <v>2</v>
      </c>
      <c r="C150" s="7" t="s">
        <v>4</v>
      </c>
      <c r="D150">
        <v>2.9307373375628862</v>
      </c>
      <c r="E150" s="7">
        <v>77.5</v>
      </c>
      <c r="F150" s="7">
        <v>85</v>
      </c>
      <c r="H150">
        <v>2.0490450077145601</v>
      </c>
      <c r="I150">
        <f t="shared" si="4"/>
        <v>0.88169232984832613</v>
      </c>
      <c r="J150">
        <f t="shared" si="5"/>
        <v>0.77738136451336948</v>
      </c>
    </row>
    <row r="151" spans="1:10">
      <c r="A151" s="7">
        <v>30</v>
      </c>
      <c r="B151" s="7">
        <v>3</v>
      </c>
      <c r="C151" s="7" t="s">
        <v>4</v>
      </c>
      <c r="D151">
        <v>2.3575520046180838</v>
      </c>
      <c r="E151" s="7">
        <v>96</v>
      </c>
      <c r="F151" s="7">
        <v>91</v>
      </c>
      <c r="H151">
        <v>2.0490450077145601</v>
      </c>
      <c r="I151">
        <f t="shared" si="4"/>
        <v>0.30850699690352368</v>
      </c>
      <c r="J151">
        <f t="shared" si="5"/>
        <v>9.517656713843077E-2</v>
      </c>
    </row>
  </sheetData>
  <sortState ref="A2:F151">
    <sortCondition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2" workbookViewId="0">
      <selection activeCell="D2" sqref="D2:D39"/>
    </sheetView>
  </sheetViews>
  <sheetFormatPr baseColWidth="10" defaultRowHeight="15" x14ac:dyDescent="0"/>
  <sheetData>
    <row r="1" spans="1:14">
      <c r="A1" t="s">
        <v>7</v>
      </c>
      <c r="B1" t="s">
        <v>8</v>
      </c>
      <c r="C1" t="s">
        <v>9</v>
      </c>
      <c r="D1" t="s">
        <v>17</v>
      </c>
      <c r="E1" t="s">
        <v>11</v>
      </c>
      <c r="F1" t="s">
        <v>12</v>
      </c>
      <c r="G1" t="s">
        <v>18</v>
      </c>
      <c r="H1" t="s">
        <v>19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>
      <c r="A2">
        <v>1</v>
      </c>
      <c r="B2">
        <v>1</v>
      </c>
      <c r="C2" t="s">
        <v>5</v>
      </c>
      <c r="D2">
        <v>2.192017369063028</v>
      </c>
      <c r="E2">
        <v>85.55556</v>
      </c>
      <c r="F2">
        <v>90</v>
      </c>
      <c r="G2">
        <f xml:space="preserve"> SUM(D2:D39)</f>
        <v>102.17060483248984</v>
      </c>
      <c r="H2">
        <f xml:space="preserve"> G2/38</f>
        <v>2.6887001271707853</v>
      </c>
      <c r="I2">
        <f xml:space="preserve"> D2 - H2</f>
        <v>-0.49668275810775731</v>
      </c>
      <c r="J2">
        <f xml:space="preserve"> POWER(I2,2)</f>
        <v>0.24669376220152894</v>
      </c>
      <c r="K2">
        <f xml:space="preserve"> SUM(J2:J39)</f>
        <v>78.271945733038351</v>
      </c>
      <c r="L2">
        <f>K2/38</f>
        <v>2.0597880456062723</v>
      </c>
      <c r="M2" s="8">
        <f xml:space="preserve"> SQRT(L2)</f>
        <v>1.4351961697295155</v>
      </c>
      <c r="N2">
        <v>37</v>
      </c>
    </row>
    <row r="3" spans="1:14">
      <c r="A3">
        <v>1</v>
      </c>
      <c r="B3">
        <v>2</v>
      </c>
      <c r="C3" t="s">
        <v>5</v>
      </c>
      <c r="D3">
        <v>1.0213105739378452</v>
      </c>
      <c r="E3">
        <v>61.904761999999998</v>
      </c>
      <c r="F3">
        <v>60</v>
      </c>
      <c r="H3">
        <v>2.6887001271707853</v>
      </c>
      <c r="I3">
        <f t="shared" ref="I3:I39" si="0" xml:space="preserve"> D3 - H3</f>
        <v>-1.6673895532329401</v>
      </c>
      <c r="J3">
        <f t="shared" ref="J3:J39" si="1" xml:space="preserve"> POWER(I3,2)</f>
        <v>2.7801879222303438</v>
      </c>
    </row>
    <row r="4" spans="1:14">
      <c r="A4">
        <v>2</v>
      </c>
      <c r="B4">
        <v>1</v>
      </c>
      <c r="C4" t="s">
        <v>5</v>
      </c>
      <c r="D4">
        <v>0.26534087321696426</v>
      </c>
      <c r="E4">
        <v>98.076920000000001</v>
      </c>
      <c r="F4">
        <v>97</v>
      </c>
      <c r="H4">
        <v>2.6887001271707853</v>
      </c>
      <c r="I4">
        <f t="shared" si="0"/>
        <v>-2.4233592539538211</v>
      </c>
      <c r="J4">
        <f t="shared" si="1"/>
        <v>5.8726700737236204</v>
      </c>
    </row>
    <row r="5" spans="1:14">
      <c r="A5" s="7">
        <v>3</v>
      </c>
      <c r="B5" s="7">
        <v>0</v>
      </c>
      <c r="C5" s="7" t="s">
        <v>5</v>
      </c>
      <c r="D5">
        <v>-0.19264507794239591</v>
      </c>
      <c r="E5" s="7">
        <v>86.25</v>
      </c>
      <c r="F5" s="7">
        <v>87</v>
      </c>
      <c r="H5">
        <v>2.6887001271707853</v>
      </c>
      <c r="I5">
        <f t="shared" si="0"/>
        <v>-2.8813452051131812</v>
      </c>
      <c r="J5">
        <f t="shared" si="1"/>
        <v>8.3021501910287192</v>
      </c>
    </row>
    <row r="6" spans="1:14">
      <c r="A6" s="7">
        <v>4</v>
      </c>
      <c r="B6" s="7">
        <v>1</v>
      </c>
      <c r="C6" s="7" t="s">
        <v>5</v>
      </c>
      <c r="D6">
        <v>2.9241226948681929</v>
      </c>
      <c r="E6" s="7">
        <v>89.534880000000001</v>
      </c>
      <c r="F6" s="7">
        <v>97</v>
      </c>
      <c r="H6">
        <v>2.6887001271707853</v>
      </c>
      <c r="I6">
        <f t="shared" si="0"/>
        <v>0.23542256769740755</v>
      </c>
      <c r="J6">
        <f t="shared" si="1"/>
        <v>5.5423785381240438E-2</v>
      </c>
    </row>
    <row r="7" spans="1:14">
      <c r="A7" s="7">
        <v>5</v>
      </c>
      <c r="B7" s="7">
        <v>0</v>
      </c>
      <c r="C7" s="7" t="s">
        <v>5</v>
      </c>
      <c r="D7">
        <v>4.4298552108167826</v>
      </c>
      <c r="E7" s="7">
        <v>51.428573999999998</v>
      </c>
      <c r="F7" s="7">
        <v>30</v>
      </c>
      <c r="H7">
        <v>2.6887001271707853</v>
      </c>
      <c r="I7">
        <f t="shared" si="0"/>
        <v>1.7411550836459972</v>
      </c>
      <c r="J7">
        <f t="shared" si="1"/>
        <v>3.0316210253062996</v>
      </c>
    </row>
    <row r="8" spans="1:14">
      <c r="A8">
        <v>6</v>
      </c>
      <c r="B8">
        <v>0</v>
      </c>
      <c r="C8" t="s">
        <v>5</v>
      </c>
      <c r="D8">
        <v>0.54431721863138038</v>
      </c>
      <c r="E8">
        <v>83.333330000000004</v>
      </c>
      <c r="F8">
        <v>82</v>
      </c>
      <c r="H8">
        <v>2.6887001271707902</v>
      </c>
      <c r="I8">
        <f t="shared" si="0"/>
        <v>-2.1443829085394097</v>
      </c>
      <c r="J8">
        <f t="shared" si="1"/>
        <v>4.5983780584359382</v>
      </c>
    </row>
    <row r="9" spans="1:14">
      <c r="A9">
        <v>7</v>
      </c>
      <c r="B9">
        <v>1</v>
      </c>
      <c r="C9" t="s">
        <v>5</v>
      </c>
      <c r="D9">
        <v>1.6048636391936544</v>
      </c>
      <c r="E9">
        <v>97.916669999999996</v>
      </c>
      <c r="F9">
        <v>95</v>
      </c>
      <c r="H9">
        <v>2.6887001271707902</v>
      </c>
      <c r="I9">
        <f t="shared" si="0"/>
        <v>-1.0838364879771358</v>
      </c>
      <c r="J9">
        <f t="shared" si="1"/>
        <v>1.1747015326706121</v>
      </c>
    </row>
    <row r="10" spans="1:14">
      <c r="A10" s="7">
        <v>8</v>
      </c>
      <c r="B10" s="7">
        <v>1</v>
      </c>
      <c r="C10" s="7" t="s">
        <v>5</v>
      </c>
      <c r="D10">
        <v>4.701210244421449</v>
      </c>
      <c r="E10" s="7">
        <v>58.888890000000004</v>
      </c>
      <c r="F10" s="7">
        <v>33</v>
      </c>
      <c r="H10">
        <v>2.6887001271707902</v>
      </c>
      <c r="I10">
        <f t="shared" si="0"/>
        <v>2.0125101172506588</v>
      </c>
      <c r="J10">
        <f t="shared" si="1"/>
        <v>4.0501969720362601</v>
      </c>
    </row>
    <row r="11" spans="1:14">
      <c r="A11" s="7">
        <v>8</v>
      </c>
      <c r="B11" s="7">
        <v>2</v>
      </c>
      <c r="C11" s="7" t="s">
        <v>5</v>
      </c>
      <c r="D11">
        <v>1.0874628412503395</v>
      </c>
      <c r="E11" s="7">
        <v>50</v>
      </c>
      <c r="F11" s="7">
        <v>48</v>
      </c>
      <c r="H11">
        <v>2.6887001271707902</v>
      </c>
      <c r="I11">
        <f t="shared" si="0"/>
        <v>-1.6012372859204507</v>
      </c>
      <c r="J11">
        <f t="shared" si="1"/>
        <v>2.563960845821891</v>
      </c>
    </row>
    <row r="12" spans="1:14">
      <c r="A12" s="7">
        <v>9</v>
      </c>
      <c r="B12" s="7">
        <v>1</v>
      </c>
      <c r="C12" s="7" t="s">
        <v>5</v>
      </c>
      <c r="D12">
        <v>3.1523838245250104</v>
      </c>
      <c r="E12" s="7">
        <v>33.766235000000002</v>
      </c>
      <c r="F12" s="7">
        <v>25</v>
      </c>
      <c r="H12">
        <v>2.6887001271707902</v>
      </c>
      <c r="I12">
        <f t="shared" si="0"/>
        <v>0.46368369735422021</v>
      </c>
      <c r="J12">
        <f t="shared" si="1"/>
        <v>0.21500257119208008</v>
      </c>
    </row>
    <row r="13" spans="1:14">
      <c r="A13" s="7">
        <v>10</v>
      </c>
      <c r="B13" s="7">
        <v>1</v>
      </c>
      <c r="C13" s="7" t="s">
        <v>5</v>
      </c>
      <c r="D13">
        <v>3.0839672879238482</v>
      </c>
      <c r="E13" s="7">
        <v>68.354429999999994</v>
      </c>
      <c r="F13" s="7">
        <v>60</v>
      </c>
      <c r="H13">
        <v>2.6887001271707902</v>
      </c>
      <c r="I13">
        <f t="shared" si="0"/>
        <v>0.39526716075305801</v>
      </c>
      <c r="J13">
        <f t="shared" si="1"/>
        <v>0.15623612836978382</v>
      </c>
    </row>
    <row r="14" spans="1:14">
      <c r="A14">
        <v>11</v>
      </c>
      <c r="B14">
        <v>1</v>
      </c>
      <c r="C14" t="s">
        <v>5</v>
      </c>
      <c r="D14">
        <v>2.5255452387852597</v>
      </c>
      <c r="E14">
        <v>50.632910000000003</v>
      </c>
      <c r="F14">
        <v>45</v>
      </c>
      <c r="H14">
        <v>2.6887001271707902</v>
      </c>
      <c r="I14">
        <f t="shared" si="0"/>
        <v>-0.16315488838553049</v>
      </c>
      <c r="J14">
        <f t="shared" si="1"/>
        <v>2.6619517604094912E-2</v>
      </c>
    </row>
    <row r="15" spans="1:14">
      <c r="A15">
        <v>12</v>
      </c>
      <c r="B15">
        <v>0</v>
      </c>
      <c r="C15" t="s">
        <v>5</v>
      </c>
      <c r="D15">
        <v>1.7982330440737391</v>
      </c>
      <c r="E15">
        <v>82.352940000000004</v>
      </c>
      <c r="F15">
        <v>79</v>
      </c>
      <c r="H15">
        <v>2.6887001271707902</v>
      </c>
      <c r="I15">
        <f t="shared" si="0"/>
        <v>-0.89046708309705114</v>
      </c>
      <c r="J15">
        <f t="shared" si="1"/>
        <v>0.79293162607937062</v>
      </c>
    </row>
    <row r="16" spans="1:14">
      <c r="A16">
        <v>12</v>
      </c>
      <c r="B16">
        <v>2</v>
      </c>
      <c r="C16" t="s">
        <v>5</v>
      </c>
      <c r="D16">
        <v>-0.48755261673906297</v>
      </c>
      <c r="E16">
        <v>95.588234</v>
      </c>
      <c r="F16">
        <v>95</v>
      </c>
      <c r="H16">
        <v>2.6887001271707902</v>
      </c>
      <c r="I16">
        <f t="shared" si="0"/>
        <v>-3.1762527439098531</v>
      </c>
      <c r="J16">
        <f t="shared" si="1"/>
        <v>10.088581493194871</v>
      </c>
    </row>
    <row r="17" spans="1:10">
      <c r="A17">
        <v>13</v>
      </c>
      <c r="B17">
        <v>1</v>
      </c>
      <c r="C17" t="s">
        <v>5</v>
      </c>
      <c r="D17">
        <v>4.2093361516433303</v>
      </c>
      <c r="E17">
        <v>43.373497</v>
      </c>
      <c r="F17">
        <v>25</v>
      </c>
      <c r="H17">
        <v>2.6887001271707902</v>
      </c>
      <c r="I17">
        <f t="shared" si="0"/>
        <v>1.5206360244725401</v>
      </c>
      <c r="J17">
        <f t="shared" si="1"/>
        <v>2.3123339189236516</v>
      </c>
    </row>
    <row r="18" spans="1:10">
      <c r="A18" s="7">
        <v>14</v>
      </c>
      <c r="B18" s="7">
        <v>0</v>
      </c>
      <c r="C18" s="7" t="s">
        <v>5</v>
      </c>
      <c r="D18">
        <v>1.7900780430648904</v>
      </c>
      <c r="E18" s="7">
        <v>93.333336000000003</v>
      </c>
      <c r="F18" s="7">
        <v>90</v>
      </c>
      <c r="H18">
        <v>2.6887001271707902</v>
      </c>
      <c r="I18">
        <f t="shared" si="0"/>
        <v>-0.89862208410589983</v>
      </c>
      <c r="J18">
        <f t="shared" si="1"/>
        <v>0.80752165004283094</v>
      </c>
    </row>
    <row r="19" spans="1:10">
      <c r="A19" s="7">
        <v>15</v>
      </c>
      <c r="B19" s="7">
        <v>0</v>
      </c>
      <c r="C19" s="7" t="s">
        <v>5</v>
      </c>
      <c r="D19">
        <v>3.2735839200462582</v>
      </c>
      <c r="E19" s="7">
        <v>70.454543999999999</v>
      </c>
      <c r="F19" s="7">
        <v>80</v>
      </c>
      <c r="H19">
        <v>2.6887001271707902</v>
      </c>
      <c r="I19">
        <f t="shared" si="0"/>
        <v>0.58488379287546799</v>
      </c>
      <c r="J19">
        <f t="shared" si="1"/>
        <v>0.34208905116839333</v>
      </c>
    </row>
    <row r="20" spans="1:10">
      <c r="A20" s="7">
        <v>16</v>
      </c>
      <c r="B20" s="7">
        <v>1</v>
      </c>
      <c r="C20" s="7" t="s">
        <v>5</v>
      </c>
      <c r="D20">
        <v>4.3200141007348822</v>
      </c>
      <c r="E20" s="7">
        <v>34.848483999999999</v>
      </c>
      <c r="F20" s="7">
        <v>15</v>
      </c>
      <c r="H20">
        <v>2.6887001271707902</v>
      </c>
      <c r="I20">
        <f t="shared" si="0"/>
        <v>1.631313973564092</v>
      </c>
      <c r="J20">
        <f t="shared" si="1"/>
        <v>2.661185280345467</v>
      </c>
    </row>
    <row r="21" spans="1:10">
      <c r="A21" s="7">
        <v>17</v>
      </c>
      <c r="B21" s="7">
        <v>0</v>
      </c>
      <c r="C21" s="7" t="s">
        <v>5</v>
      </c>
      <c r="D21">
        <v>2.8207508201945122</v>
      </c>
      <c r="E21" s="7">
        <v>88.059700000000007</v>
      </c>
      <c r="F21" s="7">
        <v>95</v>
      </c>
      <c r="H21">
        <v>2.6887001271707902</v>
      </c>
      <c r="I21">
        <f t="shared" si="0"/>
        <v>0.13205069302372197</v>
      </c>
      <c r="J21">
        <f t="shared" si="1"/>
        <v>1.7437385528045253E-2</v>
      </c>
    </row>
    <row r="22" spans="1:10">
      <c r="A22" s="7">
        <v>17</v>
      </c>
      <c r="B22" s="7">
        <v>2</v>
      </c>
      <c r="C22" s="7" t="s">
        <v>5</v>
      </c>
      <c r="D22">
        <v>2.0609518117552508</v>
      </c>
      <c r="E22" s="7">
        <v>94.047614999999993</v>
      </c>
      <c r="F22" s="7">
        <v>90</v>
      </c>
      <c r="H22">
        <v>2.6887001271707902</v>
      </c>
      <c r="I22">
        <f t="shared" si="0"/>
        <v>-0.62774831541553944</v>
      </c>
      <c r="J22">
        <f t="shared" si="1"/>
        <v>0.3940679475070476</v>
      </c>
    </row>
    <row r="23" spans="1:10">
      <c r="A23" s="7">
        <v>18</v>
      </c>
      <c r="B23" s="7">
        <v>1</v>
      </c>
      <c r="C23" s="7" t="s">
        <v>5</v>
      </c>
      <c r="D23">
        <v>4.41981324714558</v>
      </c>
      <c r="E23" s="7">
        <v>66.279070000000004</v>
      </c>
      <c r="F23" s="7">
        <v>45</v>
      </c>
      <c r="H23">
        <v>2.6887001271707902</v>
      </c>
      <c r="I23">
        <f t="shared" si="0"/>
        <v>1.7311131199747898</v>
      </c>
      <c r="J23">
        <f t="shared" si="1"/>
        <v>2.9967526341488511</v>
      </c>
    </row>
    <row r="24" spans="1:10">
      <c r="A24" s="7">
        <v>18</v>
      </c>
      <c r="B24" s="7">
        <v>2</v>
      </c>
      <c r="C24" s="7" t="s">
        <v>5</v>
      </c>
      <c r="D24">
        <v>3.4514032825003387</v>
      </c>
      <c r="E24" s="7">
        <v>55.813957000000002</v>
      </c>
      <c r="F24" s="7">
        <v>45</v>
      </c>
      <c r="H24">
        <v>2.6887001271707902</v>
      </c>
      <c r="I24">
        <f t="shared" si="0"/>
        <v>0.76270315532954847</v>
      </c>
      <c r="J24">
        <f t="shared" si="1"/>
        <v>0.58171610314964939</v>
      </c>
    </row>
    <row r="25" spans="1:10">
      <c r="A25" s="7">
        <v>19</v>
      </c>
      <c r="B25" s="7">
        <v>1</v>
      </c>
      <c r="C25" s="7" t="s">
        <v>5</v>
      </c>
      <c r="D25">
        <v>2.2527850056281156</v>
      </c>
      <c r="E25" s="7">
        <v>74.358980000000003</v>
      </c>
      <c r="F25" s="7">
        <v>79</v>
      </c>
      <c r="H25">
        <v>2.6887001271707902</v>
      </c>
      <c r="I25">
        <f t="shared" si="0"/>
        <v>-0.43591512154267464</v>
      </c>
      <c r="J25">
        <f t="shared" si="1"/>
        <v>0.19002199318956481</v>
      </c>
    </row>
    <row r="26" spans="1:10">
      <c r="A26" s="7">
        <v>20</v>
      </c>
      <c r="B26" s="7">
        <v>0</v>
      </c>
      <c r="C26" s="7" t="s">
        <v>5</v>
      </c>
      <c r="D26">
        <v>4.3309168781146168</v>
      </c>
      <c r="E26" s="7">
        <v>80</v>
      </c>
      <c r="F26" s="7">
        <v>60</v>
      </c>
      <c r="H26">
        <v>2.6887001271707902</v>
      </c>
      <c r="I26">
        <f t="shared" si="0"/>
        <v>1.6422167509438266</v>
      </c>
      <c r="J26">
        <f t="shared" si="1"/>
        <v>2.696875857080498</v>
      </c>
    </row>
    <row r="27" spans="1:10">
      <c r="A27">
        <v>21</v>
      </c>
      <c r="B27">
        <v>1</v>
      </c>
      <c r="C27" t="s">
        <v>5</v>
      </c>
      <c r="D27">
        <v>3.173656431295107</v>
      </c>
      <c r="E27">
        <v>33.898308</v>
      </c>
      <c r="F27">
        <v>25</v>
      </c>
      <c r="H27">
        <v>2.6887001271707902</v>
      </c>
      <c r="I27">
        <f t="shared" si="0"/>
        <v>0.48495630412431678</v>
      </c>
      <c r="J27">
        <f t="shared" si="1"/>
        <v>0.23518261690991682</v>
      </c>
    </row>
    <row r="28" spans="1:10">
      <c r="A28">
        <v>21</v>
      </c>
      <c r="B28">
        <v>2</v>
      </c>
      <c r="C28" t="s">
        <v>5</v>
      </c>
      <c r="D28">
        <v>3.4881152046722148</v>
      </c>
      <c r="E28">
        <v>41.095889999999997</v>
      </c>
      <c r="F28">
        <v>30</v>
      </c>
      <c r="H28">
        <v>2.6887001271707902</v>
      </c>
      <c r="I28">
        <f t="shared" si="0"/>
        <v>0.7994150775014246</v>
      </c>
      <c r="J28">
        <f t="shared" si="1"/>
        <v>0.63906446613660872</v>
      </c>
    </row>
    <row r="29" spans="1:10">
      <c r="A29" s="7">
        <v>22</v>
      </c>
      <c r="B29" s="7">
        <v>1</v>
      </c>
      <c r="C29" s="7" t="s">
        <v>5</v>
      </c>
      <c r="D29">
        <v>4.4334774822129033</v>
      </c>
      <c r="E29" s="7">
        <v>34.482757999999997</v>
      </c>
      <c r="F29" s="7">
        <v>13</v>
      </c>
      <c r="H29">
        <v>2.6887001271707902</v>
      </c>
      <c r="I29">
        <f t="shared" si="0"/>
        <v>1.7447773550421131</v>
      </c>
      <c r="J29">
        <f t="shared" si="1"/>
        <v>3.0442480186677519</v>
      </c>
    </row>
    <row r="30" spans="1:10">
      <c r="A30" s="7">
        <v>23</v>
      </c>
      <c r="B30" s="7">
        <v>1</v>
      </c>
      <c r="C30" s="7" t="s">
        <v>5</v>
      </c>
      <c r="D30">
        <v>0.97607763479859966</v>
      </c>
      <c r="E30" s="7">
        <v>88.157889999999995</v>
      </c>
      <c r="F30" s="7">
        <v>90</v>
      </c>
      <c r="H30">
        <v>2.6887001271707902</v>
      </c>
      <c r="I30">
        <f t="shared" si="0"/>
        <v>-1.7126224923721907</v>
      </c>
      <c r="J30">
        <f t="shared" si="1"/>
        <v>2.9330758013791343</v>
      </c>
    </row>
    <row r="31" spans="1:10">
      <c r="A31" s="7">
        <v>24</v>
      </c>
      <c r="B31" s="7">
        <v>1</v>
      </c>
      <c r="C31" s="7" t="s">
        <v>5</v>
      </c>
      <c r="D31">
        <v>2.9582970385156813</v>
      </c>
      <c r="E31" s="7">
        <v>82.352940000000004</v>
      </c>
      <c r="F31" s="7">
        <v>90</v>
      </c>
      <c r="H31">
        <v>2.6887001271707902</v>
      </c>
      <c r="I31">
        <f t="shared" si="0"/>
        <v>0.26959691134489105</v>
      </c>
      <c r="J31">
        <f t="shared" si="1"/>
        <v>7.2682494606705048E-2</v>
      </c>
    </row>
    <row r="32" spans="1:10">
      <c r="A32" s="7">
        <v>25</v>
      </c>
      <c r="B32" s="7">
        <v>1</v>
      </c>
      <c r="C32" s="7" t="s">
        <v>5</v>
      </c>
      <c r="D32">
        <v>3.5532416665752846</v>
      </c>
      <c r="E32" s="7">
        <v>45.614032999999999</v>
      </c>
      <c r="F32" s="7">
        <v>34</v>
      </c>
      <c r="H32">
        <v>2.6887001271707902</v>
      </c>
      <c r="I32">
        <f t="shared" si="0"/>
        <v>0.86454153940449441</v>
      </c>
      <c r="J32">
        <f t="shared" si="1"/>
        <v>0.74743207335589301</v>
      </c>
    </row>
    <row r="33" spans="1:10">
      <c r="A33" s="7">
        <v>26</v>
      </c>
      <c r="B33" s="7">
        <v>1</v>
      </c>
      <c r="C33" s="7" t="s">
        <v>5</v>
      </c>
      <c r="D33">
        <v>5.3113697820811172</v>
      </c>
      <c r="E33" s="7">
        <v>89.583330000000004</v>
      </c>
      <c r="F33" s="7">
        <v>50</v>
      </c>
      <c r="H33">
        <v>2.6887001271707902</v>
      </c>
      <c r="I33">
        <f t="shared" si="0"/>
        <v>2.622669654910327</v>
      </c>
      <c r="J33">
        <f t="shared" si="1"/>
        <v>6.878396118787454</v>
      </c>
    </row>
    <row r="34" spans="1:10">
      <c r="A34" s="7">
        <v>26</v>
      </c>
      <c r="B34" s="7">
        <v>2</v>
      </c>
      <c r="C34" s="7" t="s">
        <v>5</v>
      </c>
      <c r="D34">
        <v>1.1572119069372728</v>
      </c>
      <c r="E34" s="7">
        <v>92.105260000000001</v>
      </c>
      <c r="F34" s="7">
        <v>90</v>
      </c>
      <c r="H34">
        <v>2.6887001271707902</v>
      </c>
      <c r="I34">
        <f t="shared" si="0"/>
        <v>-1.5314882202335174</v>
      </c>
      <c r="J34">
        <f t="shared" si="1"/>
        <v>2.3454561687140267</v>
      </c>
    </row>
    <row r="35" spans="1:10">
      <c r="A35" s="7">
        <v>27</v>
      </c>
      <c r="B35" s="7">
        <v>0</v>
      </c>
      <c r="C35" s="7" t="s">
        <v>5</v>
      </c>
      <c r="D35">
        <v>4.4738023643407789</v>
      </c>
      <c r="E35" s="7">
        <v>61.904761999999998</v>
      </c>
      <c r="F35" s="7">
        <v>84</v>
      </c>
      <c r="H35">
        <v>2.6887001271707902</v>
      </c>
      <c r="I35">
        <f t="shared" si="0"/>
        <v>1.7851022371699887</v>
      </c>
      <c r="J35">
        <f t="shared" si="1"/>
        <v>3.1865899971492988</v>
      </c>
    </row>
    <row r="36" spans="1:10">
      <c r="A36" s="7">
        <v>28</v>
      </c>
      <c r="B36" s="7">
        <v>0</v>
      </c>
      <c r="C36" s="7" t="s">
        <v>5</v>
      </c>
      <c r="D36">
        <v>2.7049494076636953</v>
      </c>
      <c r="E36" s="7">
        <v>31.395350000000001</v>
      </c>
      <c r="F36" s="7">
        <v>25</v>
      </c>
      <c r="H36">
        <v>2.6887001271707902</v>
      </c>
      <c r="I36">
        <f t="shared" si="0"/>
        <v>1.6249280492905083E-2</v>
      </c>
      <c r="J36">
        <f t="shared" si="1"/>
        <v>2.6403911653710563E-4</v>
      </c>
    </row>
    <row r="37" spans="1:10">
      <c r="A37" s="7">
        <v>29</v>
      </c>
      <c r="B37" s="7">
        <v>0</v>
      </c>
      <c r="C37" s="7" t="s">
        <v>5</v>
      </c>
      <c r="D37">
        <v>2.1410109077174444</v>
      </c>
      <c r="E37" s="7">
        <v>85.714290000000005</v>
      </c>
      <c r="F37" s="7">
        <v>90</v>
      </c>
      <c r="H37">
        <v>2.6887001271707902</v>
      </c>
      <c r="I37">
        <f t="shared" si="0"/>
        <v>-0.54768921945334581</v>
      </c>
      <c r="J37">
        <f t="shared" si="1"/>
        <v>0.29996348110541521</v>
      </c>
    </row>
    <row r="38" spans="1:10">
      <c r="A38" s="7">
        <v>29</v>
      </c>
      <c r="B38" s="7">
        <v>2</v>
      </c>
      <c r="C38" s="7" t="s">
        <v>5</v>
      </c>
      <c r="D38">
        <v>2.5712360472413791</v>
      </c>
      <c r="E38" s="7">
        <v>68.181815999999998</v>
      </c>
      <c r="F38" s="7">
        <v>74</v>
      </c>
      <c r="H38">
        <v>2.6887001271707902</v>
      </c>
      <c r="I38">
        <f t="shared" si="0"/>
        <v>-0.1174640799294111</v>
      </c>
      <c r="J38">
        <f t="shared" si="1"/>
        <v>1.379781007366308E-2</v>
      </c>
    </row>
    <row r="39" spans="1:10">
      <c r="A39" s="7">
        <v>30</v>
      </c>
      <c r="B39" s="7">
        <v>1</v>
      </c>
      <c r="C39" s="7" t="s">
        <v>5</v>
      </c>
      <c r="D39">
        <v>3.6480933315845472</v>
      </c>
      <c r="E39" s="7">
        <v>70.588234</v>
      </c>
      <c r="F39" s="7">
        <v>83</v>
      </c>
      <c r="H39">
        <v>2.6887001271707902</v>
      </c>
      <c r="I39">
        <f t="shared" si="0"/>
        <v>0.95939320441375697</v>
      </c>
      <c r="J39">
        <f t="shared" si="1"/>
        <v>0.92043532067529688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correct</vt:lpstr>
      <vt:lpstr>Sheet5</vt:lpstr>
      <vt:lpstr>PieContig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Maykranz</dc:creator>
  <cp:lastModifiedBy>Taylor Maykranz</cp:lastModifiedBy>
  <dcterms:created xsi:type="dcterms:W3CDTF">2014-11-24T11:32:14Z</dcterms:created>
  <dcterms:modified xsi:type="dcterms:W3CDTF">2014-11-25T14:06:43Z</dcterms:modified>
</cp:coreProperties>
</file>