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emmersonEmmerson/Documents/Master's/C_forecasting_NL/code_for_stats/clean code/data required/environmental data/"/>
    </mc:Choice>
  </mc:AlternateContent>
  <xr:revisionPtr revIDLastSave="0" documentId="13_ncr:1_{23AC0A5B-7471-F247-8A94-EAB5CA683886}" xr6:coauthVersionLast="47" xr6:coauthVersionMax="47" xr10:uidLastSave="{00000000-0000-0000-0000-000000000000}"/>
  <bookViews>
    <workbookView xWindow="-34100" yWindow="500" windowWidth="24460" windowHeight="17500" xr2:uid="{00000000-000D-0000-FFFF-FFFF00000000}"/>
  </bookViews>
  <sheets>
    <sheet name="env_sites_TN2" sheetId="1" r:id="rId1"/>
    <sheet name="note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S3" i="1"/>
  <c r="T3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S21" i="1"/>
  <c r="S22" i="1"/>
  <c r="T22" i="1" s="1"/>
  <c r="S23" i="1"/>
  <c r="T23" i="1" s="1"/>
  <c r="S24" i="1"/>
  <c r="T24" i="1" s="1"/>
  <c r="S25" i="1"/>
  <c r="T25" i="1" s="1"/>
  <c r="S26" i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2" i="1"/>
  <c r="T2" i="1" s="1"/>
  <c r="T20" i="1"/>
  <c r="T21" i="1"/>
  <c r="T26" i="1"/>
</calcChain>
</file>

<file path=xl/sharedStrings.xml><?xml version="1.0" encoding="utf-8"?>
<sst xmlns="http://schemas.openxmlformats.org/spreadsheetml/2006/main" count="225" uniqueCount="126">
  <si>
    <t>fid</t>
  </si>
  <si>
    <t>MEAN_X</t>
  </si>
  <si>
    <t>MEAN_Y</t>
  </si>
  <si>
    <t>site_id_ex</t>
  </si>
  <si>
    <t>year</t>
  </si>
  <si>
    <t>park</t>
  </si>
  <si>
    <t>ex_ctrl</t>
  </si>
  <si>
    <t>unique_id</t>
  </si>
  <si>
    <t>LGS</t>
  </si>
  <si>
    <t>FHT</t>
  </si>
  <si>
    <t>EVIamp</t>
  </si>
  <si>
    <t>EVImed</t>
  </si>
  <si>
    <t>ASP</t>
  </si>
  <si>
    <t>ELE</t>
  </si>
  <si>
    <t>SLO</t>
  </si>
  <si>
    <t>SPC</t>
  </si>
  <si>
    <t>FAC</t>
  </si>
  <si>
    <t>CC10fill</t>
  </si>
  <si>
    <t>CEC_LCT</t>
  </si>
  <si>
    <t>Moose</t>
  </si>
  <si>
    <t>12_2023</t>
  </si>
  <si>
    <t>2023</t>
  </si>
  <si>
    <t>TN</t>
  </si>
  <si>
    <t>TN_12_2023</t>
  </si>
  <si>
    <t>17_2023</t>
  </si>
  <si>
    <t>TN_17_2023</t>
  </si>
  <si>
    <t>05_2023</t>
  </si>
  <si>
    <t>TN_05_2023</t>
  </si>
  <si>
    <t>30_2022</t>
  </si>
  <si>
    <t>2022</t>
  </si>
  <si>
    <t>TN_30_2022</t>
  </si>
  <si>
    <t>02_2023EX</t>
  </si>
  <si>
    <t>EX</t>
  </si>
  <si>
    <t>TN_02_2023E</t>
  </si>
  <si>
    <t>06_2023</t>
  </si>
  <si>
    <t>TN_06_2023</t>
  </si>
  <si>
    <t>19_2022</t>
  </si>
  <si>
    <t>TN_19_2022</t>
  </si>
  <si>
    <t>20_2022</t>
  </si>
  <si>
    <t>TN_20_2022</t>
  </si>
  <si>
    <t>19_2023</t>
  </si>
  <si>
    <t>TN_19_2023</t>
  </si>
  <si>
    <t>32_2022</t>
  </si>
  <si>
    <t>TN_32_2022</t>
  </si>
  <si>
    <t>03_2023</t>
  </si>
  <si>
    <t>TN_03_2023</t>
  </si>
  <si>
    <t>19_2022EX</t>
  </si>
  <si>
    <t>TN_19_2022E</t>
  </si>
  <si>
    <t>09_2023</t>
  </si>
  <si>
    <t>TN_09_2023</t>
  </si>
  <si>
    <t>26_2022</t>
  </si>
  <si>
    <t>TN_26_2022</t>
  </si>
  <si>
    <t>26_2023</t>
  </si>
  <si>
    <t>TN_26_2023</t>
  </si>
  <si>
    <t>25_2022EX</t>
  </si>
  <si>
    <t>TN_25_2022E</t>
  </si>
  <si>
    <t>20_2022EX</t>
  </si>
  <si>
    <t>TN_20_2022E</t>
  </si>
  <si>
    <t>29_2022</t>
  </si>
  <si>
    <t>TN_29_2022</t>
  </si>
  <si>
    <t>21_2022</t>
  </si>
  <si>
    <t>TN_21_2022</t>
  </si>
  <si>
    <t>14_2023</t>
  </si>
  <si>
    <t>TN_14_2023</t>
  </si>
  <si>
    <t>31_2022</t>
  </si>
  <si>
    <t>TN_31_2022</t>
  </si>
  <si>
    <t>24_2023</t>
  </si>
  <si>
    <t>TN_24_2023</t>
  </si>
  <si>
    <t>21_2022EX</t>
  </si>
  <si>
    <t>TN_21_2022E</t>
  </si>
  <si>
    <t>31_2022EX</t>
  </si>
  <si>
    <t>TN_31_2022E</t>
  </si>
  <si>
    <t>24_2022</t>
  </si>
  <si>
    <t>TN_24_2022</t>
  </si>
  <si>
    <t>27_2023</t>
  </si>
  <si>
    <t>TN_27_2023</t>
  </si>
  <si>
    <t>27_2022</t>
  </si>
  <si>
    <t>TN_27_2022</t>
  </si>
  <si>
    <t>23_2022</t>
  </si>
  <si>
    <t>TN_23_2022</t>
  </si>
  <si>
    <t>16_2023</t>
  </si>
  <si>
    <t>TN_16_2023</t>
  </si>
  <si>
    <t>13_2023</t>
  </si>
  <si>
    <t>TN_13_2023</t>
  </si>
  <si>
    <t>22_2022</t>
  </si>
  <si>
    <t>TN_22_2022</t>
  </si>
  <si>
    <t>23_2023</t>
  </si>
  <si>
    <t>TN_23_2023</t>
  </si>
  <si>
    <t>25_2023</t>
  </si>
  <si>
    <t>TN_25_2023</t>
  </si>
  <si>
    <t>25_2022</t>
  </si>
  <si>
    <t>TN_25_2022</t>
  </si>
  <si>
    <t>22_2023</t>
  </si>
  <si>
    <t>TN_22_2023</t>
  </si>
  <si>
    <t>07_2023</t>
  </si>
  <si>
    <t>TN_07_2023</t>
  </si>
  <si>
    <t>20_2023</t>
  </si>
  <si>
    <t>TN_20_2023</t>
  </si>
  <si>
    <t>33_2022</t>
  </si>
  <si>
    <t>TN_33_2022</t>
  </si>
  <si>
    <t>34_2022EX</t>
  </si>
  <si>
    <t>TN_34_2022E</t>
  </si>
  <si>
    <t>34_2022</t>
  </si>
  <si>
    <t>TN_34_2022</t>
  </si>
  <si>
    <t>28_2022</t>
  </si>
  <si>
    <t>TN_28_2022</t>
  </si>
  <si>
    <t>01_2023</t>
  </si>
  <si>
    <t>TN_01_2023</t>
  </si>
  <si>
    <t>22_2022EX</t>
  </si>
  <si>
    <t>TN_22_2022E</t>
  </si>
  <si>
    <t>nitro</t>
  </si>
  <si>
    <t>Moose_new</t>
  </si>
  <si>
    <t>moose associations</t>
  </si>
  <si>
    <t>originally</t>
  </si>
  <si>
    <t>now</t>
  </si>
  <si>
    <t>GM</t>
  </si>
  <si>
    <t>1 = H</t>
  </si>
  <si>
    <t>1 = L</t>
  </si>
  <si>
    <t>2 = L</t>
  </si>
  <si>
    <t>2 = M</t>
  </si>
  <si>
    <t>3 = x</t>
  </si>
  <si>
    <t>3 = M</t>
  </si>
  <si>
    <t>3 = H</t>
  </si>
  <si>
    <t>4 = L</t>
  </si>
  <si>
    <t>4 = V</t>
  </si>
  <si>
    <t>4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</si>
</sst>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Emmerson's%20backup/C_forecasting_NL_env_data/All%20in%20NAD%2083%20-%20UTM%2021/Sites_and_subplots/env_var/xlsx/moose_TN_2020/moose_site_TN2020.xlsx" TargetMode="External"/><Relationship Id="rId1" Type="http://schemas.openxmlformats.org/officeDocument/2006/relationships/externalLinkPath" Target="/Volumes/Emmerson's%20backup/C_forecasting_NL_env_data/All%20in%20NAD%2083%20-%20UTM%2021/Sites_and_subplots/env_var/xlsx/moose_TN_2020/moose_site_TN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ose_site_TN2020"/>
    </sheetNames>
    <sheetDataSet>
      <sheetData sheetId="0">
        <row r="2">
          <cell r="B2" t="str">
            <v>TN_12_2023</v>
          </cell>
          <cell r="C2">
            <v>2</v>
          </cell>
        </row>
        <row r="3">
          <cell r="B3" t="str">
            <v>TN_17_2023</v>
          </cell>
          <cell r="C3">
            <v>1</v>
          </cell>
        </row>
        <row r="4">
          <cell r="B4" t="str">
            <v>TN_05_2023</v>
          </cell>
        </row>
        <row r="5">
          <cell r="B5" t="str">
            <v>TN_30_2022</v>
          </cell>
          <cell r="C5">
            <v>1</v>
          </cell>
        </row>
        <row r="6">
          <cell r="B6" t="str">
            <v>TN_02_2023E</v>
          </cell>
          <cell r="C6">
            <v>3</v>
          </cell>
        </row>
        <row r="7">
          <cell r="B7" t="str">
            <v>TN_06_2023</v>
          </cell>
          <cell r="C7">
            <v>3</v>
          </cell>
        </row>
        <row r="8">
          <cell r="B8" t="str">
            <v>TN_19_2022</v>
          </cell>
          <cell r="C8">
            <v>1</v>
          </cell>
        </row>
        <row r="9">
          <cell r="B9" t="str">
            <v>TN_20_2022</v>
          </cell>
          <cell r="C9">
            <v>1</v>
          </cell>
        </row>
        <row r="10">
          <cell r="B10" t="str">
            <v>TN_19_2023</v>
          </cell>
          <cell r="C10">
            <v>3</v>
          </cell>
        </row>
        <row r="11">
          <cell r="B11" t="str">
            <v>TN_32_2022</v>
          </cell>
          <cell r="C11">
            <v>2</v>
          </cell>
        </row>
        <row r="12">
          <cell r="B12" t="str">
            <v>TN_03_2023</v>
          </cell>
          <cell r="C12">
            <v>3</v>
          </cell>
        </row>
        <row r="13">
          <cell r="B13" t="str">
            <v>TN_19_2022E</v>
          </cell>
          <cell r="C13">
            <v>1</v>
          </cell>
        </row>
        <row r="14">
          <cell r="B14" t="str">
            <v>TN_09_2023</v>
          </cell>
          <cell r="C14">
            <v>2</v>
          </cell>
        </row>
        <row r="15">
          <cell r="B15" t="str">
            <v>TN_26_2022</v>
          </cell>
          <cell r="C15">
            <v>3</v>
          </cell>
        </row>
        <row r="16">
          <cell r="B16" t="str">
            <v>TN_26_2023</v>
          </cell>
          <cell r="C16">
            <v>3</v>
          </cell>
        </row>
        <row r="17">
          <cell r="B17" t="str">
            <v>TN_25_2022E</v>
          </cell>
          <cell r="C17">
            <v>2</v>
          </cell>
        </row>
        <row r="18">
          <cell r="B18" t="str">
            <v>TN_20_2022E</v>
          </cell>
          <cell r="C18">
            <v>1</v>
          </cell>
        </row>
        <row r="19">
          <cell r="B19" t="str">
            <v>TN_29_2022</v>
          </cell>
          <cell r="C19">
            <v>3</v>
          </cell>
        </row>
        <row r="20">
          <cell r="B20" t="str">
            <v>TN_21_2022</v>
          </cell>
          <cell r="C20">
            <v>1</v>
          </cell>
        </row>
        <row r="21">
          <cell r="B21" t="str">
            <v>TN_14_2023</v>
          </cell>
          <cell r="C21">
            <v>3</v>
          </cell>
        </row>
        <row r="22">
          <cell r="B22" t="str">
            <v>TN_31_2022</v>
          </cell>
          <cell r="C22">
            <v>3</v>
          </cell>
        </row>
        <row r="23">
          <cell r="B23" t="str">
            <v>TN_24_2023</v>
          </cell>
          <cell r="C23">
            <v>1</v>
          </cell>
        </row>
        <row r="24">
          <cell r="B24" t="str">
            <v>TN_21_2022E</v>
          </cell>
          <cell r="C24">
            <v>1</v>
          </cell>
        </row>
        <row r="25">
          <cell r="B25" t="str">
            <v>TN_31_2022E</v>
          </cell>
          <cell r="C25">
            <v>3</v>
          </cell>
        </row>
        <row r="26">
          <cell r="B26" t="str">
            <v>TN_24_2022</v>
          </cell>
          <cell r="C26">
            <v>1</v>
          </cell>
        </row>
        <row r="27">
          <cell r="B27" t="str">
            <v>TN_27_2023</v>
          </cell>
          <cell r="C27">
            <v>2</v>
          </cell>
        </row>
        <row r="28">
          <cell r="B28" t="str">
            <v>TN_27_2022</v>
          </cell>
          <cell r="C28">
            <v>2</v>
          </cell>
        </row>
        <row r="29">
          <cell r="B29" t="str">
            <v>TN_23_2022</v>
          </cell>
          <cell r="C29">
            <v>3</v>
          </cell>
        </row>
        <row r="30">
          <cell r="B30" t="str">
            <v>TN_16_2023</v>
          </cell>
          <cell r="C30">
            <v>1</v>
          </cell>
        </row>
        <row r="31">
          <cell r="B31" t="str">
            <v>TN_13_2023</v>
          </cell>
          <cell r="C31">
            <v>3</v>
          </cell>
        </row>
        <row r="32">
          <cell r="B32" t="str">
            <v>TN_22_2022</v>
          </cell>
          <cell r="C32">
            <v>3</v>
          </cell>
        </row>
        <row r="33">
          <cell r="B33" t="str">
            <v>TN_23_2023</v>
          </cell>
          <cell r="C33">
            <v>1</v>
          </cell>
        </row>
        <row r="34">
          <cell r="B34" t="str">
            <v>TN_25_2023</v>
          </cell>
          <cell r="C34">
            <v>1</v>
          </cell>
        </row>
        <row r="35">
          <cell r="B35" t="str">
            <v>TN_25_2022</v>
          </cell>
          <cell r="C35">
            <v>1</v>
          </cell>
        </row>
        <row r="36">
          <cell r="B36" t="str">
            <v>TN_22_2023</v>
          </cell>
          <cell r="C36">
            <v>2</v>
          </cell>
        </row>
        <row r="37">
          <cell r="B37" t="str">
            <v>TN_07_2023</v>
          </cell>
          <cell r="C37">
            <v>3</v>
          </cell>
        </row>
        <row r="38">
          <cell r="B38" t="str">
            <v>TN_20_2023</v>
          </cell>
          <cell r="C38">
            <v>2</v>
          </cell>
        </row>
        <row r="39">
          <cell r="B39" t="str">
            <v>TN_33_2022</v>
          </cell>
          <cell r="C39">
            <v>3</v>
          </cell>
        </row>
        <row r="40">
          <cell r="B40" t="str">
            <v>TN_34_2022E</v>
          </cell>
          <cell r="C40">
            <v>1</v>
          </cell>
        </row>
        <row r="41">
          <cell r="B41" t="str">
            <v>TN_34_2022</v>
          </cell>
          <cell r="C41">
            <v>1</v>
          </cell>
        </row>
        <row r="42">
          <cell r="B42" t="str">
            <v>TN_28_2022</v>
          </cell>
          <cell r="C42">
            <v>3</v>
          </cell>
        </row>
        <row r="43">
          <cell r="B43" t="str">
            <v>TN_01_2023</v>
          </cell>
          <cell r="C43">
            <v>3</v>
          </cell>
        </row>
        <row r="44">
          <cell r="B44" t="str">
            <v>TN_22_2022E</v>
          </cell>
          <cell r="C4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4"/>
  <sheetViews>
    <sheetView tabSelected="1" topLeftCell="D1" workbookViewId="0">
      <selection activeCell="D43" sqref="A43:XFD43"/>
    </sheetView>
  </sheetViews>
  <sheetFormatPr baseColWidth="10" defaultRowHeight="13" x14ac:dyDescent="0.15"/>
  <cols>
    <col min="1" max="19" width="15"/>
    <col min="21" max="21" width="15"/>
    <col min="23" max="1014" width="15"/>
  </cols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111</v>
      </c>
      <c r="U1" t="s">
        <v>8</v>
      </c>
      <c r="V1" t="s">
        <v>110</v>
      </c>
    </row>
    <row r="2" spans="1:22" x14ac:dyDescent="0.15">
      <c r="A2">
        <v>1</v>
      </c>
      <c r="B2">
        <v>711558.0370070436</v>
      </c>
      <c r="C2">
        <v>5368547.8662020909</v>
      </c>
      <c r="D2" t="s">
        <v>20</v>
      </c>
      <c r="E2" t="s">
        <v>21</v>
      </c>
      <c r="F2" t="s">
        <v>22</v>
      </c>
      <c r="H2" t="s">
        <v>23</v>
      </c>
      <c r="I2">
        <v>5</v>
      </c>
      <c r="J2">
        <v>980</v>
      </c>
      <c r="K2">
        <v>3115</v>
      </c>
      <c r="L2">
        <v>281.30993999999998</v>
      </c>
      <c r="M2">
        <v>88</v>
      </c>
      <c r="N2">
        <v>4.1049300000000004</v>
      </c>
      <c r="O2">
        <v>17</v>
      </c>
      <c r="P2">
        <v>6</v>
      </c>
      <c r="Q2">
        <v>39</v>
      </c>
      <c r="R2">
        <v>1</v>
      </c>
      <c r="S2">
        <f>VLOOKUP(H2,[1]moose_site_TN2020!$B$2:$C$44,2,)</f>
        <v>2</v>
      </c>
      <c r="T2">
        <f>IF(S2=1, 3, IF(S2=2, 1, IF(S2=3, 2,4)))</f>
        <v>1</v>
      </c>
      <c r="U2">
        <v>148</v>
      </c>
      <c r="V2">
        <v>943</v>
      </c>
    </row>
    <row r="3" spans="1:22" x14ac:dyDescent="0.15">
      <c r="A3">
        <v>2</v>
      </c>
      <c r="B3">
        <v>723229.57034413144</v>
      </c>
      <c r="C3">
        <v>5381706.9008862386</v>
      </c>
      <c r="D3" t="s">
        <v>24</v>
      </c>
      <c r="E3" t="s">
        <v>21</v>
      </c>
      <c r="F3" t="s">
        <v>22</v>
      </c>
      <c r="H3" t="s">
        <v>25</v>
      </c>
      <c r="I3">
        <v>5</v>
      </c>
      <c r="J3">
        <v>1890</v>
      </c>
      <c r="K3">
        <v>4113</v>
      </c>
      <c r="L3">
        <v>87.878910000000005</v>
      </c>
      <c r="M3">
        <v>61</v>
      </c>
      <c r="N3">
        <v>22.030419999999999</v>
      </c>
      <c r="O3">
        <v>32</v>
      </c>
      <c r="P3">
        <v>6</v>
      </c>
      <c r="Q3">
        <v>47</v>
      </c>
      <c r="R3">
        <v>1</v>
      </c>
      <c r="S3">
        <f>VLOOKUP(H3,[1]moose_site_TN2020!$B$2:$C$44,2,)</f>
        <v>1</v>
      </c>
      <c r="T3">
        <f t="shared" ref="T3:T44" si="0">IF(S3=1, 3, IF(S3=2, 1, IF(S3=3, 2,4)))</f>
        <v>3</v>
      </c>
      <c r="U3">
        <v>91</v>
      </c>
      <c r="V3">
        <v>897</v>
      </c>
    </row>
    <row r="4" spans="1:22" x14ac:dyDescent="0.15">
      <c r="A4">
        <v>3</v>
      </c>
      <c r="B4">
        <v>724300.36161977088</v>
      </c>
      <c r="C4">
        <v>5362179.8473271821</v>
      </c>
      <c r="D4" t="s">
        <v>26</v>
      </c>
      <c r="E4" t="s">
        <v>21</v>
      </c>
      <c r="F4" t="s">
        <v>22</v>
      </c>
      <c r="H4" t="s">
        <v>27</v>
      </c>
      <c r="I4">
        <v>4</v>
      </c>
      <c r="J4">
        <v>3283</v>
      </c>
      <c r="K4">
        <v>5335</v>
      </c>
      <c r="L4">
        <v>180</v>
      </c>
      <c r="M4">
        <v>93</v>
      </c>
      <c r="N4">
        <v>6.4794799999999997</v>
      </c>
      <c r="O4">
        <v>1</v>
      </c>
      <c r="P4">
        <v>1</v>
      </c>
      <c r="Q4">
        <v>30</v>
      </c>
      <c r="R4">
        <v>8</v>
      </c>
      <c r="S4">
        <v>3</v>
      </c>
      <c r="T4">
        <f t="shared" si="0"/>
        <v>2</v>
      </c>
      <c r="U4">
        <v>91</v>
      </c>
      <c r="V4">
        <v>938</v>
      </c>
    </row>
    <row r="5" spans="1:22" x14ac:dyDescent="0.15">
      <c r="A5">
        <v>4</v>
      </c>
      <c r="B5">
        <v>717899.04331954941</v>
      </c>
      <c r="C5">
        <v>5379742.5837473106</v>
      </c>
      <c r="D5" t="s">
        <v>28</v>
      </c>
      <c r="E5" t="s">
        <v>29</v>
      </c>
      <c r="F5" t="s">
        <v>22</v>
      </c>
      <c r="H5" t="s">
        <v>30</v>
      </c>
      <c r="I5">
        <v>0</v>
      </c>
      <c r="J5">
        <v>851</v>
      </c>
      <c r="K5">
        <v>2582</v>
      </c>
      <c r="M5">
        <v>123</v>
      </c>
      <c r="N5">
        <v>0</v>
      </c>
      <c r="O5">
        <v>1</v>
      </c>
      <c r="P5">
        <v>1</v>
      </c>
      <c r="Q5">
        <v>34</v>
      </c>
      <c r="R5">
        <v>14</v>
      </c>
      <c r="U5">
        <v>177</v>
      </c>
      <c r="V5">
        <v>860</v>
      </c>
    </row>
    <row r="6" spans="1:22" x14ac:dyDescent="0.15">
      <c r="A6">
        <v>5</v>
      </c>
      <c r="B6">
        <v>721631.07250186941</v>
      </c>
      <c r="C6">
        <v>5373989.3382916953</v>
      </c>
      <c r="D6" t="s">
        <v>31</v>
      </c>
      <c r="E6" t="s">
        <v>21</v>
      </c>
      <c r="F6" t="s">
        <v>22</v>
      </c>
      <c r="G6" t="s">
        <v>32</v>
      </c>
      <c r="H6" t="s">
        <v>33</v>
      </c>
      <c r="I6">
        <v>5</v>
      </c>
      <c r="J6">
        <v>2364</v>
      </c>
      <c r="K6">
        <v>4019</v>
      </c>
      <c r="L6">
        <v>102.09475999999999</v>
      </c>
      <c r="M6">
        <v>111</v>
      </c>
      <c r="N6">
        <v>23.036349999999999</v>
      </c>
      <c r="O6">
        <v>22</v>
      </c>
      <c r="P6">
        <v>6</v>
      </c>
      <c r="Q6">
        <v>51</v>
      </c>
      <c r="R6">
        <v>1</v>
      </c>
      <c r="S6">
        <f>VLOOKUP(H6,[1]moose_site_TN2020!$B$2:$C$44,2,)</f>
        <v>3</v>
      </c>
      <c r="T6">
        <f t="shared" si="0"/>
        <v>2</v>
      </c>
      <c r="U6">
        <v>102</v>
      </c>
      <c r="V6">
        <v>943</v>
      </c>
    </row>
    <row r="7" spans="1:22" x14ac:dyDescent="0.15">
      <c r="A7">
        <v>6</v>
      </c>
      <c r="B7">
        <v>724436.65611826908</v>
      </c>
      <c r="C7">
        <v>5392377.4079764104</v>
      </c>
      <c r="D7" t="s">
        <v>34</v>
      </c>
      <c r="E7" t="s">
        <v>21</v>
      </c>
      <c r="F7" t="s">
        <v>22</v>
      </c>
      <c r="H7" t="s">
        <v>35</v>
      </c>
      <c r="I7">
        <v>4</v>
      </c>
      <c r="J7">
        <v>3136</v>
      </c>
      <c r="K7">
        <v>5162</v>
      </c>
      <c r="L7">
        <v>170.83765</v>
      </c>
      <c r="M7">
        <v>88</v>
      </c>
      <c r="N7">
        <v>17.23019</v>
      </c>
      <c r="O7">
        <v>4</v>
      </c>
      <c r="P7">
        <v>1</v>
      </c>
      <c r="Q7">
        <v>21</v>
      </c>
      <c r="R7">
        <v>8</v>
      </c>
      <c r="S7">
        <f>VLOOKUP(H7,[1]moose_site_TN2020!$B$2:$C$44,2,)</f>
        <v>3</v>
      </c>
      <c r="T7">
        <f t="shared" si="0"/>
        <v>2</v>
      </c>
      <c r="U7">
        <v>88</v>
      </c>
      <c r="V7">
        <v>1120</v>
      </c>
    </row>
    <row r="8" spans="1:22" x14ac:dyDescent="0.15">
      <c r="A8">
        <v>7</v>
      </c>
      <c r="B8">
        <v>724763.39177734335</v>
      </c>
      <c r="C8">
        <v>5377455.0485627539</v>
      </c>
      <c r="D8" t="s">
        <v>36</v>
      </c>
      <c r="E8" t="s">
        <v>29</v>
      </c>
      <c r="F8" t="s">
        <v>22</v>
      </c>
      <c r="H8" t="s">
        <v>37</v>
      </c>
      <c r="I8">
        <v>4</v>
      </c>
      <c r="J8">
        <v>3490</v>
      </c>
      <c r="K8">
        <v>3271</v>
      </c>
      <c r="L8">
        <v>337.61986999999999</v>
      </c>
      <c r="M8">
        <v>181</v>
      </c>
      <c r="N8">
        <v>10.8079</v>
      </c>
      <c r="O8">
        <v>4</v>
      </c>
      <c r="P8">
        <v>1</v>
      </c>
      <c r="Q8">
        <v>56</v>
      </c>
      <c r="R8">
        <v>8</v>
      </c>
      <c r="S8">
        <f>VLOOKUP(H8,[1]moose_site_TN2020!$B$2:$C$44,2,)</f>
        <v>1</v>
      </c>
      <c r="T8">
        <f t="shared" si="0"/>
        <v>3</v>
      </c>
      <c r="U8">
        <v>98</v>
      </c>
      <c r="V8">
        <v>1092</v>
      </c>
    </row>
    <row r="9" spans="1:22" x14ac:dyDescent="0.15">
      <c r="A9">
        <v>8</v>
      </c>
      <c r="B9">
        <v>713900.45996237476</v>
      </c>
      <c r="C9">
        <v>5367730.6883460721</v>
      </c>
      <c r="D9" t="s">
        <v>38</v>
      </c>
      <c r="E9" t="s">
        <v>29</v>
      </c>
      <c r="F9" t="s">
        <v>22</v>
      </c>
      <c r="H9" t="s">
        <v>39</v>
      </c>
      <c r="I9">
        <v>5</v>
      </c>
      <c r="J9">
        <v>3190</v>
      </c>
      <c r="K9">
        <v>4759</v>
      </c>
      <c r="L9">
        <v>236.76830000000001</v>
      </c>
      <c r="M9">
        <v>15</v>
      </c>
      <c r="N9">
        <v>25.731639999999999</v>
      </c>
      <c r="O9">
        <v>12</v>
      </c>
      <c r="P9">
        <v>5</v>
      </c>
      <c r="Q9">
        <v>64</v>
      </c>
      <c r="R9">
        <v>8</v>
      </c>
      <c r="S9">
        <f>VLOOKUP(H9,[1]moose_site_TN2020!$B$2:$C$44,2,)</f>
        <v>1</v>
      </c>
      <c r="T9">
        <f t="shared" si="0"/>
        <v>3</v>
      </c>
      <c r="U9">
        <v>104</v>
      </c>
      <c r="V9">
        <v>1034.80566</v>
      </c>
    </row>
    <row r="10" spans="1:22" x14ac:dyDescent="0.15">
      <c r="A10">
        <v>9</v>
      </c>
      <c r="B10">
        <v>710879.39965817914</v>
      </c>
      <c r="C10">
        <v>5365304.4195778398</v>
      </c>
      <c r="D10" t="s">
        <v>40</v>
      </c>
      <c r="E10" t="s">
        <v>21</v>
      </c>
      <c r="F10" t="s">
        <v>22</v>
      </c>
      <c r="H10" t="s">
        <v>41</v>
      </c>
      <c r="I10">
        <v>12</v>
      </c>
      <c r="J10">
        <v>676</v>
      </c>
      <c r="K10">
        <v>3000</v>
      </c>
      <c r="L10">
        <v>165.96376000000001</v>
      </c>
      <c r="M10">
        <v>19</v>
      </c>
      <c r="N10">
        <v>9.2315799999999992</v>
      </c>
      <c r="O10">
        <v>17</v>
      </c>
      <c r="P10">
        <v>6</v>
      </c>
      <c r="Q10">
        <v>64</v>
      </c>
      <c r="R10">
        <v>1</v>
      </c>
      <c r="S10">
        <f>VLOOKUP(H10,[1]moose_site_TN2020!$B$2:$C$44,2,)</f>
        <v>3</v>
      </c>
      <c r="T10">
        <f t="shared" si="0"/>
        <v>2</v>
      </c>
      <c r="U10">
        <v>147.9597</v>
      </c>
      <c r="V10">
        <v>1084.2460900000001</v>
      </c>
    </row>
    <row r="11" spans="1:22" x14ac:dyDescent="0.15">
      <c r="A11">
        <v>10</v>
      </c>
      <c r="B11">
        <v>720467.37816950353</v>
      </c>
      <c r="C11">
        <v>5370625.2522930959</v>
      </c>
      <c r="D11" t="s">
        <v>42</v>
      </c>
      <c r="E11" t="s">
        <v>29</v>
      </c>
      <c r="F11" t="s">
        <v>22</v>
      </c>
      <c r="H11" t="s">
        <v>43</v>
      </c>
      <c r="I11">
        <v>9</v>
      </c>
      <c r="J11">
        <v>592</v>
      </c>
      <c r="K11">
        <v>3129</v>
      </c>
      <c r="L11">
        <v>208.61045999999999</v>
      </c>
      <c r="M11">
        <v>93</v>
      </c>
      <c r="N11">
        <v>15.380190000000001</v>
      </c>
      <c r="O11">
        <v>6</v>
      </c>
      <c r="P11">
        <v>5</v>
      </c>
      <c r="Q11">
        <v>69</v>
      </c>
      <c r="R11">
        <v>1</v>
      </c>
      <c r="S11">
        <f>VLOOKUP(H11,[1]moose_site_TN2020!$B$2:$C$44,2,)</f>
        <v>2</v>
      </c>
      <c r="T11">
        <f t="shared" si="0"/>
        <v>1</v>
      </c>
      <c r="U11">
        <v>139</v>
      </c>
      <c r="V11">
        <v>1039</v>
      </c>
    </row>
    <row r="12" spans="1:22" x14ac:dyDescent="0.15">
      <c r="A12">
        <v>11</v>
      </c>
      <c r="B12">
        <v>721634.00038848375</v>
      </c>
      <c r="C12">
        <v>5373939.2254886758</v>
      </c>
      <c r="D12" t="s">
        <v>44</v>
      </c>
      <c r="E12" t="s">
        <v>21</v>
      </c>
      <c r="F12" t="s">
        <v>22</v>
      </c>
      <c r="H12" t="s">
        <v>45</v>
      </c>
      <c r="I12">
        <v>4</v>
      </c>
      <c r="J12">
        <v>2140</v>
      </c>
      <c r="K12">
        <v>2896</v>
      </c>
      <c r="L12">
        <v>96.340190000000007</v>
      </c>
      <c r="M12">
        <v>110</v>
      </c>
      <c r="N12">
        <v>22.052430000000001</v>
      </c>
      <c r="O12">
        <v>22</v>
      </c>
      <c r="P12">
        <v>6</v>
      </c>
      <c r="Q12">
        <v>56</v>
      </c>
      <c r="R12">
        <v>8</v>
      </c>
      <c r="S12">
        <f>VLOOKUP(H12,[1]moose_site_TN2020!$B$2:$C$44,2,)</f>
        <v>3</v>
      </c>
      <c r="T12">
        <f t="shared" si="0"/>
        <v>2</v>
      </c>
      <c r="U12">
        <v>92</v>
      </c>
      <c r="V12">
        <v>943</v>
      </c>
    </row>
    <row r="13" spans="1:22" x14ac:dyDescent="0.15">
      <c r="A13">
        <v>12</v>
      </c>
      <c r="B13">
        <v>724755.37279153673</v>
      </c>
      <c r="C13">
        <v>5377408.0064424966</v>
      </c>
      <c r="D13" t="s">
        <v>46</v>
      </c>
      <c r="E13" t="s">
        <v>29</v>
      </c>
      <c r="F13" t="s">
        <v>22</v>
      </c>
      <c r="G13" t="s">
        <v>32</v>
      </c>
      <c r="H13" t="s">
        <v>47</v>
      </c>
      <c r="I13">
        <v>5</v>
      </c>
      <c r="J13">
        <v>2656</v>
      </c>
      <c r="K13">
        <v>3175</v>
      </c>
      <c r="L13">
        <v>341.56506000000002</v>
      </c>
      <c r="M13">
        <v>185</v>
      </c>
      <c r="N13">
        <v>7.2534700000000001</v>
      </c>
      <c r="O13">
        <v>6</v>
      </c>
      <c r="P13">
        <v>5</v>
      </c>
      <c r="Q13">
        <v>62</v>
      </c>
      <c r="R13">
        <v>8</v>
      </c>
      <c r="S13">
        <f>VLOOKUP(H13,[1]moose_site_TN2020!$B$2:$C$44,2,)</f>
        <v>1</v>
      </c>
      <c r="T13">
        <f t="shared" si="0"/>
        <v>3</v>
      </c>
      <c r="U13">
        <v>109</v>
      </c>
      <c r="V13">
        <v>1092</v>
      </c>
    </row>
    <row r="14" spans="1:22" x14ac:dyDescent="0.15">
      <c r="A14">
        <v>13</v>
      </c>
      <c r="B14">
        <v>737065.74084056006</v>
      </c>
      <c r="C14">
        <v>5386722.2481878754</v>
      </c>
      <c r="D14" t="s">
        <v>48</v>
      </c>
      <c r="E14" t="s">
        <v>21</v>
      </c>
      <c r="F14" t="s">
        <v>22</v>
      </c>
      <c r="H14" t="s">
        <v>49</v>
      </c>
      <c r="I14">
        <v>9</v>
      </c>
      <c r="J14">
        <v>829</v>
      </c>
      <c r="K14">
        <v>4641</v>
      </c>
      <c r="L14">
        <v>237.20047</v>
      </c>
      <c r="M14">
        <v>8</v>
      </c>
      <c r="N14">
        <v>39.933230000000002</v>
      </c>
      <c r="O14">
        <v>18</v>
      </c>
      <c r="P14">
        <v>6</v>
      </c>
      <c r="Q14">
        <v>65</v>
      </c>
      <c r="R14">
        <v>1</v>
      </c>
      <c r="S14">
        <f>VLOOKUP(H14,[1]moose_site_TN2020!$B$2:$C$44,2,)</f>
        <v>2</v>
      </c>
      <c r="T14">
        <f t="shared" si="0"/>
        <v>1</v>
      </c>
      <c r="U14">
        <v>190</v>
      </c>
      <c r="V14">
        <v>1290</v>
      </c>
    </row>
    <row r="15" spans="1:22" x14ac:dyDescent="0.15">
      <c r="A15">
        <v>14</v>
      </c>
      <c r="B15">
        <v>713038.11236910499</v>
      </c>
      <c r="C15">
        <v>5376799.2799233906</v>
      </c>
      <c r="D15" t="s">
        <v>50</v>
      </c>
      <c r="E15" t="s">
        <v>29</v>
      </c>
      <c r="F15" t="s">
        <v>22</v>
      </c>
      <c r="H15" t="s">
        <v>51</v>
      </c>
      <c r="I15">
        <v>0</v>
      </c>
      <c r="J15">
        <v>997</v>
      </c>
      <c r="K15">
        <v>3321</v>
      </c>
      <c r="L15">
        <v>348.69006000000002</v>
      </c>
      <c r="M15">
        <v>173</v>
      </c>
      <c r="N15">
        <v>2.8201200000000002</v>
      </c>
      <c r="Q15">
        <v>14</v>
      </c>
      <c r="R15">
        <v>14</v>
      </c>
      <c r="S15">
        <f>VLOOKUP(H15,[1]moose_site_TN2020!$B$2:$C$44,2,)</f>
        <v>3</v>
      </c>
      <c r="T15">
        <f t="shared" si="0"/>
        <v>2</v>
      </c>
      <c r="U15">
        <v>145</v>
      </c>
      <c r="V15">
        <v>820</v>
      </c>
    </row>
    <row r="16" spans="1:22" x14ac:dyDescent="0.15">
      <c r="A16">
        <v>15</v>
      </c>
      <c r="B16">
        <v>724542.22821207787</v>
      </c>
      <c r="C16">
        <v>5384293.719053206</v>
      </c>
      <c r="D16" t="s">
        <v>52</v>
      </c>
      <c r="E16" t="s">
        <v>21</v>
      </c>
      <c r="F16" t="s">
        <v>22</v>
      </c>
      <c r="H16" t="s">
        <v>53</v>
      </c>
      <c r="I16">
        <v>7</v>
      </c>
      <c r="J16">
        <v>463</v>
      </c>
      <c r="K16">
        <v>3825</v>
      </c>
      <c r="L16">
        <v>119.74487999999999</v>
      </c>
      <c r="M16">
        <v>23</v>
      </c>
      <c r="N16">
        <v>24.427209999999999</v>
      </c>
      <c r="O16">
        <v>17</v>
      </c>
      <c r="P16">
        <v>6</v>
      </c>
      <c r="Q16">
        <v>64</v>
      </c>
      <c r="R16">
        <v>1</v>
      </c>
      <c r="S16">
        <f>VLOOKUP(H16,[1]moose_site_TN2020!$B$2:$C$44,2,)</f>
        <v>3</v>
      </c>
      <c r="T16">
        <f t="shared" si="0"/>
        <v>2</v>
      </c>
      <c r="U16">
        <v>126.29289</v>
      </c>
      <c r="V16">
        <v>840</v>
      </c>
    </row>
    <row r="17" spans="1:22" x14ac:dyDescent="0.15">
      <c r="A17">
        <v>16</v>
      </c>
      <c r="B17">
        <v>722788.24582236772</v>
      </c>
      <c r="C17">
        <v>5379561.5629217643</v>
      </c>
      <c r="D17" t="s">
        <v>54</v>
      </c>
      <c r="E17" t="s">
        <v>29</v>
      </c>
      <c r="F17" t="s">
        <v>22</v>
      </c>
      <c r="G17" t="s">
        <v>32</v>
      </c>
      <c r="H17" t="s">
        <v>55</v>
      </c>
      <c r="I17">
        <v>0</v>
      </c>
      <c r="J17">
        <v>2966</v>
      </c>
      <c r="K17">
        <v>3065</v>
      </c>
      <c r="L17">
        <v>297.47442999999998</v>
      </c>
      <c r="M17">
        <v>37</v>
      </c>
      <c r="N17">
        <v>21.559170000000002</v>
      </c>
      <c r="O17">
        <v>1</v>
      </c>
      <c r="P17">
        <v>1</v>
      </c>
      <c r="Q17">
        <v>39</v>
      </c>
      <c r="R17">
        <v>14</v>
      </c>
      <c r="S17">
        <f>VLOOKUP(H17,[1]moose_site_TN2020!$B$2:$C$44,2,)</f>
        <v>2</v>
      </c>
      <c r="T17">
        <f t="shared" si="0"/>
        <v>1</v>
      </c>
      <c r="U17">
        <v>110</v>
      </c>
      <c r="V17">
        <v>870</v>
      </c>
    </row>
    <row r="18" spans="1:22" x14ac:dyDescent="0.15">
      <c r="A18">
        <v>17</v>
      </c>
      <c r="B18">
        <v>713871.75596443785</v>
      </c>
      <c r="C18">
        <v>5367793.9328756751</v>
      </c>
      <c r="D18" t="s">
        <v>56</v>
      </c>
      <c r="E18" t="s">
        <v>29</v>
      </c>
      <c r="F18" t="s">
        <v>22</v>
      </c>
      <c r="G18" t="s">
        <v>32</v>
      </c>
      <c r="H18" t="s">
        <v>57</v>
      </c>
      <c r="I18">
        <v>9</v>
      </c>
      <c r="J18">
        <v>1726</v>
      </c>
      <c r="K18">
        <v>3606</v>
      </c>
      <c r="L18">
        <v>236.30994000000001</v>
      </c>
      <c r="M18">
        <v>16</v>
      </c>
      <c r="N18">
        <v>21.354980000000001</v>
      </c>
      <c r="O18">
        <v>12</v>
      </c>
      <c r="P18">
        <v>5</v>
      </c>
      <c r="Q18">
        <v>35</v>
      </c>
      <c r="R18">
        <v>8</v>
      </c>
      <c r="S18">
        <f>VLOOKUP(H18,[1]moose_site_TN2020!$B$2:$C$44,2,)</f>
        <v>1</v>
      </c>
      <c r="T18">
        <f t="shared" si="0"/>
        <v>3</v>
      </c>
      <c r="U18">
        <v>128</v>
      </c>
      <c r="V18">
        <v>1034.80566</v>
      </c>
    </row>
    <row r="19" spans="1:22" x14ac:dyDescent="0.15">
      <c r="A19">
        <v>18</v>
      </c>
      <c r="B19">
        <v>722188.2593200705</v>
      </c>
      <c r="C19">
        <v>5370987.1451653084</v>
      </c>
      <c r="D19" t="s">
        <v>58</v>
      </c>
      <c r="E19" t="s">
        <v>29</v>
      </c>
      <c r="F19" t="s">
        <v>22</v>
      </c>
      <c r="H19" t="s">
        <v>59</v>
      </c>
      <c r="I19">
        <v>0</v>
      </c>
      <c r="J19">
        <v>1595</v>
      </c>
      <c r="K19">
        <v>3599</v>
      </c>
      <c r="L19">
        <v>135</v>
      </c>
      <c r="M19">
        <v>94</v>
      </c>
      <c r="N19">
        <v>0.97689000000000004</v>
      </c>
      <c r="O19">
        <v>2</v>
      </c>
      <c r="P19">
        <v>1</v>
      </c>
      <c r="Q19">
        <v>26</v>
      </c>
      <c r="R19">
        <v>14</v>
      </c>
      <c r="S19">
        <f>VLOOKUP(H19,[1]moose_site_TN2020!$B$2:$C$44,2,)</f>
        <v>3</v>
      </c>
      <c r="T19">
        <f t="shared" si="0"/>
        <v>2</v>
      </c>
      <c r="U19">
        <v>179</v>
      </c>
      <c r="V19">
        <v>961</v>
      </c>
    </row>
    <row r="20" spans="1:22" x14ac:dyDescent="0.15">
      <c r="A20">
        <v>19</v>
      </c>
      <c r="B20">
        <v>723526.82386857877</v>
      </c>
      <c r="C20">
        <v>5387465.3484683279</v>
      </c>
      <c r="D20" t="s">
        <v>60</v>
      </c>
      <c r="E20" t="s">
        <v>29</v>
      </c>
      <c r="F20" t="s">
        <v>22</v>
      </c>
      <c r="H20" t="s">
        <v>61</v>
      </c>
      <c r="I20">
        <v>3</v>
      </c>
      <c r="J20">
        <v>2818</v>
      </c>
      <c r="K20">
        <v>4509</v>
      </c>
      <c r="L20">
        <v>198.43494999999999</v>
      </c>
      <c r="M20">
        <v>108</v>
      </c>
      <c r="N20">
        <v>16.326250000000002</v>
      </c>
      <c r="O20">
        <v>4</v>
      </c>
      <c r="P20">
        <v>1</v>
      </c>
      <c r="Q20">
        <v>23</v>
      </c>
      <c r="R20">
        <v>8</v>
      </c>
      <c r="S20">
        <f>VLOOKUP(H20,[1]moose_site_TN2020!$B$2:$C$44,2,)</f>
        <v>1</v>
      </c>
      <c r="T20">
        <f t="shared" si="0"/>
        <v>3</v>
      </c>
      <c r="U20">
        <v>81</v>
      </c>
      <c r="V20">
        <v>1027</v>
      </c>
    </row>
    <row r="21" spans="1:22" x14ac:dyDescent="0.15">
      <c r="A21">
        <v>20</v>
      </c>
      <c r="B21">
        <v>728209.76696879114</v>
      </c>
      <c r="C21">
        <v>5392129.2926494507</v>
      </c>
      <c r="D21" t="s">
        <v>62</v>
      </c>
      <c r="E21" t="s">
        <v>21</v>
      </c>
      <c r="F21" t="s">
        <v>22</v>
      </c>
      <c r="H21" t="s">
        <v>63</v>
      </c>
      <c r="I21">
        <v>11</v>
      </c>
      <c r="J21">
        <v>2453</v>
      </c>
      <c r="K21">
        <v>2775</v>
      </c>
      <c r="L21">
        <v>322.59464000000003</v>
      </c>
      <c r="M21">
        <v>55</v>
      </c>
      <c r="N21">
        <v>14.039619999999999</v>
      </c>
      <c r="O21">
        <v>31</v>
      </c>
      <c r="P21">
        <v>6</v>
      </c>
      <c r="Q21">
        <v>65</v>
      </c>
      <c r="R21">
        <v>1</v>
      </c>
      <c r="S21">
        <f>VLOOKUP(H21,[1]moose_site_TN2020!$B$2:$C$44,2,)</f>
        <v>3</v>
      </c>
      <c r="T21">
        <f t="shared" si="0"/>
        <v>2</v>
      </c>
      <c r="U21">
        <v>97</v>
      </c>
      <c r="V21">
        <v>1132</v>
      </c>
    </row>
    <row r="22" spans="1:22" x14ac:dyDescent="0.15">
      <c r="A22">
        <v>21</v>
      </c>
      <c r="B22">
        <v>732425.63644865644</v>
      </c>
      <c r="C22">
        <v>5387188.5203188732</v>
      </c>
      <c r="D22" t="s">
        <v>64</v>
      </c>
      <c r="E22" t="s">
        <v>29</v>
      </c>
      <c r="F22" t="s">
        <v>22</v>
      </c>
      <c r="H22" t="s">
        <v>65</v>
      </c>
      <c r="I22">
        <v>11</v>
      </c>
      <c r="J22">
        <v>804</v>
      </c>
      <c r="K22">
        <v>3397</v>
      </c>
      <c r="L22">
        <v>146.30994000000001</v>
      </c>
      <c r="M22">
        <v>6</v>
      </c>
      <c r="N22">
        <v>23.000019999999999</v>
      </c>
      <c r="O22">
        <v>6</v>
      </c>
      <c r="P22">
        <v>6</v>
      </c>
      <c r="Q22">
        <v>60</v>
      </c>
      <c r="R22">
        <v>1</v>
      </c>
      <c r="S22">
        <f>VLOOKUP(H22,[1]moose_site_TN2020!$B$2:$C$44,2,)</f>
        <v>3</v>
      </c>
      <c r="T22">
        <f t="shared" si="0"/>
        <v>2</v>
      </c>
      <c r="U22">
        <v>105</v>
      </c>
      <c r="V22">
        <v>908</v>
      </c>
    </row>
    <row r="23" spans="1:22" x14ac:dyDescent="0.15">
      <c r="A23">
        <v>22</v>
      </c>
      <c r="B23">
        <v>719013.19581908989</v>
      </c>
      <c r="C23">
        <v>5367452.1826000474</v>
      </c>
      <c r="D23" t="s">
        <v>66</v>
      </c>
      <c r="E23" t="s">
        <v>21</v>
      </c>
      <c r="F23" t="s">
        <v>22</v>
      </c>
      <c r="H23" t="s">
        <v>67</v>
      </c>
      <c r="I23">
        <v>9</v>
      </c>
      <c r="J23">
        <v>3704</v>
      </c>
      <c r="K23">
        <v>4525</v>
      </c>
      <c r="L23">
        <v>161.56505000000001</v>
      </c>
      <c r="M23">
        <v>80</v>
      </c>
      <c r="N23">
        <v>16.31466</v>
      </c>
      <c r="O23">
        <v>4</v>
      </c>
      <c r="P23">
        <v>1</v>
      </c>
      <c r="Q23">
        <v>38</v>
      </c>
      <c r="R23">
        <v>8</v>
      </c>
      <c r="S23">
        <f>VLOOKUP(H23,[1]moose_site_TN2020!$B$2:$C$44,2,)</f>
        <v>1</v>
      </c>
      <c r="T23">
        <f t="shared" si="0"/>
        <v>3</v>
      </c>
      <c r="U23">
        <v>106</v>
      </c>
      <c r="V23">
        <v>1133</v>
      </c>
    </row>
    <row r="24" spans="1:22" x14ac:dyDescent="0.15">
      <c r="A24">
        <v>23</v>
      </c>
      <c r="B24">
        <v>723512.38700646674</v>
      </c>
      <c r="C24">
        <v>5387417.5779474257</v>
      </c>
      <c r="D24" t="s">
        <v>68</v>
      </c>
      <c r="E24" t="s">
        <v>29</v>
      </c>
      <c r="F24" t="s">
        <v>22</v>
      </c>
      <c r="G24" t="s">
        <v>32</v>
      </c>
      <c r="H24" t="s">
        <v>69</v>
      </c>
      <c r="I24">
        <v>9</v>
      </c>
      <c r="J24">
        <v>3014</v>
      </c>
      <c r="K24">
        <v>4957</v>
      </c>
      <c r="L24">
        <v>189.16235</v>
      </c>
      <c r="M24">
        <v>92</v>
      </c>
      <c r="N24">
        <v>17.229279999999999</v>
      </c>
      <c r="O24">
        <v>4</v>
      </c>
      <c r="P24">
        <v>1</v>
      </c>
      <c r="Q24">
        <v>34</v>
      </c>
      <c r="R24">
        <v>8</v>
      </c>
      <c r="S24">
        <f>VLOOKUP(H24,[1]moose_site_TN2020!$B$2:$C$44,2,)</f>
        <v>1</v>
      </c>
      <c r="T24">
        <f t="shared" si="0"/>
        <v>3</v>
      </c>
      <c r="U24">
        <v>82</v>
      </c>
      <c r="V24">
        <v>1027</v>
      </c>
    </row>
    <row r="25" spans="1:22" x14ac:dyDescent="0.15">
      <c r="A25">
        <v>24</v>
      </c>
      <c r="B25">
        <v>732413.83681554126</v>
      </c>
      <c r="C25">
        <v>5387151.4901228724</v>
      </c>
      <c r="D25" t="s">
        <v>70</v>
      </c>
      <c r="E25" t="s">
        <v>29</v>
      </c>
      <c r="F25" t="s">
        <v>22</v>
      </c>
      <c r="G25" t="s">
        <v>32</v>
      </c>
      <c r="H25" t="s">
        <v>71</v>
      </c>
      <c r="I25">
        <v>9</v>
      </c>
      <c r="J25">
        <v>899</v>
      </c>
      <c r="K25">
        <v>3350</v>
      </c>
      <c r="L25">
        <v>136.36392000000001</v>
      </c>
      <c r="M25">
        <v>9</v>
      </c>
      <c r="N25">
        <v>40.736730000000001</v>
      </c>
      <c r="O25">
        <v>6</v>
      </c>
      <c r="P25">
        <v>6</v>
      </c>
      <c r="Q25">
        <v>67</v>
      </c>
      <c r="R25">
        <v>1</v>
      </c>
      <c r="S25">
        <f>VLOOKUP(H25,[1]moose_site_TN2020!$B$2:$C$44,2,)</f>
        <v>3</v>
      </c>
      <c r="T25">
        <f t="shared" si="0"/>
        <v>2</v>
      </c>
      <c r="U25">
        <v>55</v>
      </c>
      <c r="V25">
        <v>908</v>
      </c>
    </row>
    <row r="26" spans="1:22" x14ac:dyDescent="0.15">
      <c r="A26">
        <v>25</v>
      </c>
      <c r="B26">
        <v>716590.66251737764</v>
      </c>
      <c r="C26">
        <v>5366904.298873879</v>
      </c>
      <c r="D26" t="s">
        <v>72</v>
      </c>
      <c r="E26" t="s">
        <v>29</v>
      </c>
      <c r="F26" t="s">
        <v>22</v>
      </c>
      <c r="H26" t="s">
        <v>73</v>
      </c>
      <c r="I26">
        <v>3</v>
      </c>
      <c r="J26">
        <v>3297</v>
      </c>
      <c r="K26">
        <v>4577</v>
      </c>
      <c r="L26">
        <v>178.36341999999999</v>
      </c>
      <c r="M26">
        <v>105</v>
      </c>
      <c r="N26">
        <v>18.915990000000001</v>
      </c>
      <c r="O26">
        <v>4</v>
      </c>
      <c r="P26">
        <v>1</v>
      </c>
      <c r="Q26">
        <v>27</v>
      </c>
      <c r="R26">
        <v>8</v>
      </c>
      <c r="S26">
        <f>VLOOKUP(H26,[1]moose_site_TN2020!$B$2:$C$44,2,)</f>
        <v>1</v>
      </c>
      <c r="T26">
        <f t="shared" si="0"/>
        <v>3</v>
      </c>
      <c r="U26">
        <v>94</v>
      </c>
      <c r="V26">
        <v>1224</v>
      </c>
    </row>
    <row r="27" spans="1:22" x14ac:dyDescent="0.15">
      <c r="A27">
        <v>26</v>
      </c>
      <c r="B27">
        <v>723038.5499211261</v>
      </c>
      <c r="C27">
        <v>5382895.6047801794</v>
      </c>
      <c r="D27" t="s">
        <v>74</v>
      </c>
      <c r="E27" t="s">
        <v>21</v>
      </c>
      <c r="F27" t="s">
        <v>22</v>
      </c>
      <c r="H27" t="s">
        <v>75</v>
      </c>
      <c r="I27">
        <v>6</v>
      </c>
      <c r="J27">
        <v>1916</v>
      </c>
      <c r="K27">
        <v>2465</v>
      </c>
      <c r="L27">
        <v>45</v>
      </c>
      <c r="M27">
        <v>101</v>
      </c>
      <c r="N27">
        <v>3.9133100000000001</v>
      </c>
      <c r="O27">
        <v>17</v>
      </c>
      <c r="P27">
        <v>6</v>
      </c>
      <c r="Q27">
        <v>37</v>
      </c>
      <c r="R27">
        <v>6</v>
      </c>
      <c r="S27">
        <f>VLOOKUP(H27,[1]moose_site_TN2020!$B$2:$C$44,2,)</f>
        <v>2</v>
      </c>
      <c r="T27">
        <f t="shared" si="0"/>
        <v>1</v>
      </c>
      <c r="U27">
        <v>85</v>
      </c>
      <c r="V27">
        <v>847</v>
      </c>
    </row>
    <row r="28" spans="1:22" x14ac:dyDescent="0.15">
      <c r="A28">
        <v>27</v>
      </c>
      <c r="B28">
        <v>721018.25394879549</v>
      </c>
      <c r="C28">
        <v>5370831.3265722962</v>
      </c>
      <c r="D28" t="s">
        <v>76</v>
      </c>
      <c r="E28" t="s">
        <v>29</v>
      </c>
      <c r="F28" t="s">
        <v>22</v>
      </c>
      <c r="H28" t="s">
        <v>77</v>
      </c>
      <c r="I28">
        <v>0</v>
      </c>
      <c r="J28">
        <v>1535</v>
      </c>
      <c r="K28">
        <v>3845</v>
      </c>
      <c r="L28">
        <v>315</v>
      </c>
      <c r="M28">
        <v>110</v>
      </c>
      <c r="N28">
        <v>0.97689000000000004</v>
      </c>
      <c r="O28">
        <v>2</v>
      </c>
      <c r="P28">
        <v>1</v>
      </c>
      <c r="Q28">
        <v>32</v>
      </c>
      <c r="R28">
        <v>1</v>
      </c>
      <c r="S28">
        <f>VLOOKUP(H28,[1]moose_site_TN2020!$B$2:$C$44,2,)</f>
        <v>2</v>
      </c>
      <c r="T28">
        <f t="shared" si="0"/>
        <v>1</v>
      </c>
      <c r="U28">
        <v>123.12057</v>
      </c>
      <c r="V28">
        <v>1008</v>
      </c>
    </row>
    <row r="29" spans="1:22" x14ac:dyDescent="0.15">
      <c r="A29">
        <v>28</v>
      </c>
      <c r="B29">
        <v>724026.44267907983</v>
      </c>
      <c r="C29">
        <v>5387375.577374544</v>
      </c>
      <c r="D29" t="s">
        <v>78</v>
      </c>
      <c r="E29" t="s">
        <v>29</v>
      </c>
      <c r="F29" t="s">
        <v>22</v>
      </c>
      <c r="H29" t="s">
        <v>79</v>
      </c>
      <c r="I29">
        <v>3</v>
      </c>
      <c r="J29">
        <v>2568</v>
      </c>
      <c r="K29">
        <v>4949</v>
      </c>
      <c r="L29">
        <v>161.56505000000001</v>
      </c>
      <c r="M29">
        <v>121</v>
      </c>
      <c r="N29">
        <v>7.2560000000000002</v>
      </c>
      <c r="O29">
        <v>17</v>
      </c>
      <c r="P29">
        <v>5</v>
      </c>
      <c r="Q29">
        <v>32</v>
      </c>
      <c r="R29">
        <v>8</v>
      </c>
      <c r="S29">
        <f>VLOOKUP(H29,[1]moose_site_TN2020!$B$2:$C$44,2,)</f>
        <v>3</v>
      </c>
      <c r="T29">
        <f t="shared" si="0"/>
        <v>2</v>
      </c>
      <c r="U29">
        <v>86</v>
      </c>
      <c r="V29">
        <v>1010</v>
      </c>
    </row>
    <row r="30" spans="1:22" x14ac:dyDescent="0.15">
      <c r="A30">
        <v>29</v>
      </c>
      <c r="B30">
        <v>724800.53149317717</v>
      </c>
      <c r="C30">
        <v>5376679.8706339234</v>
      </c>
      <c r="D30" t="s">
        <v>80</v>
      </c>
      <c r="E30" t="s">
        <v>21</v>
      </c>
      <c r="F30" t="s">
        <v>22</v>
      </c>
      <c r="H30" t="s">
        <v>81</v>
      </c>
      <c r="I30">
        <v>5</v>
      </c>
      <c r="J30">
        <v>1061</v>
      </c>
      <c r="K30">
        <v>4120</v>
      </c>
      <c r="L30">
        <v>206.56505000000001</v>
      </c>
      <c r="M30">
        <v>152</v>
      </c>
      <c r="N30">
        <v>10.823169999999999</v>
      </c>
      <c r="O30">
        <v>17</v>
      </c>
      <c r="P30">
        <v>6</v>
      </c>
      <c r="Q30">
        <v>56</v>
      </c>
      <c r="R30">
        <v>1</v>
      </c>
      <c r="S30">
        <f>VLOOKUP(H30,[1]moose_site_TN2020!$B$2:$C$44,2,)</f>
        <v>1</v>
      </c>
      <c r="T30">
        <f t="shared" si="0"/>
        <v>3</v>
      </c>
      <c r="U30">
        <v>90</v>
      </c>
      <c r="V30">
        <v>991</v>
      </c>
    </row>
    <row r="31" spans="1:22" x14ac:dyDescent="0.15">
      <c r="A31">
        <v>30</v>
      </c>
      <c r="B31">
        <v>718853.91493375367</v>
      </c>
      <c r="C31">
        <v>5378045.3414514698</v>
      </c>
      <c r="D31" t="s">
        <v>82</v>
      </c>
      <c r="E31" t="s">
        <v>21</v>
      </c>
      <c r="F31" t="s">
        <v>22</v>
      </c>
      <c r="H31" t="s">
        <v>83</v>
      </c>
      <c r="I31">
        <v>7</v>
      </c>
      <c r="J31">
        <v>2877</v>
      </c>
      <c r="K31">
        <v>2776</v>
      </c>
      <c r="L31">
        <v>344.05459999999999</v>
      </c>
      <c r="M31">
        <v>150</v>
      </c>
      <c r="N31">
        <v>8.2326700000000006</v>
      </c>
      <c r="O31">
        <v>32</v>
      </c>
      <c r="P31">
        <v>6</v>
      </c>
      <c r="Q31">
        <v>47</v>
      </c>
      <c r="R31">
        <v>1</v>
      </c>
      <c r="S31">
        <f>VLOOKUP(H31,[1]moose_site_TN2020!$B$2:$C$44,2,)</f>
        <v>3</v>
      </c>
      <c r="T31">
        <f t="shared" si="0"/>
        <v>2</v>
      </c>
      <c r="U31">
        <v>100</v>
      </c>
      <c r="V31">
        <v>963</v>
      </c>
    </row>
    <row r="32" spans="1:22" x14ac:dyDescent="0.15">
      <c r="A32">
        <v>31</v>
      </c>
      <c r="B32">
        <v>730157.64312351495</v>
      </c>
      <c r="C32">
        <v>5383171.8724617427</v>
      </c>
      <c r="D32" t="s">
        <v>84</v>
      </c>
      <c r="E32" t="s">
        <v>29</v>
      </c>
      <c r="F32" t="s">
        <v>22</v>
      </c>
      <c r="H32" t="s">
        <v>85</v>
      </c>
      <c r="I32">
        <v>10</v>
      </c>
      <c r="J32">
        <v>1041</v>
      </c>
      <c r="K32">
        <v>3337</v>
      </c>
      <c r="L32">
        <v>18.434950000000001</v>
      </c>
      <c r="M32">
        <v>6</v>
      </c>
      <c r="N32">
        <v>3.6274199999999999</v>
      </c>
      <c r="O32">
        <v>5</v>
      </c>
      <c r="P32">
        <v>6</v>
      </c>
      <c r="Q32">
        <v>66</v>
      </c>
      <c r="R32">
        <v>1</v>
      </c>
      <c r="S32">
        <f>VLOOKUP(H32,[1]moose_site_TN2020!$B$2:$C$44,2,)</f>
        <v>3</v>
      </c>
      <c r="T32">
        <f t="shared" si="0"/>
        <v>2</v>
      </c>
      <c r="U32">
        <v>120</v>
      </c>
      <c r="V32">
        <v>981</v>
      </c>
    </row>
    <row r="33" spans="1:22" x14ac:dyDescent="0.15">
      <c r="A33">
        <v>32</v>
      </c>
      <c r="B33">
        <v>715081.91085609235</v>
      </c>
      <c r="C33">
        <v>5367139.7141778497</v>
      </c>
      <c r="D33" t="s">
        <v>86</v>
      </c>
      <c r="E33" t="s">
        <v>21</v>
      </c>
      <c r="F33" t="s">
        <v>22</v>
      </c>
      <c r="H33" t="s">
        <v>87</v>
      </c>
      <c r="I33">
        <v>3</v>
      </c>
      <c r="J33">
        <v>3799</v>
      </c>
      <c r="K33">
        <v>4602</v>
      </c>
      <c r="L33">
        <v>220.03026</v>
      </c>
      <c r="M33">
        <v>62</v>
      </c>
      <c r="N33">
        <v>21.77469</v>
      </c>
      <c r="O33">
        <v>4</v>
      </c>
      <c r="P33">
        <v>1</v>
      </c>
      <c r="Q33">
        <v>16</v>
      </c>
      <c r="R33">
        <v>8</v>
      </c>
      <c r="S33">
        <f>VLOOKUP(H33,[1]moose_site_TN2020!$B$2:$C$44,2,)</f>
        <v>1</v>
      </c>
      <c r="T33">
        <f t="shared" si="0"/>
        <v>3</v>
      </c>
      <c r="U33">
        <v>95</v>
      </c>
      <c r="V33">
        <v>1058</v>
      </c>
    </row>
    <row r="34" spans="1:22" x14ac:dyDescent="0.15">
      <c r="A34">
        <v>33</v>
      </c>
      <c r="B34">
        <v>723222.05213028111</v>
      </c>
      <c r="C34">
        <v>5388835.396375034</v>
      </c>
      <c r="D34" t="s">
        <v>88</v>
      </c>
      <c r="E34" t="s">
        <v>21</v>
      </c>
      <c r="F34" t="s">
        <v>22</v>
      </c>
      <c r="H34" t="s">
        <v>89</v>
      </c>
      <c r="I34">
        <v>11</v>
      </c>
      <c r="J34">
        <v>1818</v>
      </c>
      <c r="K34">
        <v>2468</v>
      </c>
      <c r="L34">
        <v>324.86581000000001</v>
      </c>
      <c r="M34">
        <v>20</v>
      </c>
      <c r="N34">
        <v>21.291789999999999</v>
      </c>
      <c r="O34">
        <v>18</v>
      </c>
      <c r="P34">
        <v>6</v>
      </c>
      <c r="Q34">
        <v>67</v>
      </c>
      <c r="R34">
        <v>1</v>
      </c>
      <c r="S34">
        <f>VLOOKUP(H34,[1]moose_site_TN2020!$B$2:$C$44,2,)</f>
        <v>1</v>
      </c>
      <c r="T34">
        <f t="shared" si="0"/>
        <v>3</v>
      </c>
      <c r="U34">
        <v>79</v>
      </c>
      <c r="V34">
        <v>943</v>
      </c>
    </row>
    <row r="35" spans="1:22" x14ac:dyDescent="0.15">
      <c r="A35">
        <v>34</v>
      </c>
      <c r="B35">
        <v>722111.81938614417</v>
      </c>
      <c r="C35">
        <v>5379544.5111103011</v>
      </c>
      <c r="D35" t="s">
        <v>90</v>
      </c>
      <c r="E35" t="s">
        <v>29</v>
      </c>
      <c r="F35" t="s">
        <v>22</v>
      </c>
      <c r="H35" t="s">
        <v>91</v>
      </c>
      <c r="I35">
        <v>0</v>
      </c>
      <c r="J35">
        <v>988</v>
      </c>
      <c r="K35">
        <v>2624</v>
      </c>
      <c r="L35">
        <v>203.19859</v>
      </c>
      <c r="M35">
        <v>33</v>
      </c>
      <c r="N35">
        <v>4.5021899999999997</v>
      </c>
      <c r="O35">
        <v>1</v>
      </c>
      <c r="P35">
        <v>1</v>
      </c>
      <c r="Q35">
        <v>17</v>
      </c>
      <c r="R35">
        <v>16</v>
      </c>
      <c r="S35">
        <f>VLOOKUP(H35,[1]moose_site_TN2020!$B$2:$C$44,2,)</f>
        <v>1</v>
      </c>
      <c r="T35">
        <f t="shared" si="0"/>
        <v>3</v>
      </c>
      <c r="U35">
        <v>153.45364000000001</v>
      </c>
      <c r="V35">
        <v>899</v>
      </c>
    </row>
    <row r="36" spans="1:22" x14ac:dyDescent="0.15">
      <c r="A36">
        <v>35</v>
      </c>
      <c r="B36">
        <v>717583.43046332686</v>
      </c>
      <c r="C36">
        <v>5367455.5965126874</v>
      </c>
      <c r="D36" t="s">
        <v>92</v>
      </c>
      <c r="E36" t="s">
        <v>21</v>
      </c>
      <c r="F36" t="s">
        <v>22</v>
      </c>
      <c r="H36" t="s">
        <v>93</v>
      </c>
      <c r="I36">
        <v>3</v>
      </c>
      <c r="J36">
        <v>3504</v>
      </c>
      <c r="K36">
        <v>4490</v>
      </c>
      <c r="L36">
        <v>108.43495</v>
      </c>
      <c r="M36">
        <v>126</v>
      </c>
      <c r="N36">
        <v>4.9999799999999999</v>
      </c>
      <c r="O36">
        <v>4</v>
      </c>
      <c r="P36">
        <v>1</v>
      </c>
      <c r="Q36">
        <v>33</v>
      </c>
      <c r="R36">
        <v>8</v>
      </c>
      <c r="S36">
        <f>VLOOKUP(H36,[1]moose_site_TN2020!$B$2:$C$44,2,)</f>
        <v>2</v>
      </c>
      <c r="T36">
        <f t="shared" si="0"/>
        <v>1</v>
      </c>
      <c r="U36">
        <v>90</v>
      </c>
      <c r="V36">
        <v>1000</v>
      </c>
    </row>
    <row r="37" spans="1:22" x14ac:dyDescent="0.15">
      <c r="A37">
        <v>36</v>
      </c>
      <c r="B37">
        <v>735568.43388771429</v>
      </c>
      <c r="C37">
        <v>5380674.3635247555</v>
      </c>
      <c r="D37" t="s">
        <v>94</v>
      </c>
      <c r="E37" t="s">
        <v>21</v>
      </c>
      <c r="F37" t="s">
        <v>22</v>
      </c>
      <c r="H37" t="s">
        <v>95</v>
      </c>
      <c r="I37">
        <v>0</v>
      </c>
      <c r="J37">
        <v>1057</v>
      </c>
      <c r="K37">
        <v>3883</v>
      </c>
      <c r="L37">
        <v>296.56506000000002</v>
      </c>
      <c r="M37">
        <v>26</v>
      </c>
      <c r="N37">
        <v>6.8717800000000002</v>
      </c>
      <c r="O37">
        <v>1</v>
      </c>
      <c r="P37">
        <v>1</v>
      </c>
      <c r="Q37">
        <v>26</v>
      </c>
      <c r="R37">
        <v>1</v>
      </c>
      <c r="S37">
        <f>VLOOKUP(H37,[1]moose_site_TN2020!$B$2:$C$44,2,)</f>
        <v>3</v>
      </c>
      <c r="T37">
        <f t="shared" si="0"/>
        <v>2</v>
      </c>
      <c r="U37">
        <v>106</v>
      </c>
      <c r="V37">
        <v>864</v>
      </c>
    </row>
    <row r="38" spans="1:22" x14ac:dyDescent="0.15">
      <c r="A38">
        <v>37</v>
      </c>
      <c r="B38">
        <v>719665.24334014207</v>
      </c>
      <c r="C38">
        <v>5375320.9103120985</v>
      </c>
      <c r="D38" t="s">
        <v>96</v>
      </c>
      <c r="E38" t="s">
        <v>21</v>
      </c>
      <c r="F38" t="s">
        <v>22</v>
      </c>
      <c r="H38" t="s">
        <v>97</v>
      </c>
      <c r="I38">
        <v>5</v>
      </c>
      <c r="J38">
        <v>676</v>
      </c>
      <c r="K38">
        <v>3340</v>
      </c>
      <c r="L38">
        <v>157.93209999999999</v>
      </c>
      <c r="M38">
        <v>103</v>
      </c>
      <c r="N38">
        <v>23.419910000000002</v>
      </c>
      <c r="O38">
        <v>17</v>
      </c>
      <c r="P38">
        <v>6</v>
      </c>
      <c r="Q38">
        <v>48</v>
      </c>
      <c r="R38">
        <v>1</v>
      </c>
      <c r="S38">
        <f>VLOOKUP(H38,[1]moose_site_TN2020!$B$2:$C$44,2,)</f>
        <v>2</v>
      </c>
      <c r="T38">
        <f t="shared" si="0"/>
        <v>1</v>
      </c>
      <c r="U38">
        <v>134</v>
      </c>
      <c r="V38">
        <v>991</v>
      </c>
    </row>
    <row r="39" spans="1:22" x14ac:dyDescent="0.15">
      <c r="A39">
        <v>38</v>
      </c>
      <c r="B39">
        <v>708699.83398467884</v>
      </c>
      <c r="C39">
        <v>5363953.1805633185</v>
      </c>
      <c r="D39" t="s">
        <v>98</v>
      </c>
      <c r="E39" t="s">
        <v>29</v>
      </c>
      <c r="F39" t="s">
        <v>22</v>
      </c>
      <c r="H39" t="s">
        <v>99</v>
      </c>
      <c r="I39">
        <v>10</v>
      </c>
      <c r="J39">
        <v>675</v>
      </c>
      <c r="K39">
        <v>2953</v>
      </c>
      <c r="L39">
        <v>213.69005999999999</v>
      </c>
      <c r="M39">
        <v>29</v>
      </c>
      <c r="N39">
        <v>9.1815999999999995</v>
      </c>
      <c r="O39">
        <v>6</v>
      </c>
      <c r="P39">
        <v>6</v>
      </c>
      <c r="Q39">
        <v>63</v>
      </c>
      <c r="R39">
        <v>1</v>
      </c>
      <c r="S39">
        <f>VLOOKUP(H39,[1]moose_site_TN2020!$B$2:$C$44,2,)</f>
        <v>3</v>
      </c>
      <c r="T39">
        <f t="shared" si="0"/>
        <v>2</v>
      </c>
      <c r="U39">
        <v>143.73401999999999</v>
      </c>
      <c r="V39">
        <v>1013</v>
      </c>
    </row>
    <row r="40" spans="1:22" x14ac:dyDescent="0.15">
      <c r="A40">
        <v>39</v>
      </c>
      <c r="B40">
        <v>729933.76050331071</v>
      </c>
      <c r="C40">
        <v>5383349.7226709919</v>
      </c>
      <c r="D40" t="s">
        <v>100</v>
      </c>
      <c r="E40" t="s">
        <v>29</v>
      </c>
      <c r="F40" t="s">
        <v>22</v>
      </c>
      <c r="G40" t="s">
        <v>32</v>
      </c>
      <c r="H40" t="s">
        <v>101</v>
      </c>
      <c r="I40">
        <v>10</v>
      </c>
      <c r="J40">
        <v>2250</v>
      </c>
      <c r="K40">
        <v>4268</v>
      </c>
      <c r="L40">
        <v>146.30994000000001</v>
      </c>
      <c r="M40">
        <v>14</v>
      </c>
      <c r="N40">
        <v>9.1971100000000003</v>
      </c>
      <c r="O40">
        <v>14</v>
      </c>
      <c r="P40">
        <v>6</v>
      </c>
      <c r="Q40">
        <v>62</v>
      </c>
      <c r="R40">
        <v>6</v>
      </c>
      <c r="S40">
        <f>VLOOKUP(H40,[1]moose_site_TN2020!$B$2:$C$44,2,)</f>
        <v>1</v>
      </c>
      <c r="T40">
        <f t="shared" si="0"/>
        <v>3</v>
      </c>
      <c r="U40">
        <v>95</v>
      </c>
      <c r="V40">
        <v>993</v>
      </c>
    </row>
    <row r="41" spans="1:22" x14ac:dyDescent="0.15">
      <c r="A41">
        <v>40</v>
      </c>
      <c r="B41">
        <v>729898.21018730348</v>
      </c>
      <c r="C41">
        <v>5383298.3161701579</v>
      </c>
      <c r="D41" t="s">
        <v>102</v>
      </c>
      <c r="E41" t="s">
        <v>29</v>
      </c>
      <c r="F41" t="s">
        <v>22</v>
      </c>
      <c r="H41" t="s">
        <v>103</v>
      </c>
      <c r="I41">
        <v>10</v>
      </c>
      <c r="J41">
        <v>1929</v>
      </c>
      <c r="K41">
        <v>4183</v>
      </c>
      <c r="L41">
        <v>153.43494999999999</v>
      </c>
      <c r="M41">
        <v>16</v>
      </c>
      <c r="N41">
        <v>16.24166</v>
      </c>
      <c r="O41">
        <v>14</v>
      </c>
      <c r="P41">
        <v>6</v>
      </c>
      <c r="Q41">
        <v>66</v>
      </c>
      <c r="R41">
        <v>6</v>
      </c>
      <c r="S41">
        <f>VLOOKUP(H41,[1]moose_site_TN2020!$B$2:$C$44,2,)</f>
        <v>1</v>
      </c>
      <c r="T41">
        <f t="shared" si="0"/>
        <v>3</v>
      </c>
      <c r="U41">
        <v>152</v>
      </c>
      <c r="V41">
        <v>993</v>
      </c>
    </row>
    <row r="42" spans="1:22" x14ac:dyDescent="0.15">
      <c r="A42">
        <v>41</v>
      </c>
      <c r="B42">
        <v>721609.47452950908</v>
      </c>
      <c r="C42">
        <v>5386088.7175920103</v>
      </c>
      <c r="D42" t="s">
        <v>104</v>
      </c>
      <c r="E42" t="s">
        <v>29</v>
      </c>
      <c r="F42" t="s">
        <v>22</v>
      </c>
      <c r="H42" t="s">
        <v>105</v>
      </c>
      <c r="I42">
        <v>3</v>
      </c>
      <c r="J42">
        <v>1578</v>
      </c>
      <c r="K42">
        <v>4481</v>
      </c>
      <c r="L42">
        <v>356.18590999999998</v>
      </c>
      <c r="M42">
        <v>84</v>
      </c>
      <c r="N42">
        <v>8.14039</v>
      </c>
      <c r="O42">
        <v>1</v>
      </c>
      <c r="P42">
        <v>1</v>
      </c>
      <c r="Q42">
        <v>35</v>
      </c>
      <c r="R42">
        <v>1</v>
      </c>
      <c r="S42">
        <f>VLOOKUP(H42,[1]moose_site_TN2020!$B$2:$C$44,2,)</f>
        <v>3</v>
      </c>
      <c r="T42">
        <f t="shared" si="0"/>
        <v>2</v>
      </c>
      <c r="U42">
        <v>81</v>
      </c>
      <c r="V42">
        <v>841</v>
      </c>
    </row>
    <row r="43" spans="1:22" x14ac:dyDescent="0.15">
      <c r="A43">
        <v>43</v>
      </c>
      <c r="B43">
        <v>725291.45012855716</v>
      </c>
      <c r="C43">
        <v>5388082.9409108115</v>
      </c>
      <c r="D43" t="s">
        <v>106</v>
      </c>
      <c r="E43" t="s">
        <v>21</v>
      </c>
      <c r="F43" t="s">
        <v>22</v>
      </c>
      <c r="H43" t="s">
        <v>107</v>
      </c>
      <c r="I43">
        <v>4</v>
      </c>
      <c r="J43">
        <v>1089</v>
      </c>
      <c r="K43">
        <v>3611</v>
      </c>
      <c r="L43">
        <v>300.96375</v>
      </c>
      <c r="M43">
        <v>234</v>
      </c>
      <c r="N43">
        <v>4.39255</v>
      </c>
      <c r="O43">
        <v>2</v>
      </c>
      <c r="P43">
        <v>1</v>
      </c>
      <c r="Q43">
        <v>35</v>
      </c>
      <c r="R43">
        <v>1</v>
      </c>
      <c r="S43">
        <f>VLOOKUP(H43,[1]moose_site_TN2020!$B$2:$C$44,2,)</f>
        <v>3</v>
      </c>
      <c r="T43">
        <f t="shared" si="0"/>
        <v>2</v>
      </c>
      <c r="U43">
        <v>91</v>
      </c>
      <c r="V43">
        <v>1198</v>
      </c>
    </row>
    <row r="44" spans="1:22" x14ac:dyDescent="0.15">
      <c r="A44">
        <v>44</v>
      </c>
      <c r="B44">
        <v>730148.74364645523</v>
      </c>
      <c r="C44">
        <v>5383234.1552646309</v>
      </c>
      <c r="D44" t="s">
        <v>108</v>
      </c>
      <c r="E44" t="s">
        <v>29</v>
      </c>
      <c r="F44" t="s">
        <v>22</v>
      </c>
      <c r="G44" t="s">
        <v>32</v>
      </c>
      <c r="H44" t="s">
        <v>109</v>
      </c>
      <c r="I44">
        <v>11</v>
      </c>
      <c r="J44">
        <v>1096</v>
      </c>
      <c r="K44">
        <v>3085</v>
      </c>
      <c r="L44">
        <v>81.869900000000001</v>
      </c>
      <c r="M44">
        <v>5</v>
      </c>
      <c r="N44">
        <v>5.7362399999999996</v>
      </c>
      <c r="O44">
        <v>5</v>
      </c>
      <c r="P44">
        <v>6</v>
      </c>
      <c r="Q44">
        <v>62</v>
      </c>
      <c r="R44">
        <v>1</v>
      </c>
      <c r="S44">
        <f>VLOOKUP(H44,[1]moose_site_TN2020!$B$2:$C$44,2,)</f>
        <v>1</v>
      </c>
      <c r="T44">
        <f t="shared" si="0"/>
        <v>3</v>
      </c>
      <c r="U44">
        <v>149</v>
      </c>
      <c r="V44">
        <v>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5A7B-8B71-E748-8CFE-E71E205C562E}">
  <dimension ref="A1:D7"/>
  <sheetViews>
    <sheetView workbookViewId="0">
      <selection activeCell="C31" sqref="C31"/>
    </sheetView>
  </sheetViews>
  <sheetFormatPr baseColWidth="10" defaultRowHeight="13" x14ac:dyDescent="0.15"/>
  <sheetData>
    <row r="1" spans="1:4" x14ac:dyDescent="0.15">
      <c r="A1" t="s">
        <v>112</v>
      </c>
    </row>
    <row r="2" spans="1:4" x14ac:dyDescent="0.15">
      <c r="A2" t="s">
        <v>113</v>
      </c>
      <c r="C2" t="s">
        <v>114</v>
      </c>
    </row>
    <row r="3" spans="1:4" x14ac:dyDescent="0.15">
      <c r="A3" t="s">
        <v>115</v>
      </c>
      <c r="B3" t="s">
        <v>22</v>
      </c>
      <c r="C3" t="s">
        <v>115</v>
      </c>
      <c r="D3" t="s">
        <v>22</v>
      </c>
    </row>
    <row r="4" spans="1:4" x14ac:dyDescent="0.15">
      <c r="A4" t="s">
        <v>116</v>
      </c>
      <c r="B4" t="s">
        <v>116</v>
      </c>
      <c r="C4" t="s">
        <v>117</v>
      </c>
      <c r="D4" t="s">
        <v>117</v>
      </c>
    </row>
    <row r="5" spans="1:4" x14ac:dyDescent="0.15">
      <c r="A5" t="s">
        <v>118</v>
      </c>
      <c r="B5" t="s">
        <v>118</v>
      </c>
      <c r="C5" t="s">
        <v>118</v>
      </c>
      <c r="D5" t="s">
        <v>119</v>
      </c>
    </row>
    <row r="6" spans="1:4" x14ac:dyDescent="0.15">
      <c r="A6" t="s">
        <v>120</v>
      </c>
      <c r="B6" t="s">
        <v>121</v>
      </c>
      <c r="C6" t="s">
        <v>122</v>
      </c>
      <c r="D6" t="s">
        <v>122</v>
      </c>
    </row>
    <row r="7" spans="1:4" x14ac:dyDescent="0.15">
      <c r="A7" t="s">
        <v>123</v>
      </c>
      <c r="B7" t="s">
        <v>124</v>
      </c>
      <c r="C7" t="s">
        <v>125</v>
      </c>
      <c r="D7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env_sites_TN2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Emmerson Wilson</cp:lastModifiedBy>
  <cp:revision>0</cp:revision>
  <dcterms:modified xsi:type="dcterms:W3CDTF">2024-03-07T16:28:26Z</dcterms:modified>
</cp:coreProperties>
</file>